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zof\Documents\ARBITRAGE FFC\CX COMITE REGIONAL\"/>
    </mc:Choice>
  </mc:AlternateContent>
  <xr:revisionPtr revIDLastSave="0" documentId="13_ncr:1_{45CCF7E8-BA5A-4212-A313-729B3696CF9B}" xr6:coauthVersionLast="47" xr6:coauthVersionMax="47" xr10:uidLastSave="{00000000-0000-0000-0000-000000000000}"/>
  <bookViews>
    <workbookView xWindow="-110" yWindow="-110" windowWidth="19420" windowHeight="10300" tabRatio="839" firstSheet="12" activeTab="14" xr2:uid="{00000000-000D-0000-FFFF-FFFF00000000}"/>
  </bookViews>
  <sheets>
    <sheet name="FeminineCoupeBFC" sheetId="15" r:id="rId1"/>
    <sheet name="Feminine" sheetId="14" r:id="rId2"/>
    <sheet name="grille_feminine" sheetId="19" r:id="rId3"/>
    <sheet name="senior" sheetId="4" r:id="rId4"/>
    <sheet name="seniorCoupeBFC" sheetId="10" r:id="rId5"/>
    <sheet name="grille_senior" sheetId="20" r:id="rId6"/>
    <sheet name="Master" sheetId="6" r:id="rId7"/>
    <sheet name="masterCoupeBFC " sheetId="11" r:id="rId8"/>
    <sheet name="grille_master" sheetId="21" r:id="rId9"/>
    <sheet name="JuniorU19" sheetId="8" r:id="rId10"/>
    <sheet name="U19CoupeBFC " sheetId="12" r:id="rId11"/>
    <sheet name="grille_juniorU19" sheetId="22" r:id="rId12"/>
    <sheet name="CadetU17" sheetId="9" r:id="rId13"/>
    <sheet name="MU17CoupeBFC " sheetId="13" r:id="rId14"/>
    <sheet name="grille_cadetU17" sheetId="23" r:id="rId15"/>
    <sheet name="WU17CoupeBFC " sheetId="18" r:id="rId16"/>
    <sheet name="SeniorUCI" sheetId="24" r:id="rId17"/>
    <sheet name="FeminineUCI" sheetId="25" r:id="rId18"/>
    <sheet name="JuniorU19UCI" sheetId="26" r:id="rId19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12" hidden="1">CadetU17!$A$3:$CM$75</definedName>
    <definedName name="_xlnm._FilterDatabase" localSheetId="3" hidden="1">senior!$A$3:$CM$74</definedName>
    <definedName name="_xlnm._FilterDatabase" localSheetId="4" hidden="1">seniorCoupeBFC!$A$3:$CN$23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3" l="1"/>
  <c r="D4" i="23"/>
  <c r="E3" i="18"/>
  <c r="E4" i="18"/>
  <c r="E5" i="18"/>
  <c r="E6" i="18"/>
  <c r="E7" i="18"/>
  <c r="E8" i="18"/>
  <c r="E9" i="18"/>
  <c r="E10" i="18"/>
  <c r="E11" i="18"/>
  <c r="E12" i="18"/>
  <c r="E13" i="18"/>
  <c r="E14" i="18"/>
  <c r="J22" i="19" l="1"/>
  <c r="J13" i="20"/>
  <c r="J12" i="20"/>
  <c r="J11" i="20"/>
  <c r="J10" i="20"/>
  <c r="J9" i="20"/>
  <c r="J8" i="20"/>
  <c r="J7" i="20"/>
  <c r="J6" i="20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I29" i="22" l="1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I7" i="22"/>
  <c r="I6" i="22"/>
  <c r="I5" i="22"/>
  <c r="I4" i="22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I9" i="20"/>
  <c r="I8" i="20"/>
  <c r="I7" i="20"/>
  <c r="I6" i="20"/>
  <c r="I5" i="20"/>
  <c r="I4" i="20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6" i="19"/>
  <c r="I5" i="19"/>
  <c r="I4" i="19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5" i="22"/>
  <c r="E4" i="22"/>
  <c r="D4" i="21"/>
  <c r="G4" i="21" s="1"/>
  <c r="H22" i="19"/>
  <c r="H11" i="22" l="1"/>
  <c r="J11" i="22"/>
  <c r="H19" i="22"/>
  <c r="J19" i="22"/>
  <c r="H27" i="22"/>
  <c r="J27" i="22"/>
  <c r="H4" i="22"/>
  <c r="J4" i="22"/>
  <c r="H5" i="22"/>
  <c r="J5" i="22"/>
  <c r="H13" i="22"/>
  <c r="J13" i="22"/>
  <c r="H21" i="22"/>
  <c r="J21" i="22"/>
  <c r="H29" i="22"/>
  <c r="J29" i="22"/>
  <c r="H22" i="22"/>
  <c r="J22" i="22"/>
  <c r="H23" i="22"/>
  <c r="J23" i="22"/>
  <c r="H24" i="22"/>
  <c r="J24" i="22"/>
  <c r="H17" i="22"/>
  <c r="J17" i="22"/>
  <c r="H25" i="22"/>
  <c r="J25" i="22"/>
  <c r="H12" i="22"/>
  <c r="J12" i="22"/>
  <c r="H20" i="22"/>
  <c r="J20" i="22"/>
  <c r="H28" i="22"/>
  <c r="J28" i="22"/>
  <c r="H6" i="22"/>
  <c r="J6" i="22"/>
  <c r="H14" i="22"/>
  <c r="J14" i="22"/>
  <c r="H7" i="22"/>
  <c r="J7" i="22"/>
  <c r="H15" i="22"/>
  <c r="J15" i="22"/>
  <c r="H8" i="22"/>
  <c r="J8" i="22"/>
  <c r="H16" i="22"/>
  <c r="J16" i="22"/>
  <c r="H9" i="22"/>
  <c r="J9" i="22"/>
  <c r="H10" i="22"/>
  <c r="J10" i="22"/>
  <c r="H18" i="22"/>
  <c r="J18" i="22"/>
  <c r="H26" i="22"/>
  <c r="J26" i="22"/>
  <c r="H7" i="20"/>
  <c r="G35" i="20"/>
  <c r="G34" i="20"/>
  <c r="H6" i="20"/>
  <c r="H9" i="20"/>
  <c r="E35" i="20"/>
  <c r="J35" i="20" s="1"/>
  <c r="E34" i="20"/>
  <c r="J34" i="20" s="1"/>
  <c r="D28" i="23"/>
  <c r="D27" i="23"/>
  <c r="D16" i="23"/>
  <c r="D15" i="23"/>
  <c r="D43" i="23"/>
  <c r="D18" i="23"/>
  <c r="D42" i="23"/>
  <c r="D41" i="23"/>
  <c r="D20" i="23"/>
  <c r="D26" i="23"/>
  <c r="D40" i="23"/>
  <c r="D25" i="23"/>
  <c r="F43" i="23"/>
  <c r="F42" i="23"/>
  <c r="F41" i="23"/>
  <c r="F40" i="23"/>
  <c r="E7" i="19"/>
  <c r="E6" i="19"/>
  <c r="E5" i="19"/>
  <c r="H25" i="23" l="1"/>
  <c r="G25" i="23"/>
  <c r="H15" i="23"/>
  <c r="G15" i="23"/>
  <c r="H7" i="19"/>
  <c r="J7" i="19"/>
  <c r="H20" i="23"/>
  <c r="G20" i="23"/>
  <c r="H28" i="23"/>
  <c r="G28" i="23"/>
  <c r="E42" i="23"/>
  <c r="H42" i="23"/>
  <c r="G42" i="23"/>
  <c r="E43" i="23"/>
  <c r="H43" i="23"/>
  <c r="G43" i="23"/>
  <c r="H5" i="19"/>
  <c r="J5" i="19"/>
  <c r="E40" i="23"/>
  <c r="H40" i="23"/>
  <c r="G40" i="23"/>
  <c r="H16" i="23"/>
  <c r="G16" i="23"/>
  <c r="H6" i="19"/>
  <c r="J6" i="19"/>
  <c r="H26" i="23"/>
  <c r="G26" i="23"/>
  <c r="H27" i="23"/>
  <c r="G27" i="23"/>
  <c r="E41" i="23"/>
  <c r="H41" i="23"/>
  <c r="G41" i="23"/>
  <c r="H18" i="23"/>
  <c r="G18" i="23"/>
  <c r="F34" i="20"/>
  <c r="H34" i="20"/>
  <c r="F35" i="20"/>
  <c r="H35" i="20"/>
  <c r="D9" i="21"/>
  <c r="G9" i="21" s="1"/>
  <c r="D13" i="23"/>
  <c r="D29" i="23"/>
  <c r="E14" i="20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H4" i="23" l="1"/>
  <c r="H13" i="23"/>
  <c r="G13" i="23"/>
  <c r="H14" i="20"/>
  <c r="J14" i="20"/>
  <c r="H29" i="23"/>
  <c r="G29" i="23"/>
  <c r="F37" i="23"/>
  <c r="F36" i="23"/>
  <c r="F35" i="23"/>
  <c r="F29" i="23"/>
  <c r="G29" i="22"/>
  <c r="G28" i="22"/>
  <c r="G27" i="22"/>
  <c r="G26" i="22"/>
  <c r="G25" i="22"/>
  <c r="G24" i="22"/>
  <c r="G23" i="22"/>
  <c r="G22" i="22"/>
  <c r="G21" i="22"/>
  <c r="G20" i="22"/>
  <c r="G19" i="22"/>
  <c r="G18" i="22"/>
  <c r="G17" i="22"/>
  <c r="G16" i="22"/>
  <c r="G15" i="22"/>
  <c r="G14" i="22"/>
  <c r="F28" i="21"/>
  <c r="F27" i="21"/>
  <c r="F26" i="21"/>
  <c r="F24" i="21"/>
  <c r="F23" i="21"/>
  <c r="F22" i="21"/>
  <c r="F20" i="21"/>
  <c r="F19" i="21"/>
  <c r="G33" i="20"/>
  <c r="G31" i="20"/>
  <c r="G29" i="20"/>
  <c r="G27" i="20"/>
  <c r="G25" i="20"/>
  <c r="G24" i="20"/>
  <c r="G23" i="20"/>
  <c r="G21" i="20"/>
  <c r="G20" i="20"/>
  <c r="G19" i="20"/>
  <c r="G18" i="20"/>
  <c r="G17" i="20"/>
  <c r="E29" i="23" l="1"/>
  <c r="D39" i="23"/>
  <c r="D38" i="23"/>
  <c r="D5" i="23"/>
  <c r="D10" i="23"/>
  <c r="D37" i="23"/>
  <c r="D11" i="23"/>
  <c r="D24" i="23"/>
  <c r="D9" i="23"/>
  <c r="D12" i="23"/>
  <c r="D36" i="23"/>
  <c r="D21" i="23"/>
  <c r="D14" i="23"/>
  <c r="D23" i="23"/>
  <c r="D8" i="23"/>
  <c r="D6" i="23"/>
  <c r="D35" i="23"/>
  <c r="D34" i="23"/>
  <c r="D33" i="23"/>
  <c r="D32" i="23"/>
  <c r="D31" i="23"/>
  <c r="D17" i="23"/>
  <c r="D22" i="23"/>
  <c r="D19" i="23"/>
  <c r="D7" i="23"/>
  <c r="D30" i="23"/>
  <c r="F21" i="22"/>
  <c r="F29" i="22"/>
  <c r="F26" i="22"/>
  <c r="F25" i="22"/>
  <c r="F18" i="22"/>
  <c r="F17" i="22"/>
  <c r="F15" i="22"/>
  <c r="D13" i="21"/>
  <c r="G13" i="21" s="1"/>
  <c r="D15" i="21"/>
  <c r="G15" i="21" s="1"/>
  <c r="D16" i="21"/>
  <c r="G16" i="21" s="1"/>
  <c r="D18" i="21"/>
  <c r="G18" i="21" s="1"/>
  <c r="D29" i="21"/>
  <c r="G29" i="21" s="1"/>
  <c r="D7" i="21"/>
  <c r="G7" i="21" s="1"/>
  <c r="D8" i="21"/>
  <c r="G8" i="21" s="1"/>
  <c r="D5" i="21"/>
  <c r="G5" i="21" s="1"/>
  <c r="D12" i="21"/>
  <c r="G12" i="21" s="1"/>
  <c r="D28" i="21"/>
  <c r="D27" i="21"/>
  <c r="D26" i="21"/>
  <c r="D25" i="21"/>
  <c r="G25" i="21" s="1"/>
  <c r="D6" i="21"/>
  <c r="G6" i="21" s="1"/>
  <c r="D24" i="21"/>
  <c r="D23" i="21"/>
  <c r="D10" i="21"/>
  <c r="G10" i="21" s="1"/>
  <c r="D14" i="21"/>
  <c r="G14" i="21" s="1"/>
  <c r="D22" i="21"/>
  <c r="D11" i="21"/>
  <c r="G11" i="21" s="1"/>
  <c r="D17" i="21"/>
  <c r="G17" i="21" s="1"/>
  <c r="D21" i="21"/>
  <c r="G21" i="21" s="1"/>
  <c r="D20" i="21"/>
  <c r="D19" i="21"/>
  <c r="E33" i="20"/>
  <c r="E32" i="20"/>
  <c r="H8" i="20"/>
  <c r="E31" i="20"/>
  <c r="J31" i="20" s="1"/>
  <c r="E30" i="20"/>
  <c r="H12" i="20"/>
  <c r="E29" i="20"/>
  <c r="E5" i="20"/>
  <c r="E28" i="20"/>
  <c r="E27" i="20"/>
  <c r="H10" i="20"/>
  <c r="E26" i="20"/>
  <c r="E25" i="20"/>
  <c r="E24" i="20"/>
  <c r="H13" i="20"/>
  <c r="E23" i="20"/>
  <c r="E22" i="20"/>
  <c r="E15" i="20"/>
  <c r="E21" i="20"/>
  <c r="E20" i="20"/>
  <c r="E19" i="20"/>
  <c r="E18" i="20"/>
  <c r="E4" i="20"/>
  <c r="E17" i="20"/>
  <c r="H11" i="20"/>
  <c r="E16" i="20"/>
  <c r="E30" i="19"/>
  <c r="E29" i="19"/>
  <c r="E28" i="19"/>
  <c r="E27" i="19"/>
  <c r="J27" i="19" s="1"/>
  <c r="E26" i="19"/>
  <c r="E25" i="19"/>
  <c r="E24" i="19"/>
  <c r="E23" i="19"/>
  <c r="F22" i="19"/>
  <c r="E21" i="19"/>
  <c r="J21" i="19" s="1"/>
  <c r="E20" i="19"/>
  <c r="E19" i="19"/>
  <c r="J19" i="19" s="1"/>
  <c r="E18" i="19"/>
  <c r="E17" i="19"/>
  <c r="E16" i="19"/>
  <c r="E15" i="19"/>
  <c r="E14" i="19"/>
  <c r="E13" i="19"/>
  <c r="J13" i="19" s="1"/>
  <c r="E12" i="19"/>
  <c r="E11" i="19"/>
  <c r="J11" i="19" s="1"/>
  <c r="E4" i="19"/>
  <c r="E10" i="19"/>
  <c r="E9" i="19"/>
  <c r="E8" i="19"/>
  <c r="F30" i="19"/>
  <c r="F29" i="19"/>
  <c r="H4" i="19" l="1"/>
  <c r="J4" i="19"/>
  <c r="H18" i="19"/>
  <c r="J18" i="19"/>
  <c r="H26" i="19"/>
  <c r="J26" i="19"/>
  <c r="H4" i="20"/>
  <c r="J4" i="20"/>
  <c r="H29" i="20"/>
  <c r="J29" i="20"/>
  <c r="E20" i="21"/>
  <c r="G20" i="21"/>
  <c r="E24" i="21"/>
  <c r="G24" i="21"/>
  <c r="H19" i="23"/>
  <c r="G19" i="23"/>
  <c r="H6" i="23"/>
  <c r="G6" i="23"/>
  <c r="H24" i="23"/>
  <c r="G24" i="23"/>
  <c r="H22" i="23"/>
  <c r="G22" i="23"/>
  <c r="H8" i="23"/>
  <c r="G8" i="23"/>
  <c r="H11" i="23"/>
  <c r="G11" i="23"/>
  <c r="H17" i="23"/>
  <c r="G17" i="23"/>
  <c r="H23" i="23"/>
  <c r="G23" i="23"/>
  <c r="H37" i="23"/>
  <c r="G37" i="23"/>
  <c r="H29" i="19"/>
  <c r="J29" i="19"/>
  <c r="H20" i="20"/>
  <c r="J20" i="20"/>
  <c r="H26" i="20"/>
  <c r="J26" i="20"/>
  <c r="H31" i="23"/>
  <c r="G31" i="23"/>
  <c r="H14" i="23"/>
  <c r="G14" i="23"/>
  <c r="H10" i="23"/>
  <c r="G10" i="23"/>
  <c r="H18" i="20"/>
  <c r="J18" i="20"/>
  <c r="H24" i="20"/>
  <c r="J24" i="20"/>
  <c r="E26" i="21"/>
  <c r="G26" i="21"/>
  <c r="H14" i="19"/>
  <c r="J14" i="19"/>
  <c r="H30" i="19"/>
  <c r="J30" i="19"/>
  <c r="H21" i="20"/>
  <c r="J21" i="20"/>
  <c r="E22" i="21"/>
  <c r="G22" i="21"/>
  <c r="E27" i="21"/>
  <c r="G27" i="21"/>
  <c r="E32" i="23"/>
  <c r="H32" i="23"/>
  <c r="G32" i="23"/>
  <c r="H21" i="23"/>
  <c r="G21" i="23"/>
  <c r="H5" i="23"/>
  <c r="G5" i="23"/>
  <c r="E28" i="21"/>
  <c r="G28" i="21"/>
  <c r="H33" i="23"/>
  <c r="G33" i="23"/>
  <c r="E36" i="23"/>
  <c r="H36" i="23"/>
  <c r="G36" i="23"/>
  <c r="H38" i="23"/>
  <c r="G38" i="23"/>
  <c r="H12" i="19"/>
  <c r="J12" i="19"/>
  <c r="H20" i="19"/>
  <c r="J20" i="19"/>
  <c r="H28" i="19"/>
  <c r="J28" i="19"/>
  <c r="H19" i="20"/>
  <c r="J19" i="20"/>
  <c r="H25" i="20"/>
  <c r="J25" i="20"/>
  <c r="H30" i="20"/>
  <c r="J30" i="20"/>
  <c r="H8" i="19"/>
  <c r="J8" i="19"/>
  <c r="H15" i="19"/>
  <c r="J15" i="19"/>
  <c r="H23" i="19"/>
  <c r="J23" i="19"/>
  <c r="H16" i="20"/>
  <c r="J16" i="20"/>
  <c r="H15" i="20"/>
  <c r="J15" i="20"/>
  <c r="H27" i="20"/>
  <c r="J27" i="20"/>
  <c r="H32" i="20"/>
  <c r="J32" i="20"/>
  <c r="H9" i="19"/>
  <c r="J9" i="19"/>
  <c r="H16" i="19"/>
  <c r="J16" i="19"/>
  <c r="H24" i="19"/>
  <c r="J24" i="19"/>
  <c r="H22" i="20"/>
  <c r="J22" i="20"/>
  <c r="H28" i="20"/>
  <c r="J28" i="20"/>
  <c r="H33" i="20"/>
  <c r="J33" i="20"/>
  <c r="H30" i="23"/>
  <c r="G30" i="23"/>
  <c r="H34" i="23"/>
  <c r="G34" i="23"/>
  <c r="H12" i="23"/>
  <c r="G12" i="23"/>
  <c r="H39" i="23"/>
  <c r="G39" i="23"/>
  <c r="H10" i="19"/>
  <c r="J10" i="19"/>
  <c r="H17" i="19"/>
  <c r="J17" i="19"/>
  <c r="H25" i="19"/>
  <c r="J25" i="19"/>
  <c r="H17" i="20"/>
  <c r="J17" i="20"/>
  <c r="H23" i="20"/>
  <c r="J23" i="20"/>
  <c r="H5" i="20"/>
  <c r="J5" i="20"/>
  <c r="E19" i="21"/>
  <c r="G19" i="21"/>
  <c r="E23" i="21"/>
  <c r="G23" i="21"/>
  <c r="H7" i="23"/>
  <c r="G7" i="23"/>
  <c r="H35" i="23"/>
  <c r="G35" i="23"/>
  <c r="H9" i="23"/>
  <c r="G9" i="23"/>
  <c r="F17" i="19"/>
  <c r="F25" i="19"/>
  <c r="F18" i="19"/>
  <c r="F11" i="19"/>
  <c r="H11" i="19"/>
  <c r="F19" i="19"/>
  <c r="H19" i="19"/>
  <c r="F27" i="19"/>
  <c r="H27" i="19"/>
  <c r="F14" i="19"/>
  <c r="F26" i="19"/>
  <c r="F13" i="19"/>
  <c r="H13" i="19"/>
  <c r="F21" i="19"/>
  <c r="H21" i="19"/>
  <c r="F31" i="20"/>
  <c r="H31" i="20"/>
  <c r="F20" i="19"/>
  <c r="F33" i="20"/>
  <c r="F19" i="22"/>
  <c r="F20" i="22"/>
  <c r="F28" i="22"/>
  <c r="F27" i="22"/>
  <c r="F14" i="22"/>
  <c r="F22" i="22"/>
  <c r="F23" i="22"/>
  <c r="F16" i="22"/>
  <c r="F24" i="22"/>
  <c r="F12" i="19"/>
  <c r="F28" i="19"/>
  <c r="F18" i="20"/>
  <c r="F24" i="20"/>
  <c r="F29" i="20"/>
  <c r="F9" i="19"/>
  <c r="E37" i="23"/>
  <c r="F19" i="20"/>
  <c r="F25" i="20"/>
  <c r="F20" i="20"/>
  <c r="F21" i="20"/>
  <c r="F27" i="20"/>
  <c r="F17" i="20"/>
  <c r="F23" i="20"/>
  <c r="F10" i="19"/>
  <c r="F15" i="19"/>
  <c r="F23" i="19"/>
  <c r="F16" i="19"/>
  <c r="F24" i="19"/>
  <c r="E23" i="10" l="1"/>
  <c r="E12" i="10"/>
  <c r="E6" i="10"/>
  <c r="E5" i="10"/>
  <c r="E26" i="10"/>
  <c r="CM224" i="18" l="1"/>
  <c r="CL224" i="18"/>
  <c r="CI224" i="18"/>
  <c r="CH224" i="18"/>
  <c r="CF224" i="18"/>
  <c r="CE224" i="18"/>
  <c r="CD224" i="18"/>
  <c r="CB224" i="18"/>
  <c r="CA224" i="18"/>
  <c r="BZ224" i="18"/>
  <c r="BY224" i="18"/>
  <c r="BX224" i="18"/>
  <c r="BW224" i="18"/>
  <c r="BV224" i="18"/>
  <c r="BU224" i="18"/>
  <c r="BT224" i="18"/>
  <c r="BS224" i="18"/>
  <c r="BR224" i="18"/>
  <c r="BQ224" i="18"/>
  <c r="BP224" i="18"/>
  <c r="BO224" i="18"/>
  <c r="BN224" i="18"/>
  <c r="BM224" i="18"/>
  <c r="BL224" i="18"/>
  <c r="BK224" i="18"/>
  <c r="BJ224" i="18"/>
  <c r="BI224" i="18"/>
  <c r="BH224" i="18"/>
  <c r="BG224" i="18"/>
  <c r="BF224" i="18"/>
  <c r="BE224" i="18"/>
  <c r="BD224" i="18"/>
  <c r="BC224" i="18"/>
  <c r="BB224" i="18"/>
  <c r="BA224" i="18"/>
  <c r="AZ224" i="18"/>
  <c r="AY224" i="18"/>
  <c r="AX224" i="18"/>
  <c r="AW224" i="18"/>
  <c r="AV224" i="18"/>
  <c r="AU224" i="18"/>
  <c r="AT224" i="18"/>
  <c r="AS224" i="18"/>
  <c r="AR224" i="18"/>
  <c r="AQ224" i="18"/>
  <c r="AP224" i="18"/>
  <c r="AO224" i="18"/>
  <c r="AN224" i="18"/>
  <c r="AM224" i="18"/>
  <c r="AL224" i="18"/>
  <c r="AK224" i="18"/>
  <c r="AJ224" i="18"/>
  <c r="AI224" i="18"/>
  <c r="AH224" i="18"/>
  <c r="AG224" i="18"/>
  <c r="AF224" i="18"/>
  <c r="AE224" i="18"/>
  <c r="AC224" i="18"/>
  <c r="AB224" i="18"/>
  <c r="AA224" i="18"/>
  <c r="Z224" i="18"/>
  <c r="Y224" i="18"/>
  <c r="X224" i="18"/>
  <c r="W224" i="18"/>
  <c r="V224" i="18"/>
  <c r="U224" i="18"/>
  <c r="T224" i="18"/>
  <c r="S224" i="18"/>
  <c r="R224" i="18"/>
  <c r="Q224" i="18"/>
  <c r="P224" i="18"/>
  <c r="O224" i="18"/>
  <c r="N224" i="18"/>
  <c r="M224" i="18"/>
  <c r="L224" i="18"/>
  <c r="K224" i="18"/>
  <c r="J224" i="18"/>
  <c r="I224" i="18"/>
  <c r="H224" i="18"/>
  <c r="G224" i="18"/>
  <c r="F224" i="18"/>
  <c r="E223" i="18"/>
  <c r="E222" i="18"/>
  <c r="E221" i="18"/>
  <c r="E220" i="18"/>
  <c r="E219" i="18"/>
  <c r="E218" i="18"/>
  <c r="E217" i="18"/>
  <c r="E216" i="18"/>
  <c r="E215" i="18"/>
  <c r="E214" i="18"/>
  <c r="E213" i="18"/>
  <c r="E212" i="18"/>
  <c r="E211" i="18"/>
  <c r="E210" i="18"/>
  <c r="E209" i="18"/>
  <c r="E208" i="18"/>
  <c r="E207" i="18"/>
  <c r="E206" i="18"/>
  <c r="E205" i="18"/>
  <c r="E204" i="18"/>
  <c r="E203" i="18"/>
  <c r="E202" i="18"/>
  <c r="E201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E156" i="18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8" i="18"/>
  <c r="E17" i="18"/>
  <c r="E16" i="18"/>
  <c r="E15" i="18"/>
  <c r="CM239" i="15" l="1"/>
  <c r="CL239" i="15"/>
  <c r="CI239" i="15"/>
  <c r="CH239" i="15"/>
  <c r="CF239" i="15"/>
  <c r="CE239" i="15"/>
  <c r="CD239" i="15"/>
  <c r="CB239" i="15"/>
  <c r="CA239" i="15"/>
  <c r="BZ239" i="15"/>
  <c r="BY239" i="15"/>
  <c r="BX239" i="15"/>
  <c r="BW239" i="15"/>
  <c r="BV239" i="15"/>
  <c r="BU239" i="15"/>
  <c r="BT239" i="15"/>
  <c r="BS239" i="15"/>
  <c r="BR239" i="15"/>
  <c r="BQ239" i="15"/>
  <c r="BP239" i="15"/>
  <c r="BO239" i="15"/>
  <c r="BN239" i="15"/>
  <c r="BM239" i="15"/>
  <c r="BL239" i="15"/>
  <c r="BK239" i="15"/>
  <c r="BJ239" i="15"/>
  <c r="BI239" i="15"/>
  <c r="BH239" i="15"/>
  <c r="BG239" i="15"/>
  <c r="BF239" i="15"/>
  <c r="BE239" i="15"/>
  <c r="BD239" i="15"/>
  <c r="BC239" i="15"/>
  <c r="BB239" i="15"/>
  <c r="BA239" i="15"/>
  <c r="AZ239" i="15"/>
  <c r="AY239" i="15"/>
  <c r="AX239" i="15"/>
  <c r="AW239" i="15"/>
  <c r="AV239" i="15"/>
  <c r="AU239" i="15"/>
  <c r="AT239" i="15"/>
  <c r="AS239" i="15"/>
  <c r="AR239" i="15"/>
  <c r="AQ239" i="15"/>
  <c r="AP239" i="15"/>
  <c r="AO239" i="15"/>
  <c r="AN239" i="15"/>
  <c r="AM239" i="15"/>
  <c r="AL239" i="15"/>
  <c r="AK239" i="15"/>
  <c r="AJ239" i="15"/>
  <c r="AI239" i="15"/>
  <c r="AH239" i="15"/>
  <c r="AG239" i="15"/>
  <c r="AF239" i="15"/>
  <c r="AE239" i="15"/>
  <c r="AC239" i="15"/>
  <c r="AB239" i="15"/>
  <c r="AA239" i="15"/>
  <c r="Z239" i="15"/>
  <c r="Y239" i="15"/>
  <c r="X239" i="15"/>
  <c r="W239" i="15"/>
  <c r="V239" i="15"/>
  <c r="U239" i="15"/>
  <c r="T239" i="15"/>
  <c r="S239" i="15"/>
  <c r="R239" i="15"/>
  <c r="Q239" i="15"/>
  <c r="P239" i="15"/>
  <c r="O239" i="15"/>
  <c r="N239" i="15"/>
  <c r="M239" i="15"/>
  <c r="L239" i="15"/>
  <c r="K239" i="15"/>
  <c r="J239" i="15"/>
  <c r="I239" i="15"/>
  <c r="H239" i="15"/>
  <c r="G239" i="15"/>
  <c r="F239" i="15"/>
  <c r="E238" i="15"/>
  <c r="E237" i="15"/>
  <c r="E236" i="15"/>
  <c r="E235" i="15"/>
  <c r="E234" i="15"/>
  <c r="E233" i="15"/>
  <c r="E232" i="15"/>
  <c r="E231" i="15"/>
  <c r="E230" i="15"/>
  <c r="E229" i="15"/>
  <c r="E228" i="15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CK235" i="14"/>
  <c r="CJ235" i="14"/>
  <c r="CG235" i="14"/>
  <c r="CF235" i="14"/>
  <c r="CD235" i="14"/>
  <c r="CC235" i="14"/>
  <c r="CB235" i="14"/>
  <c r="BZ235" i="14"/>
  <c r="BY235" i="14"/>
  <c r="BX235" i="14"/>
  <c r="BW235" i="14"/>
  <c r="BV235" i="14"/>
  <c r="BU235" i="14"/>
  <c r="BT235" i="14"/>
  <c r="BS235" i="14"/>
  <c r="BR235" i="14"/>
  <c r="BQ235" i="14"/>
  <c r="BP235" i="14"/>
  <c r="BO235" i="14"/>
  <c r="BN235" i="14"/>
  <c r="BM235" i="14"/>
  <c r="BL235" i="14"/>
  <c r="BK235" i="14"/>
  <c r="BJ235" i="14"/>
  <c r="BI235" i="14"/>
  <c r="BH235" i="14"/>
  <c r="BG235" i="14"/>
  <c r="BF235" i="14"/>
  <c r="BE235" i="14"/>
  <c r="BD235" i="14"/>
  <c r="BC235" i="14"/>
  <c r="BB235" i="14"/>
  <c r="BA235" i="14"/>
  <c r="AZ235" i="14"/>
  <c r="AY235" i="14"/>
  <c r="AX235" i="14"/>
  <c r="AW235" i="14"/>
  <c r="AV235" i="14"/>
  <c r="AU235" i="14"/>
  <c r="AT235" i="14"/>
  <c r="AS235" i="14"/>
  <c r="E234" i="14"/>
  <c r="E233" i="14"/>
  <c r="E232" i="14"/>
  <c r="E231" i="14"/>
  <c r="E230" i="14"/>
  <c r="E229" i="14"/>
  <c r="E228" i="14"/>
  <c r="E227" i="14"/>
  <c r="E226" i="14"/>
  <c r="E225" i="14"/>
  <c r="E224" i="14"/>
  <c r="E223" i="14"/>
  <c r="E222" i="14"/>
  <c r="E221" i="14"/>
  <c r="E220" i="14"/>
  <c r="E219" i="14"/>
  <c r="E218" i="14"/>
  <c r="E217" i="14"/>
  <c r="E216" i="14"/>
  <c r="E215" i="14"/>
  <c r="E214" i="14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12" i="14"/>
  <c r="E11" i="14"/>
  <c r="E50" i="14"/>
  <c r="E19" i="14"/>
  <c r="E3" i="14"/>
  <c r="E18" i="14"/>
  <c r="E52" i="14"/>
  <c r="E43" i="14"/>
  <c r="E53" i="14"/>
  <c r="E6" i="14"/>
  <c r="E37" i="14"/>
  <c r="E39" i="14"/>
  <c r="E51" i="14"/>
  <c r="E30" i="14"/>
  <c r="E44" i="14"/>
  <c r="E41" i="14"/>
  <c r="E27" i="14"/>
  <c r="E29" i="14"/>
  <c r="E22" i="14"/>
  <c r="E24" i="14"/>
  <c r="E13" i="14"/>
  <c r="E28" i="14"/>
  <c r="E23" i="14"/>
  <c r="E38" i="14"/>
  <c r="E35" i="14"/>
  <c r="E7" i="14"/>
  <c r="F8" i="19" s="1"/>
  <c r="E16" i="14"/>
  <c r="E47" i="14"/>
  <c r="E40" i="14"/>
  <c r="E26" i="14"/>
  <c r="E46" i="14"/>
  <c r="E15" i="14"/>
  <c r="E8" i="14"/>
  <c r="E4" i="14"/>
  <c r="E31" i="14"/>
  <c r="E48" i="14"/>
  <c r="E49" i="14"/>
  <c r="E45" i="14"/>
  <c r="E17" i="14"/>
  <c r="E10" i="14"/>
  <c r="E20" i="14"/>
  <c r="E32" i="14"/>
  <c r="E36" i="14"/>
  <c r="E42" i="14"/>
  <c r="E5" i="14"/>
  <c r="E14" i="14"/>
  <c r="E25" i="14"/>
  <c r="E33" i="14"/>
  <c r="E34" i="14"/>
  <c r="E21" i="14"/>
  <c r="E9" i="14"/>
  <c r="G7" i="19" l="1"/>
  <c r="F7" i="19"/>
  <c r="G6" i="19"/>
  <c r="F6" i="19"/>
  <c r="G4" i="19"/>
  <c r="F4" i="19"/>
  <c r="G5" i="19"/>
  <c r="F5" i="19"/>
  <c r="CM236" i="13"/>
  <c r="CL236" i="13"/>
  <c r="CI236" i="13"/>
  <c r="CH236" i="13"/>
  <c r="CF236" i="13"/>
  <c r="CE236" i="13"/>
  <c r="CD236" i="13"/>
  <c r="CB236" i="13"/>
  <c r="CA236" i="13"/>
  <c r="BZ236" i="13"/>
  <c r="BY236" i="13"/>
  <c r="BX236" i="13"/>
  <c r="BW236" i="13"/>
  <c r="BV236" i="13"/>
  <c r="BU236" i="13"/>
  <c r="BT236" i="13"/>
  <c r="BS236" i="13"/>
  <c r="BR236" i="13"/>
  <c r="BQ236" i="13"/>
  <c r="BP236" i="13"/>
  <c r="BO236" i="13"/>
  <c r="BN236" i="13"/>
  <c r="BM236" i="13"/>
  <c r="BL236" i="13"/>
  <c r="BK236" i="13"/>
  <c r="BJ236" i="13"/>
  <c r="BI236" i="13"/>
  <c r="BH236" i="13"/>
  <c r="BG236" i="13"/>
  <c r="BF236" i="13"/>
  <c r="BE236" i="13"/>
  <c r="BD236" i="13"/>
  <c r="BC236" i="13"/>
  <c r="BB236" i="13"/>
  <c r="BA236" i="13"/>
  <c r="AZ236" i="13"/>
  <c r="AY236" i="13"/>
  <c r="AX236" i="13"/>
  <c r="AW236" i="13"/>
  <c r="AV236" i="13"/>
  <c r="AU236" i="13"/>
  <c r="AT236" i="13"/>
  <c r="AS236" i="13"/>
  <c r="AR236" i="13"/>
  <c r="AQ236" i="13"/>
  <c r="AP236" i="13"/>
  <c r="AO236" i="13"/>
  <c r="AN236" i="13"/>
  <c r="AM236" i="13"/>
  <c r="AL236" i="13"/>
  <c r="AK236" i="13"/>
  <c r="AJ236" i="13"/>
  <c r="AI236" i="13"/>
  <c r="AH236" i="13"/>
  <c r="AG236" i="13"/>
  <c r="AF236" i="13"/>
  <c r="AE236" i="13"/>
  <c r="AC236" i="13"/>
  <c r="AB236" i="13"/>
  <c r="AA236" i="13"/>
  <c r="Z236" i="13"/>
  <c r="Y236" i="13"/>
  <c r="X236" i="13"/>
  <c r="W236" i="13"/>
  <c r="V236" i="13"/>
  <c r="U236" i="13"/>
  <c r="T236" i="13"/>
  <c r="S236" i="13"/>
  <c r="R236" i="13"/>
  <c r="Q236" i="13"/>
  <c r="P236" i="13"/>
  <c r="O236" i="13"/>
  <c r="N236" i="13"/>
  <c r="M236" i="13"/>
  <c r="L236" i="13"/>
  <c r="K236" i="13"/>
  <c r="J236" i="13"/>
  <c r="E235" i="13"/>
  <c r="E234" i="13"/>
  <c r="E233" i="13"/>
  <c r="E232" i="13"/>
  <c r="E231" i="13"/>
  <c r="E230" i="13"/>
  <c r="E229" i="13"/>
  <c r="E228" i="13"/>
  <c r="E227" i="13"/>
  <c r="E226" i="13"/>
  <c r="E225" i="13"/>
  <c r="E224" i="13"/>
  <c r="E223" i="13"/>
  <c r="E222" i="13"/>
  <c r="E221" i="13"/>
  <c r="E220" i="13"/>
  <c r="E219" i="13"/>
  <c r="E218" i="13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204" i="13"/>
  <c r="E203" i="13"/>
  <c r="E202" i="13"/>
  <c r="E201" i="13"/>
  <c r="E200" i="13"/>
  <c r="E199" i="13"/>
  <c r="E198" i="13"/>
  <c r="E197" i="13"/>
  <c r="E196" i="13"/>
  <c r="E195" i="13"/>
  <c r="E194" i="13"/>
  <c r="E193" i="13"/>
  <c r="E192" i="13"/>
  <c r="E191" i="13"/>
  <c r="E190" i="13"/>
  <c r="E189" i="13"/>
  <c r="E188" i="13"/>
  <c r="E187" i="13"/>
  <c r="E186" i="13"/>
  <c r="E185" i="13"/>
  <c r="E184" i="13"/>
  <c r="E183" i="13"/>
  <c r="E182" i="13"/>
  <c r="E181" i="13"/>
  <c r="E180" i="13"/>
  <c r="E179" i="13"/>
  <c r="E178" i="13"/>
  <c r="E177" i="13"/>
  <c r="E176" i="13"/>
  <c r="E175" i="13"/>
  <c r="E174" i="13"/>
  <c r="E173" i="13"/>
  <c r="E172" i="13"/>
  <c r="E171" i="13"/>
  <c r="E170" i="13"/>
  <c r="E169" i="13"/>
  <c r="E168" i="13"/>
  <c r="E167" i="13"/>
  <c r="E166" i="13"/>
  <c r="E165" i="13"/>
  <c r="E164" i="13"/>
  <c r="E163" i="13"/>
  <c r="E162" i="13"/>
  <c r="E161" i="13"/>
  <c r="E160" i="13"/>
  <c r="E159" i="13"/>
  <c r="E158" i="13"/>
  <c r="E157" i="13"/>
  <c r="E156" i="13"/>
  <c r="E155" i="13"/>
  <c r="E154" i="13"/>
  <c r="E153" i="13"/>
  <c r="E152" i="13"/>
  <c r="E151" i="13"/>
  <c r="E150" i="13"/>
  <c r="E149" i="13"/>
  <c r="E148" i="13"/>
  <c r="E147" i="13"/>
  <c r="E146" i="13"/>
  <c r="E145" i="13"/>
  <c r="E144" i="13"/>
  <c r="E143" i="13"/>
  <c r="E142" i="13"/>
  <c r="E141" i="13"/>
  <c r="E140" i="13"/>
  <c r="E139" i="13"/>
  <c r="E138" i="13"/>
  <c r="E137" i="13"/>
  <c r="E136" i="13"/>
  <c r="E135" i="13"/>
  <c r="E134" i="13"/>
  <c r="E133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7" i="13"/>
  <c r="E116" i="13"/>
  <c r="E115" i="13"/>
  <c r="E114" i="13"/>
  <c r="E113" i="13"/>
  <c r="E112" i="13"/>
  <c r="E111" i="13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3" i="13"/>
  <c r="E22" i="13"/>
  <c r="E24" i="13"/>
  <c r="E27" i="13"/>
  <c r="E15" i="13"/>
  <c r="E32" i="13"/>
  <c r="E29" i="13"/>
  <c r="E4" i="13"/>
  <c r="E10" i="13"/>
  <c r="E12" i="13"/>
  <c r="E35" i="13"/>
  <c r="E6" i="13"/>
  <c r="E18" i="13"/>
  <c r="E9" i="13"/>
  <c r="E38" i="13"/>
  <c r="E8" i="13"/>
  <c r="E13" i="13"/>
  <c r="E34" i="13"/>
  <c r="E37" i="13"/>
  <c r="E28" i="13"/>
  <c r="E30" i="13"/>
  <c r="E17" i="13"/>
  <c r="E20" i="13"/>
  <c r="E36" i="13"/>
  <c r="E25" i="13"/>
  <c r="E3" i="13"/>
  <c r="E21" i="13"/>
  <c r="E16" i="13"/>
  <c r="E26" i="13"/>
  <c r="E14" i="13"/>
  <c r="E19" i="13"/>
  <c r="E31" i="13"/>
  <c r="E5" i="13"/>
  <c r="E23" i="13"/>
  <c r="E11" i="13"/>
  <c r="E7" i="13"/>
  <c r="CM239" i="12"/>
  <c r="CL239" i="12"/>
  <c r="CI239" i="12"/>
  <c r="CH239" i="12"/>
  <c r="CF239" i="12"/>
  <c r="CE239" i="12"/>
  <c r="CD239" i="12"/>
  <c r="CB239" i="12"/>
  <c r="CA239" i="12"/>
  <c r="BZ239" i="12"/>
  <c r="BY239" i="12"/>
  <c r="BX239" i="12"/>
  <c r="BW239" i="12"/>
  <c r="BV239" i="12"/>
  <c r="BU239" i="12"/>
  <c r="BT239" i="12"/>
  <c r="BS239" i="12"/>
  <c r="BR239" i="12"/>
  <c r="BQ239" i="12"/>
  <c r="BP239" i="12"/>
  <c r="BO239" i="12"/>
  <c r="BN239" i="12"/>
  <c r="BM239" i="12"/>
  <c r="BL239" i="12"/>
  <c r="BK239" i="12"/>
  <c r="BJ239" i="12"/>
  <c r="BI239" i="12"/>
  <c r="BH239" i="12"/>
  <c r="BG239" i="12"/>
  <c r="BF239" i="12"/>
  <c r="BE239" i="12"/>
  <c r="BD239" i="12"/>
  <c r="BC239" i="12"/>
  <c r="BB239" i="12"/>
  <c r="BA239" i="12"/>
  <c r="AZ239" i="12"/>
  <c r="AY239" i="12"/>
  <c r="AX239" i="12"/>
  <c r="AW239" i="12"/>
  <c r="AV239" i="12"/>
  <c r="AU239" i="12"/>
  <c r="AT239" i="12"/>
  <c r="AS239" i="12"/>
  <c r="AR239" i="12"/>
  <c r="AQ239" i="12"/>
  <c r="AP239" i="12"/>
  <c r="AO239" i="12"/>
  <c r="AN239" i="12"/>
  <c r="AM239" i="12"/>
  <c r="AL239" i="12"/>
  <c r="AK239" i="12"/>
  <c r="AJ239" i="12"/>
  <c r="AI239" i="12"/>
  <c r="AH239" i="12"/>
  <c r="AG239" i="12"/>
  <c r="AF239" i="12"/>
  <c r="AE239" i="12"/>
  <c r="AC239" i="12"/>
  <c r="AB239" i="12"/>
  <c r="AA239" i="12"/>
  <c r="Z239" i="12"/>
  <c r="Y239" i="12"/>
  <c r="X239" i="12"/>
  <c r="W239" i="12"/>
  <c r="V239" i="12"/>
  <c r="U239" i="12"/>
  <c r="T239" i="12"/>
  <c r="S239" i="12"/>
  <c r="R239" i="12"/>
  <c r="Q239" i="12"/>
  <c r="P239" i="12"/>
  <c r="O239" i="12"/>
  <c r="N239" i="12"/>
  <c r="M239" i="12"/>
  <c r="L239" i="12"/>
  <c r="K239" i="12"/>
  <c r="J239" i="12"/>
  <c r="E238" i="12"/>
  <c r="E237" i="12"/>
  <c r="E236" i="12"/>
  <c r="E235" i="12"/>
  <c r="E234" i="12"/>
  <c r="E233" i="12"/>
  <c r="E232" i="12"/>
  <c r="E231" i="12"/>
  <c r="E230" i="12"/>
  <c r="E229" i="12"/>
  <c r="E228" i="12"/>
  <c r="E227" i="12"/>
  <c r="E226" i="12"/>
  <c r="E225" i="12"/>
  <c r="E224" i="12"/>
  <c r="E223" i="12"/>
  <c r="E222" i="12"/>
  <c r="E221" i="12"/>
  <c r="E220" i="12"/>
  <c r="E219" i="12"/>
  <c r="E218" i="12"/>
  <c r="E217" i="12"/>
  <c r="E216" i="12"/>
  <c r="E215" i="12"/>
  <c r="E214" i="12"/>
  <c r="E213" i="12"/>
  <c r="E212" i="12"/>
  <c r="E211" i="12"/>
  <c r="E210" i="12"/>
  <c r="E209" i="12"/>
  <c r="E208" i="12"/>
  <c r="E207" i="12"/>
  <c r="E206" i="12"/>
  <c r="E205" i="12"/>
  <c r="E204" i="12"/>
  <c r="E203" i="12"/>
  <c r="E202" i="12"/>
  <c r="E201" i="12"/>
  <c r="E200" i="12"/>
  <c r="E199" i="12"/>
  <c r="E198" i="12"/>
  <c r="E197" i="12"/>
  <c r="E196" i="12"/>
  <c r="E195" i="12"/>
  <c r="E194" i="12"/>
  <c r="E193" i="12"/>
  <c r="E192" i="12"/>
  <c r="E191" i="12"/>
  <c r="E190" i="12"/>
  <c r="E189" i="12"/>
  <c r="E188" i="12"/>
  <c r="E187" i="12"/>
  <c r="E186" i="12"/>
  <c r="E185" i="12"/>
  <c r="E184" i="12"/>
  <c r="E183" i="12"/>
  <c r="E182" i="12"/>
  <c r="E181" i="12"/>
  <c r="E180" i="12"/>
  <c r="E179" i="12"/>
  <c r="E178" i="12"/>
  <c r="E177" i="12"/>
  <c r="E176" i="12"/>
  <c r="E175" i="12"/>
  <c r="E174" i="12"/>
  <c r="E173" i="12"/>
  <c r="E172" i="12"/>
  <c r="E171" i="12"/>
  <c r="E170" i="12"/>
  <c r="E169" i="12"/>
  <c r="E168" i="12"/>
  <c r="E167" i="12"/>
  <c r="E166" i="12"/>
  <c r="E165" i="12"/>
  <c r="E164" i="12"/>
  <c r="E163" i="12"/>
  <c r="E162" i="12"/>
  <c r="E161" i="12"/>
  <c r="E160" i="12"/>
  <c r="E159" i="12"/>
  <c r="E158" i="12"/>
  <c r="E157" i="12"/>
  <c r="E156" i="12"/>
  <c r="E155" i="12"/>
  <c r="E154" i="12"/>
  <c r="E153" i="12"/>
  <c r="E152" i="12"/>
  <c r="E151" i="12"/>
  <c r="E150" i="12"/>
  <c r="E149" i="12"/>
  <c r="E148" i="12"/>
  <c r="E147" i="12"/>
  <c r="E146" i="12"/>
  <c r="E145" i="12"/>
  <c r="E144" i="12"/>
  <c r="E143" i="12"/>
  <c r="E142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2" i="12"/>
  <c r="E111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E39" i="12"/>
  <c r="E37" i="12"/>
  <c r="E32" i="12"/>
  <c r="E8" i="12"/>
  <c r="E7" i="12"/>
  <c r="E20" i="12"/>
  <c r="E30" i="12"/>
  <c r="E16" i="12"/>
  <c r="E40" i="12"/>
  <c r="E38" i="12"/>
  <c r="E36" i="12"/>
  <c r="E29" i="12"/>
  <c r="E19" i="12"/>
  <c r="E31" i="12"/>
  <c r="E35" i="12"/>
  <c r="E15" i="12"/>
  <c r="E24" i="12"/>
  <c r="E10" i="12"/>
  <c r="E12" i="12"/>
  <c r="E18" i="12"/>
  <c r="E28" i="12"/>
  <c r="E26" i="12"/>
  <c r="E9" i="12"/>
  <c r="E34" i="12"/>
  <c r="E27" i="12"/>
  <c r="E21" i="12"/>
  <c r="E33" i="12"/>
  <c r="E25" i="12"/>
  <c r="E14" i="12"/>
  <c r="E5" i="12"/>
  <c r="E13" i="12"/>
  <c r="E6" i="12"/>
  <c r="E4" i="12"/>
  <c r="E23" i="12"/>
  <c r="E3" i="12"/>
  <c r="E11" i="12"/>
  <c r="E17" i="12"/>
  <c r="E22" i="12"/>
  <c r="CM238" i="11"/>
  <c r="CL238" i="11"/>
  <c r="CI238" i="11"/>
  <c r="CH238" i="11"/>
  <c r="CF238" i="11"/>
  <c r="CE238" i="11"/>
  <c r="CD238" i="11"/>
  <c r="CB238" i="11"/>
  <c r="CA238" i="11"/>
  <c r="BZ238" i="11"/>
  <c r="BY238" i="11"/>
  <c r="BX238" i="11"/>
  <c r="BW238" i="11"/>
  <c r="BV238" i="11"/>
  <c r="BU238" i="11"/>
  <c r="BT238" i="11"/>
  <c r="BS238" i="11"/>
  <c r="BR238" i="11"/>
  <c r="BQ238" i="11"/>
  <c r="BP238" i="11"/>
  <c r="BO238" i="11"/>
  <c r="BN238" i="11"/>
  <c r="BM238" i="11"/>
  <c r="BL238" i="11"/>
  <c r="BK238" i="11"/>
  <c r="BJ238" i="11"/>
  <c r="BI238" i="11"/>
  <c r="BH238" i="11"/>
  <c r="BG238" i="11"/>
  <c r="BF238" i="11"/>
  <c r="BE238" i="11"/>
  <c r="BD238" i="11"/>
  <c r="BC238" i="11"/>
  <c r="BB238" i="11"/>
  <c r="BA238" i="11"/>
  <c r="AZ238" i="11"/>
  <c r="AY238" i="11"/>
  <c r="AX238" i="11"/>
  <c r="AW238" i="11"/>
  <c r="AV238" i="11"/>
  <c r="AU238" i="11"/>
  <c r="AT238" i="11"/>
  <c r="AS238" i="11"/>
  <c r="AR238" i="11"/>
  <c r="AQ238" i="11"/>
  <c r="AP238" i="11"/>
  <c r="AO238" i="11"/>
  <c r="AN238" i="11"/>
  <c r="AM238" i="11"/>
  <c r="AL238" i="11"/>
  <c r="AK238" i="11"/>
  <c r="AJ238" i="11"/>
  <c r="AI238" i="11"/>
  <c r="AH238" i="11"/>
  <c r="AG238" i="11"/>
  <c r="AF238" i="11"/>
  <c r="AE238" i="11"/>
  <c r="AC238" i="11"/>
  <c r="AB238" i="11"/>
  <c r="AA238" i="11"/>
  <c r="Z238" i="11"/>
  <c r="Y238" i="11"/>
  <c r="X238" i="11"/>
  <c r="W238" i="11"/>
  <c r="V238" i="11"/>
  <c r="U238" i="11"/>
  <c r="T238" i="11"/>
  <c r="S238" i="11"/>
  <c r="R238" i="11"/>
  <c r="Q238" i="11"/>
  <c r="P238" i="11"/>
  <c r="O238" i="11"/>
  <c r="N238" i="11"/>
  <c r="M238" i="11"/>
  <c r="L238" i="11"/>
  <c r="K238" i="11"/>
  <c r="J238" i="11"/>
  <c r="E237" i="11"/>
  <c r="E236" i="11"/>
  <c r="E235" i="11"/>
  <c r="E234" i="11"/>
  <c r="E233" i="11"/>
  <c r="E232" i="11"/>
  <c r="E231" i="11"/>
  <c r="E230" i="11"/>
  <c r="E229" i="11"/>
  <c r="E228" i="11"/>
  <c r="E227" i="11"/>
  <c r="E226" i="11"/>
  <c r="E225" i="1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179" i="11"/>
  <c r="E178" i="11"/>
  <c r="E177" i="11"/>
  <c r="E176" i="11"/>
  <c r="E175" i="11"/>
  <c r="E174" i="11"/>
  <c r="E173" i="11"/>
  <c r="E172" i="11"/>
  <c r="E171" i="11"/>
  <c r="E170" i="11"/>
  <c r="E169" i="11"/>
  <c r="E168" i="11"/>
  <c r="E167" i="11"/>
  <c r="E166" i="11"/>
  <c r="E165" i="11"/>
  <c r="E164" i="11"/>
  <c r="E163" i="11"/>
  <c r="E162" i="11"/>
  <c r="E161" i="11"/>
  <c r="E160" i="11"/>
  <c r="E159" i="11"/>
  <c r="E158" i="11"/>
  <c r="E157" i="11"/>
  <c r="E156" i="11"/>
  <c r="E155" i="11"/>
  <c r="E154" i="11"/>
  <c r="E153" i="11"/>
  <c r="E152" i="11"/>
  <c r="E151" i="11"/>
  <c r="E150" i="11"/>
  <c r="E149" i="11"/>
  <c r="E148" i="11"/>
  <c r="E147" i="11"/>
  <c r="E146" i="11"/>
  <c r="E145" i="11"/>
  <c r="E144" i="11"/>
  <c r="E143" i="11"/>
  <c r="E142" i="11"/>
  <c r="E141" i="11"/>
  <c r="E140" i="11"/>
  <c r="E139" i="11"/>
  <c r="E138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35" i="11"/>
  <c r="E7" i="11"/>
  <c r="E19" i="11"/>
  <c r="E23" i="11"/>
  <c r="E4" i="11"/>
  <c r="E41" i="11"/>
  <c r="E14" i="11"/>
  <c r="E37" i="11"/>
  <c r="E16" i="11"/>
  <c r="E40" i="11"/>
  <c r="E20" i="11"/>
  <c r="E36" i="11"/>
  <c r="E24" i="11"/>
  <c r="E22" i="11"/>
  <c r="E31" i="11"/>
  <c r="E28" i="11"/>
  <c r="E39" i="11"/>
  <c r="E9" i="11"/>
  <c r="E38" i="11"/>
  <c r="E12" i="11"/>
  <c r="E10" i="11"/>
  <c r="E27" i="11"/>
  <c r="E26" i="11"/>
  <c r="E33" i="11"/>
  <c r="E30" i="11"/>
  <c r="E17" i="11"/>
  <c r="E34" i="11"/>
  <c r="E6" i="11"/>
  <c r="E21" i="11"/>
  <c r="E11" i="11"/>
  <c r="E15" i="11"/>
  <c r="E25" i="11"/>
  <c r="E3" i="11"/>
  <c r="E18" i="11"/>
  <c r="E5" i="11"/>
  <c r="E32" i="11"/>
  <c r="E29" i="11"/>
  <c r="E8" i="11"/>
  <c r="E13" i="11"/>
  <c r="CM237" i="10"/>
  <c r="CL237" i="10"/>
  <c r="CI237" i="10"/>
  <c r="CH237" i="10"/>
  <c r="CF237" i="10"/>
  <c r="CE237" i="10"/>
  <c r="CD237" i="10"/>
  <c r="CB237" i="10"/>
  <c r="CA237" i="10"/>
  <c r="BZ237" i="10"/>
  <c r="BY237" i="10"/>
  <c r="BX237" i="10"/>
  <c r="BW237" i="10"/>
  <c r="BV237" i="10"/>
  <c r="BU237" i="10"/>
  <c r="BT237" i="10"/>
  <c r="BS237" i="10"/>
  <c r="BR237" i="10"/>
  <c r="BQ237" i="10"/>
  <c r="BP237" i="10"/>
  <c r="BO237" i="10"/>
  <c r="BN237" i="10"/>
  <c r="BM237" i="10"/>
  <c r="BL237" i="10"/>
  <c r="BK237" i="10"/>
  <c r="BJ237" i="10"/>
  <c r="BI237" i="10"/>
  <c r="BH237" i="10"/>
  <c r="BG237" i="10"/>
  <c r="BF237" i="10"/>
  <c r="BE237" i="10"/>
  <c r="BD237" i="10"/>
  <c r="BC237" i="10"/>
  <c r="BB237" i="10"/>
  <c r="BA237" i="10"/>
  <c r="AZ237" i="10"/>
  <c r="AY237" i="10"/>
  <c r="AX237" i="10"/>
  <c r="AW237" i="10"/>
  <c r="AV237" i="10"/>
  <c r="AU237" i="10"/>
  <c r="AT237" i="10"/>
  <c r="AS237" i="10"/>
  <c r="AR237" i="10"/>
  <c r="AQ237" i="10"/>
  <c r="AP237" i="10"/>
  <c r="AO237" i="10"/>
  <c r="AN237" i="10"/>
  <c r="AM237" i="10"/>
  <c r="AL237" i="10"/>
  <c r="AK237" i="10"/>
  <c r="AJ237" i="10"/>
  <c r="AI237" i="10"/>
  <c r="AH237" i="10"/>
  <c r="AG237" i="10"/>
  <c r="AF237" i="10"/>
  <c r="AE237" i="10"/>
  <c r="AC237" i="10"/>
  <c r="AB237" i="10"/>
  <c r="AA237" i="10"/>
  <c r="Z237" i="10"/>
  <c r="Y237" i="10"/>
  <c r="X237" i="10"/>
  <c r="W237" i="10"/>
  <c r="V237" i="10"/>
  <c r="U237" i="10"/>
  <c r="T237" i="10"/>
  <c r="S237" i="10"/>
  <c r="R237" i="10"/>
  <c r="Q237" i="10"/>
  <c r="P237" i="10"/>
  <c r="O237" i="10"/>
  <c r="N237" i="10"/>
  <c r="M237" i="10"/>
  <c r="L237" i="10"/>
  <c r="K237" i="10"/>
  <c r="J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37" i="10"/>
  <c r="E35" i="10"/>
  <c r="E31" i="10"/>
  <c r="E20" i="10"/>
  <c r="E24" i="10"/>
  <c r="E36" i="10"/>
  <c r="E15" i="10"/>
  <c r="E22" i="10"/>
  <c r="E18" i="10"/>
  <c r="E30" i="10"/>
  <c r="E34" i="10"/>
  <c r="E39" i="10"/>
  <c r="E27" i="10"/>
  <c r="E28" i="10"/>
  <c r="E29" i="10"/>
  <c r="E41" i="10"/>
  <c r="E11" i="10"/>
  <c r="E25" i="10"/>
  <c r="E7" i="10"/>
  <c r="E40" i="10"/>
  <c r="E32" i="10"/>
  <c r="E38" i="10"/>
  <c r="E8" i="10"/>
  <c r="E14" i="10"/>
  <c r="E16" i="10"/>
  <c r="E3" i="10"/>
  <c r="E21" i="10"/>
  <c r="E17" i="10"/>
  <c r="E9" i="10"/>
  <c r="E13" i="10"/>
  <c r="E19" i="10"/>
  <c r="E33" i="10"/>
  <c r="E10" i="10"/>
  <c r="E4" i="10"/>
  <c r="CL225" i="9" l="1"/>
  <c r="CK225" i="9"/>
  <c r="CH225" i="9"/>
  <c r="CG225" i="9"/>
  <c r="CE225" i="9"/>
  <c r="CD225" i="9"/>
  <c r="CC225" i="9"/>
  <c r="CA225" i="9"/>
  <c r="BZ225" i="9"/>
  <c r="BY225" i="9"/>
  <c r="BX225" i="9"/>
  <c r="BW225" i="9"/>
  <c r="BV225" i="9"/>
  <c r="BU225" i="9"/>
  <c r="BT225" i="9"/>
  <c r="BS225" i="9"/>
  <c r="BR225" i="9"/>
  <c r="BQ225" i="9"/>
  <c r="BP225" i="9"/>
  <c r="BO225" i="9"/>
  <c r="BN225" i="9"/>
  <c r="BM225" i="9"/>
  <c r="BL225" i="9"/>
  <c r="BK225" i="9"/>
  <c r="BJ225" i="9"/>
  <c r="BI225" i="9"/>
  <c r="BH225" i="9"/>
  <c r="BG225" i="9"/>
  <c r="BF225" i="9"/>
  <c r="BE225" i="9"/>
  <c r="BD225" i="9"/>
  <c r="BC225" i="9"/>
  <c r="BB225" i="9"/>
  <c r="BA225" i="9"/>
  <c r="AZ225" i="9"/>
  <c r="AY225" i="9"/>
  <c r="AX225" i="9"/>
  <c r="AW225" i="9"/>
  <c r="AV225" i="9"/>
  <c r="AU225" i="9"/>
  <c r="AT225" i="9"/>
  <c r="AS225" i="9"/>
  <c r="E224" i="9"/>
  <c r="E223" i="9"/>
  <c r="E222" i="9"/>
  <c r="E221" i="9"/>
  <c r="E220" i="9"/>
  <c r="E219" i="9"/>
  <c r="E218" i="9"/>
  <c r="E217" i="9"/>
  <c r="E216" i="9"/>
  <c r="E215" i="9"/>
  <c r="E214" i="9"/>
  <c r="E213" i="9"/>
  <c r="E212" i="9"/>
  <c r="E211" i="9"/>
  <c r="E210" i="9"/>
  <c r="E209" i="9"/>
  <c r="E208" i="9"/>
  <c r="E207" i="9"/>
  <c r="E206" i="9"/>
  <c r="E205" i="9"/>
  <c r="E204" i="9"/>
  <c r="E203" i="9"/>
  <c r="E202" i="9"/>
  <c r="E201" i="9"/>
  <c r="E200" i="9"/>
  <c r="E199" i="9"/>
  <c r="E198" i="9"/>
  <c r="E197" i="9"/>
  <c r="E196" i="9"/>
  <c r="E195" i="9"/>
  <c r="E194" i="9"/>
  <c r="E193" i="9"/>
  <c r="E192" i="9"/>
  <c r="E191" i="9"/>
  <c r="E190" i="9"/>
  <c r="E189" i="9"/>
  <c r="E188" i="9"/>
  <c r="E187" i="9"/>
  <c r="E186" i="9"/>
  <c r="E185" i="9"/>
  <c r="E184" i="9"/>
  <c r="E183" i="9"/>
  <c r="E182" i="9"/>
  <c r="E181" i="9"/>
  <c r="E180" i="9"/>
  <c r="E179" i="9"/>
  <c r="E178" i="9"/>
  <c r="E177" i="9"/>
  <c r="E176" i="9"/>
  <c r="E175" i="9"/>
  <c r="E174" i="9"/>
  <c r="E173" i="9"/>
  <c r="E172" i="9"/>
  <c r="E171" i="9"/>
  <c r="E170" i="9"/>
  <c r="E169" i="9"/>
  <c r="E168" i="9"/>
  <c r="E167" i="9"/>
  <c r="E166" i="9"/>
  <c r="E165" i="9"/>
  <c r="E164" i="9"/>
  <c r="E163" i="9"/>
  <c r="E162" i="9"/>
  <c r="E161" i="9"/>
  <c r="E160" i="9"/>
  <c r="E159" i="9"/>
  <c r="E158" i="9"/>
  <c r="E157" i="9"/>
  <c r="E156" i="9"/>
  <c r="E155" i="9"/>
  <c r="E154" i="9"/>
  <c r="E153" i="9"/>
  <c r="E152" i="9"/>
  <c r="E151" i="9"/>
  <c r="E150" i="9"/>
  <c r="E149" i="9"/>
  <c r="E148" i="9"/>
  <c r="E147" i="9"/>
  <c r="E146" i="9"/>
  <c r="E145" i="9"/>
  <c r="E144" i="9"/>
  <c r="E143" i="9"/>
  <c r="E142" i="9"/>
  <c r="E141" i="9"/>
  <c r="E140" i="9"/>
  <c r="E139" i="9"/>
  <c r="E138" i="9"/>
  <c r="E137" i="9"/>
  <c r="E136" i="9"/>
  <c r="E135" i="9"/>
  <c r="E134" i="9"/>
  <c r="E107" i="9"/>
  <c r="E43" i="9"/>
  <c r="E26" i="9"/>
  <c r="E132" i="9"/>
  <c r="E72" i="9"/>
  <c r="E73" i="9"/>
  <c r="E79" i="9"/>
  <c r="E124" i="9"/>
  <c r="E93" i="9"/>
  <c r="E56" i="9"/>
  <c r="E113" i="9"/>
  <c r="E18" i="9"/>
  <c r="E126" i="9"/>
  <c r="E76" i="9"/>
  <c r="E116" i="9"/>
  <c r="E55" i="9"/>
  <c r="E130" i="9"/>
  <c r="E109" i="9"/>
  <c r="E100" i="9"/>
  <c r="E121" i="9"/>
  <c r="E128" i="9"/>
  <c r="E119" i="9"/>
  <c r="E57" i="9"/>
  <c r="E104" i="9"/>
  <c r="E122" i="9"/>
  <c r="E133" i="9"/>
  <c r="E88" i="9"/>
  <c r="E118" i="9"/>
  <c r="E85" i="9"/>
  <c r="E99" i="9"/>
  <c r="E28" i="9"/>
  <c r="E29" i="9"/>
  <c r="E84" i="9"/>
  <c r="E36" i="9"/>
  <c r="E127" i="9"/>
  <c r="E51" i="9"/>
  <c r="E70" i="9"/>
  <c r="E112" i="9"/>
  <c r="E101" i="9"/>
  <c r="E80" i="9"/>
  <c r="E129" i="9"/>
  <c r="E94" i="9"/>
  <c r="E91" i="9"/>
  <c r="E95" i="9"/>
  <c r="E46" i="9"/>
  <c r="E14" i="9"/>
  <c r="E103" i="9"/>
  <c r="E71" i="9"/>
  <c r="E68" i="9"/>
  <c r="E96" i="9"/>
  <c r="E89" i="9"/>
  <c r="E32" i="9"/>
  <c r="E108" i="9"/>
  <c r="E7" i="9"/>
  <c r="E23" i="9"/>
  <c r="E34" i="9"/>
  <c r="E58" i="9"/>
  <c r="E21" i="9"/>
  <c r="E35" i="9"/>
  <c r="E131" i="9"/>
  <c r="E15" i="9"/>
  <c r="E75" i="9"/>
  <c r="E97" i="9"/>
  <c r="E19" i="9"/>
  <c r="E90" i="9"/>
  <c r="E66" i="9"/>
  <c r="E87" i="9"/>
  <c r="E9" i="9"/>
  <c r="E37" i="9"/>
  <c r="E117" i="9"/>
  <c r="E110" i="9"/>
  <c r="E17" i="9"/>
  <c r="E106" i="9"/>
  <c r="E22" i="9"/>
  <c r="E77" i="9"/>
  <c r="E114" i="9"/>
  <c r="E27" i="9"/>
  <c r="E33" i="9"/>
  <c r="E49" i="9"/>
  <c r="E40" i="9"/>
  <c r="E12" i="9"/>
  <c r="E24" i="9"/>
  <c r="E52" i="9"/>
  <c r="E111" i="9"/>
  <c r="E38" i="9"/>
  <c r="E42" i="9"/>
  <c r="E13" i="9"/>
  <c r="E64" i="9"/>
  <c r="E78" i="9"/>
  <c r="E98" i="9"/>
  <c r="E50" i="9"/>
  <c r="E48" i="9"/>
  <c r="E4" i="9"/>
  <c r="E63" i="9"/>
  <c r="E74" i="9"/>
  <c r="E11" i="9"/>
  <c r="E67" i="9"/>
  <c r="E25" i="9"/>
  <c r="E115" i="9"/>
  <c r="E123" i="9"/>
  <c r="E8" i="9"/>
  <c r="E54" i="9"/>
  <c r="E39" i="9"/>
  <c r="E59" i="9"/>
  <c r="E83" i="9"/>
  <c r="E61" i="9"/>
  <c r="E105" i="9"/>
  <c r="E125" i="9"/>
  <c r="E120" i="9"/>
  <c r="E92" i="9"/>
  <c r="E69" i="9"/>
  <c r="E45" i="9"/>
  <c r="E86" i="9"/>
  <c r="E81" i="9"/>
  <c r="E82" i="9"/>
  <c r="E47" i="9"/>
  <c r="E65" i="9"/>
  <c r="E60" i="9"/>
  <c r="E10" i="9"/>
  <c r="E102" i="9"/>
  <c r="E31" i="9"/>
  <c r="E53" i="9"/>
  <c r="E3" i="9"/>
  <c r="E6" i="9"/>
  <c r="E20" i="9"/>
  <c r="E16" i="9"/>
  <c r="E41" i="9"/>
  <c r="E62" i="9"/>
  <c r="E44" i="9"/>
  <c r="E30" i="9"/>
  <c r="E5" i="9"/>
  <c r="CL237" i="8"/>
  <c r="CK237" i="8"/>
  <c r="CH237" i="8"/>
  <c r="CG237" i="8"/>
  <c r="CE237" i="8"/>
  <c r="CD237" i="8"/>
  <c r="CC237" i="8"/>
  <c r="CA237" i="8"/>
  <c r="BZ237" i="8"/>
  <c r="BY237" i="8"/>
  <c r="BX237" i="8"/>
  <c r="BW237" i="8"/>
  <c r="BV237" i="8"/>
  <c r="BU237" i="8"/>
  <c r="BT237" i="8"/>
  <c r="BS237" i="8"/>
  <c r="BR237" i="8"/>
  <c r="BQ237" i="8"/>
  <c r="BP237" i="8"/>
  <c r="BO237" i="8"/>
  <c r="BN237" i="8"/>
  <c r="BM237" i="8"/>
  <c r="BL237" i="8"/>
  <c r="BK237" i="8"/>
  <c r="BJ237" i="8"/>
  <c r="BI237" i="8"/>
  <c r="BH237" i="8"/>
  <c r="BG237" i="8"/>
  <c r="BF237" i="8"/>
  <c r="BE237" i="8"/>
  <c r="BD237" i="8"/>
  <c r="BC237" i="8"/>
  <c r="BB237" i="8"/>
  <c r="BA237" i="8"/>
  <c r="AZ237" i="8"/>
  <c r="AY237" i="8"/>
  <c r="AX237" i="8"/>
  <c r="AW237" i="8"/>
  <c r="AV237" i="8"/>
  <c r="AU237" i="8"/>
  <c r="AT237" i="8"/>
  <c r="AS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25" i="8"/>
  <c r="E53" i="8"/>
  <c r="E73" i="8"/>
  <c r="E35" i="8"/>
  <c r="E85" i="8"/>
  <c r="E27" i="8"/>
  <c r="E77" i="8"/>
  <c r="E74" i="8"/>
  <c r="E94" i="8"/>
  <c r="E90" i="8"/>
  <c r="E47" i="8"/>
  <c r="E12" i="8"/>
  <c r="E78" i="8"/>
  <c r="E97" i="8"/>
  <c r="E92" i="8"/>
  <c r="E84" i="8"/>
  <c r="E5" i="8"/>
  <c r="E82" i="8"/>
  <c r="E37" i="8"/>
  <c r="E75" i="8"/>
  <c r="E67" i="8"/>
  <c r="E64" i="8"/>
  <c r="E21" i="8"/>
  <c r="E79" i="8"/>
  <c r="E100" i="8"/>
  <c r="E89" i="8"/>
  <c r="E42" i="8"/>
  <c r="E41" i="8"/>
  <c r="E10" i="8"/>
  <c r="E93" i="8"/>
  <c r="E95" i="8"/>
  <c r="E26" i="8"/>
  <c r="E8" i="8"/>
  <c r="E81" i="8"/>
  <c r="E56" i="8"/>
  <c r="E68" i="8"/>
  <c r="E66" i="8"/>
  <c r="E62" i="8"/>
  <c r="E60" i="8"/>
  <c r="E13" i="8"/>
  <c r="E39" i="8"/>
  <c r="E57" i="8"/>
  <c r="E80" i="8"/>
  <c r="E22" i="8"/>
  <c r="E72" i="8"/>
  <c r="E87" i="8"/>
  <c r="E98" i="8"/>
  <c r="E29" i="8"/>
  <c r="E3" i="8"/>
  <c r="E54" i="8"/>
  <c r="E99" i="8"/>
  <c r="E88" i="8"/>
  <c r="E33" i="8"/>
  <c r="E45" i="8"/>
  <c r="E69" i="8"/>
  <c r="E14" i="8"/>
  <c r="E96" i="8"/>
  <c r="E36" i="8"/>
  <c r="E24" i="8"/>
  <c r="E6" i="8"/>
  <c r="E19" i="8"/>
  <c r="E48" i="8"/>
  <c r="E11" i="8"/>
  <c r="E49" i="8"/>
  <c r="E63" i="8"/>
  <c r="E83" i="8"/>
  <c r="E16" i="8"/>
  <c r="E20" i="8"/>
  <c r="E44" i="8"/>
  <c r="E86" i="8"/>
  <c r="E9" i="8"/>
  <c r="E91" i="8"/>
  <c r="E18" i="8"/>
  <c r="E101" i="8"/>
  <c r="E55" i="8"/>
  <c r="E58" i="8"/>
  <c r="E46" i="8"/>
  <c r="E71" i="8"/>
  <c r="E65" i="8"/>
  <c r="E59" i="8"/>
  <c r="E50" i="8"/>
  <c r="E51" i="8"/>
  <c r="E76" i="8"/>
  <c r="E17" i="8"/>
  <c r="E7" i="8"/>
  <c r="E28" i="8"/>
  <c r="E32" i="8"/>
  <c r="E61" i="8"/>
  <c r="E40" i="8"/>
  <c r="E52" i="8"/>
  <c r="E30" i="8"/>
  <c r="E15" i="8"/>
  <c r="E43" i="8"/>
  <c r="E31" i="8"/>
  <c r="E4" i="8"/>
  <c r="E34" i="8"/>
  <c r="E70" i="8"/>
  <c r="E38" i="8"/>
  <c r="E23" i="8"/>
  <c r="CJ237" i="6"/>
  <c r="CI237" i="6"/>
  <c r="CF237" i="6"/>
  <c r="CE237" i="6"/>
  <c r="CC237" i="6"/>
  <c r="CB237" i="6"/>
  <c r="CA237" i="6"/>
  <c r="BY237" i="6"/>
  <c r="BX237" i="6"/>
  <c r="BW237" i="6"/>
  <c r="BV237" i="6"/>
  <c r="BU237" i="6"/>
  <c r="BT237" i="6"/>
  <c r="BS237" i="6"/>
  <c r="BR237" i="6"/>
  <c r="BQ237" i="6"/>
  <c r="BP237" i="6"/>
  <c r="BO237" i="6"/>
  <c r="BN237" i="6"/>
  <c r="BM237" i="6"/>
  <c r="BL237" i="6"/>
  <c r="BK237" i="6"/>
  <c r="BJ237" i="6"/>
  <c r="BI237" i="6"/>
  <c r="BH237" i="6"/>
  <c r="BG237" i="6"/>
  <c r="BF237" i="6"/>
  <c r="BE237" i="6"/>
  <c r="BD237" i="6"/>
  <c r="BC237" i="6"/>
  <c r="BB237" i="6"/>
  <c r="BA237" i="6"/>
  <c r="AZ237" i="6"/>
  <c r="AY237" i="6"/>
  <c r="AX237" i="6"/>
  <c r="AW237" i="6"/>
  <c r="AV237" i="6"/>
  <c r="AU237" i="6"/>
  <c r="AT237" i="6"/>
  <c r="AS237" i="6"/>
  <c r="E236" i="6"/>
  <c r="E235" i="6"/>
  <c r="E234" i="6"/>
  <c r="E233" i="6"/>
  <c r="E232" i="6"/>
  <c r="E231" i="6"/>
  <c r="E230" i="6"/>
  <c r="E229" i="6"/>
  <c r="E228" i="6"/>
  <c r="E227" i="6"/>
  <c r="E226" i="6"/>
  <c r="E225" i="6"/>
  <c r="E224" i="6"/>
  <c r="E223" i="6"/>
  <c r="E222" i="6"/>
  <c r="E221" i="6"/>
  <c r="E220" i="6"/>
  <c r="E219" i="6"/>
  <c r="E218" i="6"/>
  <c r="E217" i="6"/>
  <c r="E216" i="6"/>
  <c r="E215" i="6"/>
  <c r="E214" i="6"/>
  <c r="E213" i="6"/>
  <c r="E212" i="6"/>
  <c r="E211" i="6"/>
  <c r="E210" i="6"/>
  <c r="E209" i="6"/>
  <c r="E208" i="6"/>
  <c r="E207" i="6"/>
  <c r="E206" i="6"/>
  <c r="E205" i="6"/>
  <c r="E204" i="6"/>
  <c r="E203" i="6"/>
  <c r="E202" i="6"/>
  <c r="E201" i="6"/>
  <c r="E200" i="6"/>
  <c r="E199" i="6"/>
  <c r="E198" i="6"/>
  <c r="E197" i="6"/>
  <c r="E196" i="6"/>
  <c r="E195" i="6"/>
  <c r="E194" i="6"/>
  <c r="E193" i="6"/>
  <c r="E192" i="6"/>
  <c r="E191" i="6"/>
  <c r="E190" i="6"/>
  <c r="E189" i="6"/>
  <c r="E188" i="6"/>
  <c r="E187" i="6"/>
  <c r="E186" i="6"/>
  <c r="E185" i="6"/>
  <c r="E184" i="6"/>
  <c r="E183" i="6"/>
  <c r="E182" i="6"/>
  <c r="E181" i="6"/>
  <c r="E180" i="6"/>
  <c r="E179" i="6"/>
  <c r="E178" i="6"/>
  <c r="E177" i="6"/>
  <c r="E176" i="6"/>
  <c r="E175" i="6"/>
  <c r="E174" i="6"/>
  <c r="E173" i="6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52" i="6"/>
  <c r="E151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E124" i="6"/>
  <c r="E123" i="6"/>
  <c r="E122" i="6"/>
  <c r="E121" i="6"/>
  <c r="E120" i="6"/>
  <c r="E119" i="6"/>
  <c r="E5" i="6"/>
  <c r="E58" i="6"/>
  <c r="E41" i="6"/>
  <c r="E47" i="6"/>
  <c r="E18" i="6"/>
  <c r="E55" i="6"/>
  <c r="E57" i="6"/>
  <c r="E19" i="6"/>
  <c r="E54" i="6"/>
  <c r="E82" i="6"/>
  <c r="E114" i="6"/>
  <c r="E63" i="6"/>
  <c r="E22" i="6"/>
  <c r="E71" i="6"/>
  <c r="E28" i="6"/>
  <c r="E3" i="6"/>
  <c r="E27" i="6"/>
  <c r="E10" i="6"/>
  <c r="E95" i="6"/>
  <c r="E115" i="6"/>
  <c r="E96" i="6"/>
  <c r="E117" i="6"/>
  <c r="E85" i="6"/>
  <c r="E60" i="6"/>
  <c r="E110" i="6"/>
  <c r="E68" i="6"/>
  <c r="E88" i="6"/>
  <c r="E103" i="6"/>
  <c r="E56" i="6"/>
  <c r="E59" i="6"/>
  <c r="E15" i="6"/>
  <c r="E46" i="6"/>
  <c r="E45" i="6"/>
  <c r="E17" i="6"/>
  <c r="E112" i="6"/>
  <c r="E21" i="6"/>
  <c r="E105" i="6"/>
  <c r="E67" i="6"/>
  <c r="E111" i="6"/>
  <c r="E25" i="6"/>
  <c r="E118" i="6"/>
  <c r="E74" i="6"/>
  <c r="E102" i="6"/>
  <c r="E70" i="6"/>
  <c r="E14" i="6"/>
  <c r="E97" i="6"/>
  <c r="E6" i="6"/>
  <c r="E52" i="6"/>
  <c r="E44" i="6"/>
  <c r="E62" i="6"/>
  <c r="E61" i="6"/>
  <c r="E33" i="6"/>
  <c r="E53" i="6"/>
  <c r="E23" i="6"/>
  <c r="E93" i="6"/>
  <c r="E36" i="6"/>
  <c r="E116" i="6"/>
  <c r="E87" i="6"/>
  <c r="E76" i="6"/>
  <c r="E49" i="6"/>
  <c r="E113" i="6"/>
  <c r="E72" i="6"/>
  <c r="E69" i="6"/>
  <c r="E39" i="6"/>
  <c r="E50" i="6"/>
  <c r="E89" i="6"/>
  <c r="E32" i="6"/>
  <c r="E81" i="6"/>
  <c r="E11" i="6"/>
  <c r="E64" i="6"/>
  <c r="E9" i="6"/>
  <c r="E37" i="6"/>
  <c r="E66" i="6"/>
  <c r="E92" i="6"/>
  <c r="E108" i="6"/>
  <c r="E43" i="6"/>
  <c r="E42" i="6"/>
  <c r="E79" i="6"/>
  <c r="E20" i="6"/>
  <c r="E29" i="6"/>
  <c r="E104" i="6"/>
  <c r="E8" i="6"/>
  <c r="E7" i="6"/>
  <c r="E30" i="6"/>
  <c r="E38" i="6"/>
  <c r="E16" i="6"/>
  <c r="E31" i="6"/>
  <c r="E12" i="6"/>
  <c r="E77" i="6"/>
  <c r="E73" i="6"/>
  <c r="E78" i="6"/>
  <c r="E91" i="6"/>
  <c r="E34" i="6"/>
  <c r="E35" i="6"/>
  <c r="E100" i="6"/>
  <c r="E48" i="6"/>
  <c r="E109" i="6"/>
  <c r="E107" i="6"/>
  <c r="E98" i="6"/>
  <c r="E84" i="6"/>
  <c r="E4" i="6"/>
  <c r="E101" i="6"/>
  <c r="E75" i="6"/>
  <c r="E106" i="6"/>
  <c r="E90" i="6"/>
  <c r="E86" i="6"/>
  <c r="E99" i="6"/>
  <c r="E94" i="6"/>
  <c r="E51" i="6"/>
  <c r="E40" i="6"/>
  <c r="E80" i="6"/>
  <c r="E65" i="6"/>
  <c r="E24" i="6"/>
  <c r="E83" i="6"/>
  <c r="E26" i="6"/>
  <c r="E13" i="6"/>
  <c r="E133" i="4"/>
  <c r="E16" i="4"/>
  <c r="E29" i="4"/>
  <c r="E119" i="4"/>
  <c r="E142" i="4"/>
  <c r="E47" i="4"/>
  <c r="E37" i="4"/>
  <c r="E51" i="4"/>
  <c r="E30" i="4"/>
  <c r="E62" i="4"/>
  <c r="E22" i="4"/>
  <c r="E5" i="4"/>
  <c r="E90" i="4"/>
  <c r="E27" i="4"/>
  <c r="E77" i="4"/>
  <c r="E75" i="4"/>
  <c r="E12" i="4"/>
  <c r="E76" i="4"/>
  <c r="E156" i="4"/>
  <c r="E23" i="4"/>
  <c r="E168" i="4"/>
  <c r="E137" i="4"/>
  <c r="E96" i="4"/>
  <c r="E72" i="4"/>
  <c r="E66" i="4"/>
  <c r="E41" i="4"/>
  <c r="E6" i="4"/>
  <c r="E60" i="4"/>
  <c r="E64" i="4"/>
  <c r="E71" i="4"/>
  <c r="E39" i="4"/>
  <c r="E95" i="4"/>
  <c r="E114" i="4"/>
  <c r="E166" i="4"/>
  <c r="E109" i="4"/>
  <c r="E146" i="4"/>
  <c r="E73" i="4"/>
  <c r="E34" i="4"/>
  <c r="E61" i="4"/>
  <c r="E57" i="4"/>
  <c r="E48" i="4"/>
  <c r="E70" i="4"/>
  <c r="E149" i="4"/>
  <c r="E45" i="4"/>
  <c r="E103" i="4"/>
  <c r="E8" i="4"/>
  <c r="E88" i="4"/>
  <c r="E116" i="4"/>
  <c r="E9" i="4"/>
  <c r="E120" i="4"/>
  <c r="E151" i="4"/>
  <c r="E162" i="4"/>
  <c r="E160" i="4"/>
  <c r="E3" i="4"/>
  <c r="E98" i="4"/>
  <c r="E82" i="4"/>
  <c r="E83" i="4"/>
  <c r="E63" i="4"/>
  <c r="E173" i="4"/>
  <c r="E155" i="4"/>
  <c r="E167" i="4"/>
  <c r="E28" i="4"/>
  <c r="E117" i="4"/>
  <c r="E31" i="4"/>
  <c r="E171" i="4"/>
  <c r="E124" i="4"/>
  <c r="E53" i="4"/>
  <c r="E56" i="4"/>
  <c r="E19" i="4"/>
  <c r="E94" i="4"/>
  <c r="E92" i="4"/>
  <c r="E20" i="4"/>
  <c r="E174" i="4"/>
  <c r="E148" i="4"/>
  <c r="E87" i="4"/>
  <c r="E74" i="4"/>
  <c r="E129" i="4"/>
  <c r="E25" i="4"/>
  <c r="E42" i="4"/>
  <c r="E150" i="4"/>
  <c r="E46" i="4"/>
  <c r="E99" i="4"/>
  <c r="E24" i="4"/>
  <c r="E36" i="4"/>
  <c r="E123" i="4"/>
  <c r="E26" i="4"/>
  <c r="E141" i="4"/>
  <c r="E105" i="4"/>
  <c r="E158" i="4"/>
  <c r="E14" i="4"/>
  <c r="E121" i="4"/>
  <c r="E89" i="4"/>
  <c r="E10" i="4"/>
  <c r="E86" i="4"/>
  <c r="E101" i="4"/>
  <c r="E91" i="4"/>
  <c r="E127" i="4"/>
  <c r="E54" i="4"/>
  <c r="E107" i="4"/>
  <c r="E38" i="4"/>
  <c r="E144" i="4"/>
  <c r="E154" i="4"/>
  <c r="E93" i="4"/>
  <c r="E136" i="4"/>
  <c r="E52" i="4"/>
  <c r="E159" i="4"/>
  <c r="E100" i="4"/>
  <c r="E108" i="4"/>
  <c r="E125" i="4"/>
  <c r="E15" i="4"/>
  <c r="E131" i="4"/>
  <c r="E13" i="4"/>
  <c r="E140" i="4"/>
  <c r="E44" i="4"/>
  <c r="E138" i="4"/>
  <c r="E145" i="4"/>
  <c r="E102" i="4"/>
  <c r="E147" i="4"/>
  <c r="E172" i="4"/>
  <c r="E17" i="4"/>
  <c r="E135" i="4"/>
  <c r="E126" i="4"/>
  <c r="E84" i="4"/>
  <c r="E111" i="4"/>
  <c r="E4" i="4"/>
  <c r="E115" i="4"/>
  <c r="E79" i="4"/>
  <c r="E122" i="4"/>
  <c r="E106" i="4"/>
  <c r="E40" i="4"/>
  <c r="E80" i="4"/>
  <c r="E139" i="4"/>
  <c r="E49" i="4"/>
  <c r="E164" i="4"/>
  <c r="E97" i="4"/>
  <c r="E18" i="4"/>
  <c r="E78" i="4"/>
  <c r="E110" i="4"/>
  <c r="E130" i="4"/>
  <c r="E65" i="4"/>
  <c r="E132" i="4"/>
  <c r="E21" i="4"/>
  <c r="E11" i="4"/>
  <c r="E128" i="4"/>
  <c r="E152" i="4"/>
  <c r="E7" i="4"/>
  <c r="E163" i="4"/>
  <c r="E112" i="4"/>
  <c r="E143" i="4"/>
  <c r="E58" i="4"/>
  <c r="E32" i="4"/>
  <c r="E113" i="4"/>
  <c r="E157" i="4"/>
  <c r="E165" i="4"/>
  <c r="E55" i="4"/>
  <c r="E69" i="4"/>
  <c r="E50" i="4"/>
  <c r="E85" i="4"/>
  <c r="E118" i="4"/>
  <c r="E35" i="4"/>
  <c r="E134" i="4"/>
  <c r="E161" i="4"/>
  <c r="E104" i="4"/>
  <c r="E59" i="4"/>
  <c r="E43" i="4"/>
  <c r="E170" i="4"/>
  <c r="E169" i="4"/>
  <c r="E33" i="4"/>
  <c r="E67" i="4"/>
  <c r="E68" i="4"/>
  <c r="E81" i="4"/>
  <c r="E153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4" i="23" l="1"/>
  <c r="G13" i="22"/>
  <c r="F13" i="22"/>
  <c r="F29" i="21"/>
  <c r="E29" i="21"/>
  <c r="F25" i="21"/>
  <c r="E25" i="21"/>
  <c r="G16" i="20"/>
  <c r="F16" i="20"/>
  <c r="G28" i="20"/>
  <c r="F28" i="20"/>
  <c r="G26" i="20"/>
  <c r="F26" i="20"/>
  <c r="G30" i="20"/>
  <c r="F30" i="20"/>
  <c r="F21" i="21"/>
  <c r="E21" i="21"/>
  <c r="G32" i="20"/>
  <c r="F32" i="20"/>
  <c r="F22" i="23"/>
  <c r="E22" i="23"/>
  <c r="F10" i="23"/>
  <c r="E10" i="23"/>
  <c r="F4" i="23"/>
  <c r="F13" i="23"/>
  <c r="E13" i="23"/>
  <c r="E28" i="23"/>
  <c r="F28" i="23"/>
  <c r="F19" i="23"/>
  <c r="E19" i="23"/>
  <c r="E16" i="23"/>
  <c r="F16" i="23"/>
  <c r="F15" i="23"/>
  <c r="E15" i="23"/>
  <c r="F18" i="23"/>
  <c r="E18" i="23"/>
  <c r="F27" i="23"/>
  <c r="E27" i="23"/>
  <c r="F32" i="23"/>
  <c r="F23" i="23"/>
  <c r="E23" i="23"/>
  <c r="F12" i="23"/>
  <c r="E12" i="23"/>
  <c r="F24" i="23"/>
  <c r="E24" i="23"/>
  <c r="F20" i="23"/>
  <c r="E20" i="23"/>
  <c r="F26" i="23"/>
  <c r="E26" i="23"/>
  <c r="E9" i="23"/>
  <c r="E25" i="23"/>
  <c r="F25" i="23"/>
  <c r="F5" i="23"/>
  <c r="E5" i="23"/>
  <c r="E35" i="23"/>
  <c r="F9" i="23"/>
  <c r="G11" i="22"/>
  <c r="F11" i="22"/>
  <c r="G4" i="22"/>
  <c r="F4" i="22"/>
  <c r="G7" i="22"/>
  <c r="F7" i="22"/>
  <c r="G6" i="22"/>
  <c r="F6" i="22"/>
  <c r="G12" i="22"/>
  <c r="F12" i="22"/>
  <c r="G10" i="22"/>
  <c r="F10" i="22"/>
  <c r="G9" i="22"/>
  <c r="F9" i="22"/>
  <c r="G5" i="22"/>
  <c r="F5" i="22"/>
  <c r="G8" i="22"/>
  <c r="F8" i="22"/>
  <c r="F18" i="21"/>
  <c r="E18" i="21"/>
  <c r="F11" i="21"/>
  <c r="E11" i="21"/>
  <c r="F7" i="21"/>
  <c r="E7" i="21"/>
  <c r="F15" i="21"/>
  <c r="E15" i="21"/>
  <c r="F6" i="21"/>
  <c r="E6" i="21"/>
  <c r="F5" i="21"/>
  <c r="E5" i="21"/>
  <c r="F13" i="21"/>
  <c r="E13" i="21"/>
  <c r="F4" i="21"/>
  <c r="E4" i="21"/>
  <c r="F14" i="21"/>
  <c r="E14" i="21"/>
  <c r="F8" i="21"/>
  <c r="E8" i="21"/>
  <c r="F16" i="21"/>
  <c r="E16" i="21"/>
  <c r="F10" i="21"/>
  <c r="E10" i="21"/>
  <c r="F9" i="21"/>
  <c r="E9" i="21"/>
  <c r="F17" i="21"/>
  <c r="E17" i="21"/>
  <c r="F12" i="21"/>
  <c r="E12" i="21"/>
  <c r="G22" i="20"/>
  <c r="F22" i="20"/>
  <c r="G11" i="20"/>
  <c r="F11" i="20"/>
  <c r="G15" i="20"/>
  <c r="F15" i="20"/>
  <c r="G7" i="20"/>
  <c r="F7" i="20"/>
  <c r="G9" i="20"/>
  <c r="F9" i="20"/>
  <c r="G6" i="20"/>
  <c r="F6" i="20"/>
  <c r="G14" i="20"/>
  <c r="F14" i="20"/>
  <c r="G10" i="20"/>
  <c r="F10" i="20"/>
  <c r="G4" i="20"/>
  <c r="F4" i="20"/>
  <c r="G12" i="20"/>
  <c r="F12" i="20"/>
  <c r="G5" i="20"/>
  <c r="F5" i="20"/>
  <c r="G13" i="20"/>
  <c r="F13" i="20"/>
  <c r="G8" i="20"/>
  <c r="F8" i="20"/>
  <c r="F31" i="23"/>
  <c r="E31" i="23"/>
  <c r="F14" i="23"/>
  <c r="E14" i="23"/>
  <c r="F8" i="23"/>
  <c r="E8" i="23"/>
  <c r="F34" i="23"/>
  <c r="E34" i="23"/>
  <c r="F39" i="23"/>
  <c r="E39" i="23"/>
  <c r="F38" i="23"/>
  <c r="E38" i="23"/>
  <c r="F30" i="23"/>
  <c r="E30" i="23"/>
  <c r="F11" i="23"/>
  <c r="E11" i="23"/>
  <c r="F33" i="23"/>
  <c r="E33" i="23"/>
  <c r="F6" i="23"/>
  <c r="E6" i="23"/>
  <c r="F7" i="23"/>
  <c r="E7" i="23"/>
  <c r="F21" i="23"/>
  <c r="E21" i="23"/>
  <c r="F17" i="23"/>
  <c r="E17" i="23"/>
  <c r="BY228" i="4"/>
  <c r="BX228" i="4"/>
  <c r="BW228" i="4"/>
  <c r="BV228" i="4"/>
  <c r="BU228" i="4"/>
  <c r="BS228" i="4"/>
  <c r="BR228" i="4"/>
  <c r="BP228" i="4"/>
  <c r="BO228" i="4"/>
  <c r="BN228" i="4"/>
  <c r="BM228" i="4"/>
  <c r="BL228" i="4"/>
  <c r="BI228" i="4"/>
  <c r="BC228" i="4"/>
  <c r="BA228" i="4"/>
  <c r="AZ228" i="4"/>
  <c r="AY228" i="4"/>
  <c r="AV228" i="4"/>
  <c r="AT228" i="4"/>
  <c r="AS228" i="4" l="1"/>
  <c r="CL228" i="4"/>
  <c r="CK228" i="4"/>
  <c r="CH228" i="4"/>
  <c r="CG228" i="4"/>
  <c r="CE228" i="4"/>
  <c r="CD228" i="4"/>
  <c r="CC228" i="4"/>
  <c r="CA228" i="4"/>
  <c r="BZ228" i="4"/>
  <c r="BT228" i="4"/>
  <c r="BQ228" i="4"/>
  <c r="BK228" i="4"/>
  <c r="BJ228" i="4"/>
  <c r="BH228" i="4"/>
  <c r="BG228" i="4"/>
  <c r="BF228" i="4"/>
  <c r="BE228" i="4"/>
  <c r="BD228" i="4"/>
  <c r="BB228" i="4"/>
  <c r="AX228" i="4"/>
  <c r="AW228" i="4"/>
  <c r="AU228" i="4"/>
</calcChain>
</file>

<file path=xl/sharedStrings.xml><?xml version="1.0" encoding="utf-8"?>
<sst xmlns="http://schemas.openxmlformats.org/spreadsheetml/2006/main" count="1418" uniqueCount="667">
  <si>
    <t>Noms Prénoms</t>
  </si>
  <si>
    <t>Licence</t>
  </si>
  <si>
    <t>Club</t>
  </si>
  <si>
    <t>Victoire</t>
  </si>
  <si>
    <t>TOTAL</t>
  </si>
  <si>
    <t>OBSERVATIONS</t>
  </si>
  <si>
    <t>Déclassé car licencie 2019 en D2</t>
  </si>
  <si>
    <t>Déclassé car 3ème caté 2019 (2ans de carences)</t>
  </si>
  <si>
    <t>DAVID Alexis</t>
  </si>
  <si>
    <t>Nom</t>
  </si>
  <si>
    <t>Prénom</t>
  </si>
  <si>
    <t>N° Licence</t>
  </si>
  <si>
    <t>GRILLE FEMININE</t>
  </si>
  <si>
    <t>Nom_prenoms</t>
  </si>
  <si>
    <t>Pts BFC</t>
  </si>
  <si>
    <t>Pts UCI</t>
  </si>
  <si>
    <t>GRILLE SENIOR</t>
  </si>
  <si>
    <t>GRILLE CADET</t>
  </si>
  <si>
    <t>GRILLE JUNIOR</t>
  </si>
  <si>
    <t>GRILLE MASTER</t>
  </si>
  <si>
    <t>UCI_ID</t>
  </si>
  <si>
    <t>PETITGIRARD Marlène</t>
  </si>
  <si>
    <t>Rank</t>
  </si>
  <si>
    <t>UCI ID</t>
  </si>
  <si>
    <t>Name</t>
  </si>
  <si>
    <t>Nationality</t>
  </si>
  <si>
    <t>Team Code</t>
  </si>
  <si>
    <t>Age</t>
  </si>
  <si>
    <t>Points</t>
  </si>
  <si>
    <t>MENUT David</t>
  </si>
  <si>
    <t>FRA</t>
  </si>
  <si>
    <t>VENTURINI Clement</t>
  </si>
  <si>
    <t>DUBAU Joshua</t>
  </si>
  <si>
    <t>LELANDAIS Rémi</t>
  </si>
  <si>
    <t>BOMMENEL Nathan</t>
  </si>
  <si>
    <t>GROSLAMBERT Martin</t>
  </si>
  <si>
    <t>CRISPIN Mickaël</t>
  </si>
  <si>
    <t>DOUBEY Fabien</t>
  </si>
  <si>
    <t>DUBAU Lucas</t>
  </si>
  <si>
    <t>CASTILLE Noé</t>
  </si>
  <si>
    <t>THOMAS Théo</t>
  </si>
  <si>
    <t>PERIOU Tony</t>
  </si>
  <si>
    <t>GILLES Cyprien</t>
  </si>
  <si>
    <t>LEQUET Corentin</t>
  </si>
  <si>
    <t>GABRIEL Timothé</t>
  </si>
  <si>
    <t>RECULEAU Nicolas</t>
  </si>
  <si>
    <t>SPARFEL Louis</t>
  </si>
  <si>
    <t>REMONDET Valentin</t>
  </si>
  <si>
    <t>NAVARRO Quentin</t>
  </si>
  <si>
    <t>VERRIER Tristan</t>
  </si>
  <si>
    <t>DEBORD Romain</t>
  </si>
  <si>
    <t>JOT Matéo</t>
  </si>
  <si>
    <t>BETON Damien</t>
  </si>
  <si>
    <t>LEMARDELE Maxence</t>
  </si>
  <si>
    <t>BAGOU Guillaume</t>
  </si>
  <si>
    <t>CLAUZEL Hélène</t>
  </si>
  <si>
    <t>MANI Caroline</t>
  </si>
  <si>
    <t>FOUQUENET Amandine</t>
  </si>
  <si>
    <t>CLAUZEL Perrine</t>
  </si>
  <si>
    <t>DURAFFOURG Lauriane</t>
  </si>
  <si>
    <t>GERY Célia</t>
  </si>
  <si>
    <t>MORICHON Anaïs</t>
  </si>
  <si>
    <t>VIDON Amandine</t>
  </si>
  <si>
    <t>KLAES Lise</t>
  </si>
  <si>
    <t>MULLER Amandine</t>
  </si>
  <si>
    <t>BEGO Julie</t>
  </si>
  <si>
    <t>WEINGARTEN Audrey</t>
  </si>
  <si>
    <t>MULLER Cyriane</t>
  </si>
  <si>
    <t>GALLEZOT Electa</t>
  </si>
  <si>
    <t>VALADE Alexandra</t>
  </si>
  <si>
    <t>PORHEL Laura</t>
  </si>
  <si>
    <t>REYNIER Romane</t>
  </si>
  <si>
    <t>LE DANTEC Gwennig</t>
  </si>
  <si>
    <t>HURTELOUP Adèle</t>
  </si>
  <si>
    <t>DEVIGNE Camille</t>
  </si>
  <si>
    <t>LAMBERT Zélie</t>
  </si>
  <si>
    <t>LAVIGNAC Matthieu</t>
  </si>
  <si>
    <t>DOS REIS GRACA Nathan</t>
  </si>
  <si>
    <t>BISIAUX Léo</t>
  </si>
  <si>
    <t>DESPREZ Lison</t>
  </si>
  <si>
    <t>LANDRIN ZEBERT Flavie</t>
  </si>
  <si>
    <t>ANANIE Ugo</t>
  </si>
  <si>
    <t>MARASCO Lorenzo</t>
  </si>
  <si>
    <t>GAILLARD Florian</t>
  </si>
  <si>
    <t>CHAPTAL Yann</t>
  </si>
  <si>
    <t>MARTINEAU Nolan</t>
  </si>
  <si>
    <t>DUTERNE Jeanne</t>
  </si>
  <si>
    <t>AGUILLON Penelope</t>
  </si>
  <si>
    <t>JEANNESSON Arnold</t>
  </si>
  <si>
    <t>MORICHON Mathieu</t>
  </si>
  <si>
    <t>s</t>
  </si>
  <si>
    <t>TRITZ Mathilde</t>
  </si>
  <si>
    <t>Pts Coupe BFC</t>
  </si>
  <si>
    <t>Pts Coupe BFC M</t>
  </si>
  <si>
    <t>Pts Coupe BFC W</t>
  </si>
  <si>
    <t>DAVID Quentin</t>
  </si>
  <si>
    <t>CURINIER Léa</t>
  </si>
  <si>
    <t>MORICEAU Clarisse</t>
  </si>
  <si>
    <t>SEBMOTOBIKES CX TEAM</t>
  </si>
  <si>
    <t>BAUD Justine</t>
  </si>
  <si>
    <t>GARNIER Matteo</t>
  </si>
  <si>
    <t>AMANN Eléna</t>
  </si>
  <si>
    <t>OMPRARET Justine</t>
  </si>
  <si>
    <t>BRUYERE JOUMARD Soren</t>
  </si>
  <si>
    <t>CAV</t>
  </si>
  <si>
    <t>THEUIL Christophe</t>
  </si>
  <si>
    <t>TURK Michel</t>
  </si>
  <si>
    <t>GIRARDIN Maxime</t>
  </si>
  <si>
    <t>GAZUT Damien</t>
  </si>
  <si>
    <t>MERLIN Cyrian</t>
  </si>
  <si>
    <t>SOUCHET Florian</t>
  </si>
  <si>
    <t>MOUSSY Christophe</t>
  </si>
  <si>
    <t>COURCIER Thomas</t>
  </si>
  <si>
    <t>CORABOEUF Lea</t>
  </si>
  <si>
    <t>PICHON Laly</t>
  </si>
  <si>
    <t>REVOL Lise</t>
  </si>
  <si>
    <t>Alluy</t>
  </si>
  <si>
    <t>LERASLE Thomas</t>
  </si>
  <si>
    <t>Macon</t>
  </si>
  <si>
    <t>SPARFEL Aubin</t>
  </si>
  <si>
    <t>SIMON Jules</t>
  </si>
  <si>
    <t>TANGUY Louis</t>
  </si>
  <si>
    <t>GARNIER Noemie</t>
  </si>
  <si>
    <t>BASSET Camille</t>
  </si>
  <si>
    <t>FAHY Augustin</t>
  </si>
  <si>
    <t>Prés Saint Jean</t>
  </si>
  <si>
    <t>Arçon</t>
  </si>
  <si>
    <t>Bans</t>
  </si>
  <si>
    <t>Douce Belfort</t>
  </si>
  <si>
    <t>Valdahon</t>
  </si>
  <si>
    <t>Mesves sur Loire</t>
  </si>
  <si>
    <t>Montébliard</t>
  </si>
  <si>
    <t>Souvenir Didier Moreau</t>
  </si>
  <si>
    <t>Lons le Saunier</t>
  </si>
  <si>
    <t>St Sauveur en Puisaye</t>
  </si>
  <si>
    <t>Prés St Jean</t>
  </si>
  <si>
    <t>Pont de Roide</t>
  </si>
  <si>
    <t>Albi</t>
  </si>
  <si>
    <t>Niffon</t>
  </si>
  <si>
    <t>Belfort Citadelle</t>
  </si>
  <si>
    <t>Fontaine les Dijon</t>
  </si>
  <si>
    <t>Dijon UCI</t>
  </si>
  <si>
    <t>Mélisey</t>
  </si>
  <si>
    <t>Quintigny</t>
  </si>
  <si>
    <t>Chatillon en Bazois</t>
  </si>
  <si>
    <t>Geneuille</t>
  </si>
  <si>
    <t>Auxerre</t>
  </si>
  <si>
    <t>Souvenir René Jacques</t>
  </si>
  <si>
    <t>Bourbon Lancy</t>
  </si>
  <si>
    <t>Quelneuc</t>
  </si>
  <si>
    <t>Chaulgnes</t>
  </si>
  <si>
    <t>Dole</t>
  </si>
  <si>
    <t>Maiche</t>
  </si>
  <si>
    <t>Ornans</t>
  </si>
  <si>
    <t>Coulanges les Nevers</t>
  </si>
  <si>
    <t>Magny Cours</t>
  </si>
  <si>
    <t>Creusot</t>
  </si>
  <si>
    <t>Chp France Masters</t>
  </si>
  <si>
    <t>Garchizy</t>
  </si>
  <si>
    <t>Rioz</t>
  </si>
  <si>
    <t>Desnes</t>
  </si>
  <si>
    <t>Belfort - La Douce</t>
  </si>
  <si>
    <r>
      <rPr>
        <sz val="7.5"/>
        <rFont val="Arial MT"/>
        <family val="2"/>
      </rPr>
      <t>BOUILLET Justin</t>
    </r>
  </si>
  <si>
    <r>
      <rPr>
        <sz val="7.5"/>
        <rFont val="Arial MT"/>
        <family val="2"/>
      </rPr>
      <t>PRETET Hugo</t>
    </r>
  </si>
  <si>
    <r>
      <rPr>
        <sz val="7.5"/>
        <rFont val="Arial MT"/>
        <family val="2"/>
      </rPr>
      <t>CHAMPENOIS Téo</t>
    </r>
  </si>
  <si>
    <r>
      <rPr>
        <sz val="7.5"/>
        <rFont val="Arial MT"/>
        <family val="2"/>
      </rPr>
      <t>LOMBARDOT Mae</t>
    </r>
  </si>
  <si>
    <r>
      <rPr>
        <sz val="7.5"/>
        <rFont val="Arial MT"/>
        <family val="2"/>
      </rPr>
      <t>MAIRE Félix</t>
    </r>
  </si>
  <si>
    <r>
      <rPr>
        <sz val="7.5"/>
        <rFont val="Arial MT"/>
        <family val="2"/>
      </rPr>
      <t>SIRE CLERC Gatien</t>
    </r>
  </si>
  <si>
    <r>
      <rPr>
        <sz val="7.5"/>
        <rFont val="Arial MT"/>
        <family val="2"/>
      </rPr>
      <t>VICHARD Jules</t>
    </r>
  </si>
  <si>
    <r>
      <rPr>
        <sz val="7.5"/>
        <rFont val="Arial MT"/>
        <family val="2"/>
      </rPr>
      <t>HARING Lenz</t>
    </r>
  </si>
  <si>
    <r>
      <rPr>
        <sz val="7.5"/>
        <rFont val="Arial MT"/>
        <family val="2"/>
      </rPr>
      <t>BURGY Axel</t>
    </r>
  </si>
  <si>
    <r>
      <rPr>
        <sz val="7.5"/>
        <rFont val="Arial MT"/>
        <family val="2"/>
      </rPr>
      <t>DORGNIER Noé</t>
    </r>
  </si>
  <si>
    <r>
      <rPr>
        <sz val="7.5"/>
        <rFont val="Arial MT"/>
        <family val="2"/>
      </rPr>
      <t>RIETH Nathan</t>
    </r>
  </si>
  <si>
    <r>
      <rPr>
        <sz val="7.5"/>
        <rFont val="Arial MT"/>
        <family val="2"/>
      </rPr>
      <t>ANTUNES Hugo</t>
    </r>
  </si>
  <si>
    <r>
      <rPr>
        <sz val="7.5"/>
        <rFont val="Arial MT"/>
        <family val="2"/>
      </rPr>
      <t>CHALOT Antoine</t>
    </r>
  </si>
  <si>
    <r>
      <rPr>
        <sz val="7.5"/>
        <rFont val="Arial MT"/>
        <family val="2"/>
      </rPr>
      <t>FIGARD Eloi</t>
    </r>
  </si>
  <si>
    <r>
      <rPr>
        <sz val="7.5"/>
        <rFont val="Arial MT"/>
        <family val="2"/>
      </rPr>
      <t>JOURNET Maxime</t>
    </r>
  </si>
  <si>
    <r>
      <rPr>
        <sz val="7.5"/>
        <rFont val="Arial MT"/>
        <family val="2"/>
      </rPr>
      <t>JURA CYCLISME PAYS DU REVERMONT</t>
    </r>
  </si>
  <si>
    <r>
      <rPr>
        <sz val="7.5"/>
        <rFont val="Arial MT"/>
        <family val="2"/>
      </rPr>
      <t>AMICALE CYCLISTE BISONTINE</t>
    </r>
  </si>
  <si>
    <r>
      <rPr>
        <sz val="7.5"/>
        <rFont val="Arial MT"/>
        <family val="2"/>
      </rPr>
      <t>VC MORTEAU MONTBENOIT</t>
    </r>
  </si>
  <si>
    <r>
      <rPr>
        <sz val="7.5"/>
        <rFont val="Arial MT"/>
        <family val="2"/>
      </rPr>
      <t>GUIDON BLETTERANOIS</t>
    </r>
  </si>
  <si>
    <r>
      <rPr>
        <sz val="7.5"/>
        <rFont val="Arial MT"/>
        <family val="2"/>
      </rPr>
      <t>VELO CLUB DOLOIS</t>
    </r>
  </si>
  <si>
    <r>
      <rPr>
        <sz val="7.5"/>
        <rFont val="Arial MT"/>
        <family val="2"/>
      </rPr>
      <t>A.C.T. BELFORT</t>
    </r>
  </si>
  <si>
    <r>
      <rPr>
        <sz val="7.5"/>
        <rFont val="Arial MT"/>
        <family val="2"/>
      </rPr>
      <t>CREUSOT CYCLISME</t>
    </r>
  </si>
  <si>
    <r>
      <rPr>
        <sz val="7.5"/>
        <rFont val="Arial MT"/>
        <family val="2"/>
      </rPr>
      <t>V.C.DE MONTBELIARD</t>
    </r>
  </si>
  <si>
    <r>
      <rPr>
        <sz val="7.5"/>
        <rFont val="Arial MT"/>
        <family val="2"/>
      </rPr>
      <t>ROUE D'OR NOIDANS</t>
    </r>
  </si>
  <si>
    <r>
      <rPr>
        <sz val="7.5"/>
        <rFont val="Arial MT"/>
        <family val="2"/>
      </rPr>
      <t>CYCLE GOLBEEN</t>
    </r>
  </si>
  <si>
    <r>
      <rPr>
        <sz val="7.5"/>
        <rFont val="Arial MT"/>
        <family val="2"/>
      </rPr>
      <t>VELO CLUB ORNANS</t>
    </r>
  </si>
  <si>
    <t>AUGENDRE COURTOIS Ilan</t>
  </si>
  <si>
    <t>MAZOYER Mattéo</t>
  </si>
  <si>
    <t>RICHARD Sacha</t>
  </si>
  <si>
    <t>LEMAITRE Enaël</t>
  </si>
  <si>
    <t>CC VARENNES VAUZELLES</t>
  </si>
  <si>
    <t>JGS NIVERNAISE</t>
  </si>
  <si>
    <t>S.C.OLYMPIQUE DE DIJON</t>
  </si>
  <si>
    <t>EC BOURBONNIEN</t>
  </si>
  <si>
    <r>
      <rPr>
        <sz val="7.5"/>
        <rFont val="Arial MT"/>
        <family val="2"/>
      </rPr>
      <t>DESCRAINS Nathan</t>
    </r>
  </si>
  <si>
    <r>
      <rPr>
        <sz val="7.5"/>
        <rFont val="Arial MT"/>
        <family val="2"/>
      </rPr>
      <t>VADAM Julien</t>
    </r>
  </si>
  <si>
    <r>
      <rPr>
        <sz val="7.5"/>
        <rFont val="Arial MT"/>
        <family val="2"/>
      </rPr>
      <t>GIURIATO Ugo</t>
    </r>
  </si>
  <si>
    <r>
      <rPr>
        <sz val="7.5"/>
        <rFont val="Arial MT"/>
        <family val="2"/>
      </rPr>
      <t>GOUVIER Erwan</t>
    </r>
  </si>
  <si>
    <r>
      <rPr>
        <sz val="7.5"/>
        <rFont val="Arial MT"/>
        <family val="2"/>
      </rPr>
      <t>FOUILLOUX Paul</t>
    </r>
  </si>
  <si>
    <r>
      <rPr>
        <sz val="7.5"/>
        <rFont val="Arial MT"/>
        <family val="2"/>
      </rPr>
      <t>SAVONET Tom</t>
    </r>
  </si>
  <si>
    <r>
      <rPr>
        <sz val="7.5"/>
        <rFont val="Arial MT"/>
        <family val="2"/>
      </rPr>
      <t>MORGANTI Dylan</t>
    </r>
  </si>
  <si>
    <r>
      <rPr>
        <sz val="7.5"/>
        <rFont val="Arial MT"/>
        <family val="2"/>
      </rPr>
      <t>NOIRJEAN Jules</t>
    </r>
  </si>
  <si>
    <r>
      <rPr>
        <sz val="7.5"/>
        <rFont val="Arial MT"/>
        <family val="2"/>
      </rPr>
      <t>LEWANDOWSKI Maxence</t>
    </r>
  </si>
  <si>
    <r>
      <rPr>
        <sz val="7.5"/>
        <rFont val="Arial MT"/>
        <family val="2"/>
      </rPr>
      <t>BOURQUIN DROUART Matéo</t>
    </r>
  </si>
  <si>
    <r>
      <rPr>
        <sz val="7.5"/>
        <rFont val="Arial MT"/>
        <family val="2"/>
      </rPr>
      <t>A.C. RUDIPONTAIN</t>
    </r>
  </si>
  <si>
    <r>
      <rPr>
        <sz val="7.5"/>
        <rFont val="Arial MT"/>
        <family val="2"/>
      </rPr>
      <t>REMIREMONT VTT</t>
    </r>
  </si>
  <si>
    <t>VAZE Pierrick</t>
  </si>
  <si>
    <t>LECOTONNEC Timéo</t>
  </si>
  <si>
    <t>DELBOVE Gabriel</t>
  </si>
  <si>
    <t>CHYRA Clément</t>
  </si>
  <si>
    <t>ORLEANS LOIRETCYCLISME</t>
  </si>
  <si>
    <t>ASPTT DE TROYES</t>
  </si>
  <si>
    <r>
      <rPr>
        <sz val="7.5"/>
        <rFont val="Arial MT"/>
        <family val="2"/>
      </rPr>
      <t>PETITHORY Emilie</t>
    </r>
  </si>
  <si>
    <r>
      <rPr>
        <sz val="7.5"/>
        <rFont val="Arial MT"/>
        <family val="2"/>
      </rPr>
      <t>ROUSSEL Agathe</t>
    </r>
  </si>
  <si>
    <r>
      <rPr>
        <sz val="7.5"/>
        <rFont val="Arial MT"/>
        <family val="2"/>
      </rPr>
      <t>WAL Emma</t>
    </r>
  </si>
  <si>
    <r>
      <rPr>
        <sz val="7.5"/>
        <rFont val="Arial MT"/>
        <family val="2"/>
      </rPr>
      <t>ANGONNET Amandine</t>
    </r>
  </si>
  <si>
    <r>
      <rPr>
        <sz val="7.5"/>
        <rFont val="Arial MT"/>
        <family val="2"/>
      </rPr>
      <t>CC ETUPES LE DOUBS PAYS DE MONTBELIARD</t>
    </r>
  </si>
  <si>
    <r>
      <rPr>
        <sz val="7.5"/>
        <rFont val="Arial MT"/>
        <family val="2"/>
      </rPr>
      <t>DURTAL VELO SPORT</t>
    </r>
  </si>
  <si>
    <t>FARIA DA COSTA Isabelle</t>
  </si>
  <si>
    <t>DUFOND DEMATTEIS Christine</t>
  </si>
  <si>
    <t>CC VARENNES VAUZELLE</t>
  </si>
  <si>
    <t>VELO CLUB D'AUXERRE</t>
  </si>
  <si>
    <r>
      <rPr>
        <sz val="7.5"/>
        <rFont val="Arial MT"/>
        <family val="2"/>
      </rPr>
      <t>FRETZ Cyrille</t>
    </r>
  </si>
  <si>
    <r>
      <rPr>
        <sz val="7.5"/>
        <rFont val="Arial MT"/>
        <family val="2"/>
      </rPr>
      <t>NOIRJEAN Gilles</t>
    </r>
  </si>
  <si>
    <r>
      <rPr>
        <sz val="7.5"/>
        <rFont val="Arial MT"/>
        <family val="2"/>
      </rPr>
      <t>GAY Jean-Christophe</t>
    </r>
  </si>
  <si>
    <r>
      <rPr>
        <sz val="7.5"/>
        <rFont val="Arial MT"/>
        <family val="2"/>
      </rPr>
      <t>MARHEM Denys</t>
    </r>
  </si>
  <si>
    <r>
      <rPr>
        <sz val="7.5"/>
        <rFont val="Arial MT"/>
        <family val="2"/>
      </rPr>
      <t>DUMEN Stéphane</t>
    </r>
  </si>
  <si>
    <r>
      <rPr>
        <sz val="7.5"/>
        <rFont val="Arial MT"/>
        <family val="2"/>
      </rPr>
      <t>VUILLEMIN Nicolas</t>
    </r>
  </si>
  <si>
    <r>
      <rPr>
        <sz val="7.5"/>
        <rFont val="Arial MT"/>
        <family val="2"/>
      </rPr>
      <t>MASSON Luc</t>
    </r>
  </si>
  <si>
    <r>
      <rPr>
        <sz val="7.5"/>
        <rFont val="Arial MT"/>
        <family val="2"/>
      </rPr>
      <t>NOIRJEAN Martial</t>
    </r>
  </si>
  <si>
    <r>
      <rPr>
        <sz val="7.5"/>
        <rFont val="Arial MT"/>
        <family val="2"/>
      </rPr>
      <t>RAMELLI Bruno</t>
    </r>
  </si>
  <si>
    <r>
      <rPr>
        <sz val="7.5"/>
        <rFont val="Arial MT"/>
        <family val="2"/>
      </rPr>
      <t>NAGEL Sylvain</t>
    </r>
  </si>
  <si>
    <r>
      <rPr>
        <sz val="7.5"/>
        <rFont val="Arial MT"/>
        <family val="2"/>
      </rPr>
      <t>COUPAS Anthony</t>
    </r>
  </si>
  <si>
    <r>
      <rPr>
        <sz val="7.5"/>
        <rFont val="Arial MT"/>
        <family val="2"/>
      </rPr>
      <t>THIERRY Laurent</t>
    </r>
  </si>
  <si>
    <r>
      <rPr>
        <sz val="7.5"/>
        <rFont val="Arial MT"/>
        <family val="2"/>
      </rPr>
      <t>BARLERIN Frédéric</t>
    </r>
  </si>
  <si>
    <r>
      <rPr>
        <sz val="7.5"/>
        <rFont val="Arial MT"/>
        <family val="2"/>
      </rPr>
      <t>RAJTMAJER Vaclav</t>
    </r>
  </si>
  <si>
    <r>
      <rPr>
        <sz val="7.5"/>
        <rFont val="Arial MT"/>
        <family val="2"/>
      </rPr>
      <t>LOMBARDOT Fabrice</t>
    </r>
  </si>
  <si>
    <r>
      <rPr>
        <sz val="7.5"/>
        <rFont val="Arial MT"/>
        <family val="2"/>
      </rPr>
      <t>MJC BUHL</t>
    </r>
  </si>
  <si>
    <r>
      <rPr>
        <sz val="7.5"/>
        <rFont val="Arial MT"/>
        <family val="2"/>
      </rPr>
      <t>St Dizizer</t>
    </r>
  </si>
  <si>
    <r>
      <rPr>
        <sz val="7.5"/>
        <rFont val="Arial MT"/>
        <family val="2"/>
      </rPr>
      <t>VELO SPRINT EGUISHEIM</t>
    </r>
  </si>
  <si>
    <r>
      <rPr>
        <sz val="7.5"/>
        <rFont val="Arial MT"/>
        <family val="2"/>
      </rPr>
      <t>E.C. GRAY ARC</t>
    </r>
  </si>
  <si>
    <r>
      <rPr>
        <sz val="7.5"/>
        <rFont val="Arial MT"/>
        <family val="2"/>
      </rPr>
      <t>VELO CLUB D'AUXERRE</t>
    </r>
  </si>
  <si>
    <r>
      <rPr>
        <sz val="7.5"/>
        <rFont val="Arial MT"/>
        <family val="2"/>
      </rPr>
      <t>VC VALDAHON VAL DE VENNES</t>
    </r>
  </si>
  <si>
    <r>
      <rPr>
        <sz val="7.5"/>
        <rFont val="Arial MT"/>
        <family val="2"/>
      </rPr>
      <t>C-C I.DE NOMMAY ORGANISAT</t>
    </r>
  </si>
  <si>
    <r>
      <rPr>
        <sz val="7.5"/>
        <rFont val="Arial MT"/>
        <family val="2"/>
      </rPr>
      <t>V.C MONTIGNY ROUE LIBRE</t>
    </r>
  </si>
  <si>
    <r>
      <rPr>
        <sz val="7.5"/>
        <rFont val="Arial MT"/>
        <family val="2"/>
      </rPr>
      <t>PEDALE SEMUROISE</t>
    </r>
  </si>
  <si>
    <t>BETHAULT Mathias</t>
  </si>
  <si>
    <t>NARI Olivier</t>
  </si>
  <si>
    <t>GEFFROY Pierre</t>
  </si>
  <si>
    <t>COUVE Franck</t>
  </si>
  <si>
    <t>GUENIN Valérian</t>
  </si>
  <si>
    <t>DUBOIS Anthony</t>
  </si>
  <si>
    <t>LAVARENNE Michel</t>
  </si>
  <si>
    <t>U.COSNOISE SPORTIVE</t>
  </si>
  <si>
    <t>UC GIEN SPORT</t>
  </si>
  <si>
    <t>EC MONTGERON VIGNEUX</t>
  </si>
  <si>
    <t>VS NIVERNAIS MORVAN</t>
  </si>
  <si>
    <t>CYC LISME EN HAUT BERRY</t>
  </si>
  <si>
    <r>
      <rPr>
        <sz val="7.5"/>
        <rFont val="Arial MT"/>
        <family val="2"/>
      </rPr>
      <t>ANGONNET Romain</t>
    </r>
  </si>
  <si>
    <r>
      <rPr>
        <sz val="7.5"/>
        <rFont val="Arial MT"/>
        <family val="2"/>
      </rPr>
      <t>MORGANTI Louca</t>
    </r>
  </si>
  <si>
    <r>
      <rPr>
        <sz val="7.5"/>
        <rFont val="Arial MT"/>
        <family val="2"/>
      </rPr>
      <t>CHAMPENOIS Tom</t>
    </r>
  </si>
  <si>
    <r>
      <rPr>
        <sz val="7.5"/>
        <rFont val="Arial MT"/>
        <family val="2"/>
      </rPr>
      <t>DOUGNY Lucas</t>
    </r>
  </si>
  <si>
    <r>
      <rPr>
        <sz val="7.5"/>
        <rFont val="Arial MT"/>
        <family val="2"/>
      </rPr>
      <t>GARNIER Léo</t>
    </r>
  </si>
  <si>
    <r>
      <rPr>
        <sz val="7.5"/>
        <rFont val="Arial MT"/>
        <family val="2"/>
      </rPr>
      <t>RIDART Hervé</t>
    </r>
  </si>
  <si>
    <r>
      <rPr>
        <sz val="7.5"/>
        <rFont val="Arial MT"/>
        <family val="2"/>
      </rPr>
      <t>GAUDILLIERE Jules</t>
    </r>
  </si>
  <si>
    <r>
      <rPr>
        <sz val="7.5"/>
        <rFont val="Arial MT"/>
        <family val="2"/>
      </rPr>
      <t>ZAGO Romain</t>
    </r>
  </si>
  <si>
    <r>
      <rPr>
        <sz val="7.5"/>
        <rFont val="Arial MT"/>
        <family val="2"/>
      </rPr>
      <t>GUERARD Sacha</t>
    </r>
  </si>
  <si>
    <r>
      <rPr>
        <sz val="7.5"/>
        <rFont val="Arial MT"/>
        <family val="2"/>
      </rPr>
      <t>SELVAY Yohann</t>
    </r>
  </si>
  <si>
    <r>
      <rPr>
        <sz val="7.5"/>
        <rFont val="Arial MT"/>
        <family val="2"/>
      </rPr>
      <t>RIETH Dylan</t>
    </r>
  </si>
  <si>
    <r>
      <rPr>
        <sz val="7.5"/>
        <rFont val="Arial MT"/>
        <family val="2"/>
      </rPr>
      <t>DIDOT Lucien</t>
    </r>
  </si>
  <si>
    <r>
      <rPr>
        <sz val="7.5"/>
        <rFont val="Arial MT"/>
        <family val="2"/>
      </rPr>
      <t>ROLLEE Charles</t>
    </r>
  </si>
  <si>
    <r>
      <rPr>
        <sz val="7.5"/>
        <rFont val="Arial MT"/>
        <family val="2"/>
      </rPr>
      <t>NAVILIAT Sébastien</t>
    </r>
  </si>
  <si>
    <r>
      <rPr>
        <sz val="7.5"/>
        <rFont val="Arial MT"/>
        <family val="2"/>
      </rPr>
      <t>SAVONET Martin</t>
    </r>
  </si>
  <si>
    <r>
      <rPr>
        <sz val="7.5"/>
        <rFont val="Arial MT"/>
        <family val="2"/>
      </rPr>
      <t>466 70 320 840</t>
    </r>
  </si>
  <si>
    <r>
      <rPr>
        <sz val="7.5"/>
        <rFont val="Arial MT"/>
        <family val="2"/>
      </rPr>
      <t>429 00 360 408</t>
    </r>
  </si>
  <si>
    <r>
      <rPr>
        <sz val="7.5"/>
        <rFont val="Arial MT"/>
        <family val="2"/>
      </rPr>
      <t>UC VALLEE DE LA VOLOGNE</t>
    </r>
  </si>
  <si>
    <r>
      <rPr>
        <sz val="7.5"/>
        <rFont val="Arial MT"/>
        <family val="2"/>
      </rPr>
      <t>VCU SCHWENHEIM</t>
    </r>
  </si>
  <si>
    <r>
      <rPr>
        <sz val="7.5"/>
        <rFont val="Arial MT"/>
        <family val="2"/>
      </rPr>
      <t>PHILIPPE WAGNER-BAZIN CYCLING</t>
    </r>
  </si>
  <si>
    <t>FORESTIER Loïc</t>
  </si>
  <si>
    <t>PATRIGEON Noam</t>
  </si>
  <si>
    <t>AGOGUE MOREUX Théo</t>
  </si>
  <si>
    <t>VACHER Axel</t>
  </si>
  <si>
    <t>DUJARDIN Florian</t>
  </si>
  <si>
    <t>ORLEANS LOIRET CYCLISME</t>
  </si>
  <si>
    <t>HORIZON MONTLUCON</t>
  </si>
  <si>
    <t>C'CHARTRES CYCLISME</t>
  </si>
  <si>
    <t>VC LUCEEN</t>
  </si>
  <si>
    <t>4S ST SATUR</t>
  </si>
  <si>
    <t>ISTRES SPORT CYCLISME</t>
  </si>
  <si>
    <t>AS BIKE RACING / FRANCE LITERIE</t>
  </si>
  <si>
    <t>ACT CYCLING</t>
  </si>
  <si>
    <t>BRUVO DUKLA BRATISLAVA</t>
  </si>
  <si>
    <t>PICHON Thibaut</t>
  </si>
  <si>
    <t>MASSET Kerrian</t>
  </si>
  <si>
    <t>VILLAR THIERY Aubin</t>
  </si>
  <si>
    <t>VASNIER Dylan</t>
  </si>
  <si>
    <t>AGUIRRE LAVIN Lilou</t>
  </si>
  <si>
    <t>VAXILLAIRE Nolwenn</t>
  </si>
  <si>
    <t>MARTINET Anaïs</t>
  </si>
  <si>
    <t>MARCHESAN Inés</t>
  </si>
  <si>
    <t>MARTINET Noémie</t>
  </si>
  <si>
    <t>AGUIRRE LAVIN Léa</t>
  </si>
  <si>
    <t>SALENBIER Iris</t>
  </si>
  <si>
    <t>VELOPRO-EGS GROUP-ALPHAMOTORHOMES</t>
  </si>
  <si>
    <t>AVELINE Enora</t>
  </si>
  <si>
    <t>LALANNE Johanna</t>
  </si>
  <si>
    <t>BURQUIER Line</t>
  </si>
  <si>
    <t>SOUYRIS Manon</t>
  </si>
  <si>
    <t>SALVETAT Clemence</t>
  </si>
  <si>
    <t>VERDIER Juliette</t>
  </si>
  <si>
    <t>BULTEAU Lucas</t>
  </si>
  <si>
    <t>SUIRE Malo</t>
  </si>
  <si>
    <t>GAILLARD Ewen</t>
  </si>
  <si>
    <t>GOUX Paul</t>
  </si>
  <si>
    <t>BOULLE Loris</t>
  </si>
  <si>
    <t>BABIN Gabriel</t>
  </si>
  <si>
    <t>PASCO Victor</t>
  </si>
  <si>
    <t>INGELAERE Antoine</t>
  </si>
  <si>
    <t>DEVOS Victor</t>
  </si>
  <si>
    <t>LEBRETON Mattis</t>
  </si>
  <si>
    <t>CHAZOT VTT</t>
  </si>
  <si>
    <t>BOILLIN Florian</t>
  </si>
  <si>
    <t>CC ETUPES LE DOUBS PAYS DE MONTBELIARD</t>
  </si>
  <si>
    <t>VUILLEMIN Hugo</t>
  </si>
  <si>
    <t>PERROT AUDET Louis</t>
  </si>
  <si>
    <t>VELO CLUB ORNANS</t>
  </si>
  <si>
    <t>A.C.T BELFORT</t>
  </si>
  <si>
    <t>PIET Johann</t>
  </si>
  <si>
    <t>BERGER Nicolas</t>
  </si>
  <si>
    <t>LOUISON Stéphane</t>
  </si>
  <si>
    <t>VC MORTEAU MONTBENOIT</t>
  </si>
  <si>
    <t>DESACHY Sylvain</t>
  </si>
  <si>
    <t>A.C RUDIPONTAIN</t>
  </si>
  <si>
    <t>TALBI Frédéric</t>
  </si>
  <si>
    <t>BIKE CLUB GIROMAGNY</t>
  </si>
  <si>
    <t>VIDBERG Manuel</t>
  </si>
  <si>
    <t>MOYSE Etienne Marie</t>
  </si>
  <si>
    <t>TEAM GENEUILLE VELO</t>
  </si>
  <si>
    <t>LE METAYER William</t>
  </si>
  <si>
    <t>HERICOURT 2 ROUES</t>
  </si>
  <si>
    <t>CONVERSET David</t>
  </si>
  <si>
    <t>LACROIX Patrice</t>
  </si>
  <si>
    <t>ALBIZZATI Jérôme</t>
  </si>
  <si>
    <t>AMICALE CYCLISTE BISONTINE</t>
  </si>
  <si>
    <t>NICOLET Flavien</t>
  </si>
  <si>
    <t>VC ORNANS</t>
  </si>
  <si>
    <t>BAGUET Eliot</t>
  </si>
  <si>
    <t>VELO SPORT BEAUNOIS</t>
  </si>
  <si>
    <t>DUQUET Clément</t>
  </si>
  <si>
    <t>TARBOURIECH Mathis</t>
  </si>
  <si>
    <t>CC ETUPES</t>
  </si>
  <si>
    <t>LEMAITRE William</t>
  </si>
  <si>
    <t>TRUCHOT Romain</t>
  </si>
  <si>
    <t>FRANCHINI Tanguy</t>
  </si>
  <si>
    <t>CHAMBREY Alan</t>
  </si>
  <si>
    <t>E.C BAUME LES DAMES</t>
  </si>
  <si>
    <t>KIRSCH Flavie</t>
  </si>
  <si>
    <t>VELO CLUB DOLOIS</t>
  </si>
  <si>
    <t>FACHINETTI Isabelle</t>
  </si>
  <si>
    <t>SC ARINTHOD</t>
  </si>
  <si>
    <t>BASSIN Alexis</t>
  </si>
  <si>
    <t>BOURG Quentin</t>
  </si>
  <si>
    <t>S.C OLYMPIQUE DE DIJON</t>
  </si>
  <si>
    <t>GOURGIN Esteban</t>
  </si>
  <si>
    <t>GUILLET Yanis</t>
  </si>
  <si>
    <t>AC CHAMPAGNOLE</t>
  </si>
  <si>
    <t>MASSET Benjamin</t>
  </si>
  <si>
    <t>US ST PIERRE DES CORPS</t>
  </si>
  <si>
    <t>COULOT Lucas</t>
  </si>
  <si>
    <t>MUNIER Valentin</t>
  </si>
  <si>
    <t>JURA CYCLISME PAYS DU REVERMONT</t>
  </si>
  <si>
    <t>FANCHINETTI Marco</t>
  </si>
  <si>
    <t>BAUD Mathis</t>
  </si>
  <si>
    <t>GRIFFOND Léo</t>
  </si>
  <si>
    <t>JURA CYCLISME</t>
  </si>
  <si>
    <t>TRUCHOT Lancelot</t>
  </si>
  <si>
    <t>OYSELET Leny</t>
  </si>
  <si>
    <t>PAGET Milo</t>
  </si>
  <si>
    <t>KIRSCH Théo</t>
  </si>
  <si>
    <t>FAMY Louane</t>
  </si>
  <si>
    <t>FAVIER BOURGEOIS Kylian</t>
  </si>
  <si>
    <t>ROSSI Louis</t>
  </si>
  <si>
    <t>GUIDON BLETTERANOIS</t>
  </si>
  <si>
    <t>GUILLET David</t>
  </si>
  <si>
    <t>PETIT Sébastien</t>
  </si>
  <si>
    <t>CHEVALIER Brice</t>
  </si>
  <si>
    <t>PIETRE David</t>
  </si>
  <si>
    <t>AVENIR CYCLISTE CHALONNAIS</t>
  </si>
  <si>
    <t>COULOT Arnaud</t>
  </si>
  <si>
    <t>LES FOURGS SINGLETRACK</t>
  </si>
  <si>
    <t>PAGES Pierre-Benoit</t>
  </si>
  <si>
    <t>VELO SPORT CLUB BEAUNOIS</t>
  </si>
  <si>
    <t>GOURGIN Olivier</t>
  </si>
  <si>
    <t>VC CHAROLLAIS</t>
  </si>
  <si>
    <t>ROSSELET Hervé</t>
  </si>
  <si>
    <t>ETOILE CYCLISTE QUINGEOIS</t>
  </si>
  <si>
    <t>MINOT Alexandre</t>
  </si>
  <si>
    <t>LEHERLE Pauline</t>
  </si>
  <si>
    <t>DARD Augustine</t>
  </si>
  <si>
    <t>POCHARD Méline</t>
  </si>
  <si>
    <t>PIQUARD Noémie</t>
  </si>
  <si>
    <t>V.C.DE MONTBELIARD</t>
  </si>
  <si>
    <t>MAIREY Alyne</t>
  </si>
  <si>
    <t>RIETZ Emma</t>
  </si>
  <si>
    <t>PIQUARD Marie Aude</t>
  </si>
  <si>
    <t>GROSJEAN Marcel</t>
  </si>
  <si>
    <t>REMIREMONT VTT</t>
  </si>
  <si>
    <t xml:space="preserve">DEMANGEL YERLY Victor </t>
  </si>
  <si>
    <t>ANDRE Matteo</t>
  </si>
  <si>
    <t>AC RUDIPONTAIN</t>
  </si>
  <si>
    <t>MENYHART Noam</t>
  </si>
  <si>
    <t>A.C.T. BELFORT</t>
  </si>
  <si>
    <t>Rider</t>
  </si>
  <si>
    <t>Nation</t>
  </si>
  <si>
    <t>Team</t>
  </si>
  <si>
    <t>ELIZALDE Lucie</t>
  </si>
  <si>
    <t>JURADO ROUMIEUX Noémie</t>
  </si>
  <si>
    <t>VILLAR THIERY Faustine</t>
  </si>
  <si>
    <t>LE CAVIL Kenza</t>
  </si>
  <si>
    <t>HENRION Claire</t>
  </si>
  <si>
    <t>MAIREY Aylin</t>
  </si>
  <si>
    <t>CHEMILLÉ Nathan</t>
  </si>
  <si>
    <t>DEBENNE Matis</t>
  </si>
  <si>
    <t>LANDRIN ZEBERT Jules</t>
  </si>
  <si>
    <t>COUGOULAT LE STUNFF Noé</t>
  </si>
  <si>
    <t>CHAINEL Caliste</t>
  </si>
  <si>
    <t>TARDIEU Clément</t>
  </si>
  <si>
    <t>CLEMENTE Antoine</t>
  </si>
  <si>
    <t>BOUYSSOU Clément</t>
  </si>
  <si>
    <t>VERRIER Leo</t>
  </si>
  <si>
    <t>BILLET Simon</t>
  </si>
  <si>
    <t>ALBERT Arthur</t>
  </si>
  <si>
    <t>LEMAITRE Julian</t>
  </si>
  <si>
    <t>MARGUIN Damien</t>
  </si>
  <si>
    <t>CYCLO SAN MARTINOIS</t>
  </si>
  <si>
    <t>MAIRE Gabriel</t>
  </si>
  <si>
    <t>ASPTT AUXERRE</t>
  </si>
  <si>
    <t>KAIKINGER Jérémy</t>
  </si>
  <si>
    <t>COURS LA VILLE CYCLISME</t>
  </si>
  <si>
    <t>MESSON Loris</t>
  </si>
  <si>
    <t>CYLING TEAM 01</t>
  </si>
  <si>
    <t>MARTIN Jules</t>
  </si>
  <si>
    <t>V.C VILLEFRANCHE BEAUJOLAIS</t>
  </si>
  <si>
    <t>TRANCHANT Lucas</t>
  </si>
  <si>
    <t>CHARVOLIN Tom</t>
  </si>
  <si>
    <t>VELO SPORT MACONNAIS</t>
  </si>
  <si>
    <t>U.C BELLEVILLOISE</t>
  </si>
  <si>
    <t>HAKIL Antonin</t>
  </si>
  <si>
    <t>BROSSELARD Lohan</t>
  </si>
  <si>
    <t>HUOT MARCHAND Justin</t>
  </si>
  <si>
    <t>NIANDOT Baptiste</t>
  </si>
  <si>
    <t xml:space="preserve">R.O MOULINS YZEURE </t>
  </si>
  <si>
    <t>MEYER Jules</t>
  </si>
  <si>
    <t>VOGONDY Roméo</t>
  </si>
  <si>
    <t>AVENIR CYCLISTE CUSSET</t>
  </si>
  <si>
    <t>GROSEILLIER Eliott</t>
  </si>
  <si>
    <t>AL LA CHAPELLE ST URSIN</t>
  </si>
  <si>
    <t>DOBROWOLSKI Nylan</t>
  </si>
  <si>
    <t>FASQUELLE Romain</t>
  </si>
  <si>
    <t>V.C ROANNAIS</t>
  </si>
  <si>
    <t>RIGAULT Clément</t>
  </si>
  <si>
    <t>MOLLE Tristan</t>
  </si>
  <si>
    <t>VIDBERG Aloys</t>
  </si>
  <si>
    <t>CHOLLEY Gabin</t>
  </si>
  <si>
    <t>DUPAIN Clarence</t>
  </si>
  <si>
    <t>PASSION VTT BEAUCOURT</t>
  </si>
  <si>
    <t>JOBLOT Jeanne</t>
  </si>
  <si>
    <t>VTT CONLIEGE-JURA CYCLISME</t>
  </si>
  <si>
    <t>PERROT AUDET Zoé</t>
  </si>
  <si>
    <t>DURIAUX Nathan</t>
  </si>
  <si>
    <t>HOAREAU Lenny</t>
  </si>
  <si>
    <t>CINTRAT MINET Benjamin</t>
  </si>
  <si>
    <t>VELO CLUB DU SENONAIS</t>
  </si>
  <si>
    <t>PRETET</t>
  </si>
  <si>
    <t>Hugo</t>
  </si>
  <si>
    <t>PRETET Hugo</t>
  </si>
  <si>
    <t>PRINET Lou Anne</t>
  </si>
  <si>
    <t>FOUTELET Marie</t>
  </si>
  <si>
    <t>U.V.C.A TROYES</t>
  </si>
  <si>
    <t>THUREL Celia</t>
  </si>
  <si>
    <t>CORTET Zoe</t>
  </si>
  <si>
    <t xml:space="preserve">ETEVENARD Andrea </t>
  </si>
  <si>
    <t>GUENIN Lena</t>
  </si>
  <si>
    <t>VAXILLAIRE Stephanie</t>
  </si>
  <si>
    <t>TILLIER Fanny</t>
  </si>
  <si>
    <t>TIGE Marina</t>
  </si>
  <si>
    <t>ST DENIS CYCLISME</t>
  </si>
  <si>
    <t>JOT Hugo</t>
  </si>
  <si>
    <t>MOULIN Anaïs</t>
  </si>
  <si>
    <t>LIBOREAU Manon</t>
  </si>
  <si>
    <t>LE BOURHIS Pierre</t>
  </si>
  <si>
    <t>DESTOUCHES Tom</t>
  </si>
  <si>
    <t>MORINIERE Lilian</t>
  </si>
  <si>
    <t>LOUISON Timéo</t>
  </si>
  <si>
    <t>AS BIKE</t>
  </si>
  <si>
    <t>VIVOT Alexis</t>
  </si>
  <si>
    <t>MILLAT William</t>
  </si>
  <si>
    <t>OTTIGER Axel</t>
  </si>
  <si>
    <t>MAITRE Julien</t>
  </si>
  <si>
    <t>REGNAULT Thibault</t>
  </si>
  <si>
    <t>CREUSOT CYCLISME</t>
  </si>
  <si>
    <t>AUROUX Florian</t>
  </si>
  <si>
    <t>GUIDON CHALETTOIS</t>
  </si>
  <si>
    <t>GENTHON Lionel</t>
  </si>
  <si>
    <t>ISATIS CYCLING TEAM</t>
  </si>
  <si>
    <t>THEVENIN Maxence</t>
  </si>
  <si>
    <t>A.S BERTHELOT MERMOZ</t>
  </si>
  <si>
    <t>BONNARDOT Alexis</t>
  </si>
  <si>
    <t>SERPAGGI Baptiste</t>
  </si>
  <si>
    <t>PERROUX Mathieu</t>
  </si>
  <si>
    <t>MEUNIER Guillaume</t>
  </si>
  <si>
    <t>CYCLO CLUB CHALONNAIS</t>
  </si>
  <si>
    <t>NICAISE Simon</t>
  </si>
  <si>
    <t>VELO CLUB AUXERRE</t>
  </si>
  <si>
    <t>SAVINA Guillaume</t>
  </si>
  <si>
    <t>MARTINEZ Yanick</t>
  </si>
  <si>
    <t>ATRIA MONTLUCON</t>
  </si>
  <si>
    <t>LE HER Théo</t>
  </si>
  <si>
    <t>TEAM FCT</t>
  </si>
  <si>
    <t>SIMONIN Antoine</t>
  </si>
  <si>
    <t>BILLET Paul</t>
  </si>
  <si>
    <t>LAGNET Gary</t>
  </si>
  <si>
    <t>FRICHET Gabin</t>
  </si>
  <si>
    <t>VC VALDAHON</t>
  </si>
  <si>
    <t>HOAREAU Sébastien</t>
  </si>
  <si>
    <t>VC VILLEFRANCHE BEAUJOLAIS</t>
  </si>
  <si>
    <t>MONCOUTIE Mattéo</t>
  </si>
  <si>
    <t>PERRIER Medhi</t>
  </si>
  <si>
    <t>IZERNORE VEL'HAUT BUGEY</t>
  </si>
  <si>
    <t>CRETIN Jules</t>
  </si>
  <si>
    <t>MOSSY Christophe</t>
  </si>
  <si>
    <t>U. COSNOISE SPORTIVE</t>
  </si>
  <si>
    <t>SERIEYS Bertrand</t>
  </si>
  <si>
    <t>XC 63</t>
  </si>
  <si>
    <t>LUTSEN Luc</t>
  </si>
  <si>
    <t xml:space="preserve">41690340729	</t>
  </si>
  <si>
    <t xml:space="preserve">41690330050	</t>
  </si>
  <si>
    <t xml:space="preserve">41690040081	</t>
  </si>
  <si>
    <t>CRESSON Christophe</t>
  </si>
  <si>
    <t>DAUVILLAIRE Pierre Fabien</t>
  </si>
  <si>
    <t>BODOGRI Laszlo</t>
  </si>
  <si>
    <t>DUBRION Pierrick</t>
  </si>
  <si>
    <t>PARAY LE MONIAL CYCLISME</t>
  </si>
  <si>
    <t>NICAISE Jérôme</t>
  </si>
  <si>
    <t>DUGAT Jérôme</t>
  </si>
  <si>
    <t>FASQUELLE Patrice</t>
  </si>
  <si>
    <t>VC ROUANNAIS</t>
  </si>
  <si>
    <t>PRONCHERY Michaël</t>
  </si>
  <si>
    <t>EC MARCIGNY</t>
  </si>
  <si>
    <t>LOCATELLI Yannick</t>
  </si>
  <si>
    <t>BERARD Jean Philippe</t>
  </si>
  <si>
    <t>CREUSOT VELO SPORT</t>
  </si>
  <si>
    <t>FEYEUX Sylvain</t>
  </si>
  <si>
    <t>LEHERLE Vincent</t>
  </si>
  <si>
    <t>VC DE MONTBELIARD</t>
  </si>
  <si>
    <t>DENISOT Gérald</t>
  </si>
  <si>
    <t>ROUE D'OR NOIDANS</t>
  </si>
  <si>
    <t>LUCA Ludovic</t>
  </si>
  <si>
    <t>GENETET Thomas</t>
  </si>
  <si>
    <t>GAUTHERON Nicolas</t>
  </si>
  <si>
    <t>VC LOUHANS</t>
  </si>
  <si>
    <t>TILLIER Richard</t>
  </si>
  <si>
    <t>RICHARD Christophe</t>
  </si>
  <si>
    <t>CALMUS Pascal</t>
  </si>
  <si>
    <t>ROY David</t>
  </si>
  <si>
    <t>MOREAU Cédric</t>
  </si>
  <si>
    <t>ROUZET Gwenaël</t>
  </si>
  <si>
    <t>CCI NOMMAY ORGANISATION</t>
  </si>
  <si>
    <t>PIQUARD Grégoire</t>
  </si>
  <si>
    <t>DENIS Raphaël</t>
  </si>
  <si>
    <t>ACT BELFORT</t>
  </si>
  <si>
    <t>MILLARDET Stéphane</t>
  </si>
  <si>
    <t>GUDEFIN Sébastien</t>
  </si>
  <si>
    <t>ETOILE CYCLISTE FLACEENNE</t>
  </si>
  <si>
    <t xml:space="preserve">42250181080	</t>
  </si>
  <si>
    <t>MORICHON Thomas</t>
  </si>
  <si>
    <t>DURIAUX Cyril</t>
  </si>
  <si>
    <t>VELO SPORT DIJONNAIS</t>
  </si>
  <si>
    <t>CHARLES Romain</t>
  </si>
  <si>
    <t>POISSENOT Jeremy</t>
  </si>
  <si>
    <t>PHILIPPE WAGNER BAZIN</t>
  </si>
  <si>
    <t>RAMEL Christophe</t>
  </si>
  <si>
    <t>BERTHAUT Michel</t>
  </si>
  <si>
    <t>FOUTELET Laurent</t>
  </si>
  <si>
    <t>BOLLI Jérémy</t>
  </si>
  <si>
    <t>AC THANN</t>
  </si>
  <si>
    <t>NAYENER Julien</t>
  </si>
  <si>
    <t>EC SARTROUVILLE</t>
  </si>
  <si>
    <t>GILLOT Romain</t>
  </si>
  <si>
    <t>ROBERT Régis</t>
  </si>
  <si>
    <t>GILLMANN Jean Nicolas</t>
  </si>
  <si>
    <t>MOLSHEIM FUN BIKE</t>
  </si>
  <si>
    <t>KREBS Laurent</t>
  </si>
  <si>
    <t>UC HAGUENAU</t>
  </si>
  <si>
    <t>ROCHEL Léo</t>
  </si>
  <si>
    <t>A.S LA STEIGEOISE</t>
  </si>
  <si>
    <t>ROBERT Marceau</t>
  </si>
  <si>
    <t>S.S.O.L. HABSHEIM</t>
  </si>
  <si>
    <t>BOSCHERT Paul</t>
  </si>
  <si>
    <t>VC SUNDGOVIA ALTKIRCH</t>
  </si>
  <si>
    <t>PAGES Matthieu</t>
  </si>
  <si>
    <t>FEVRAT Paul</t>
  </si>
  <si>
    <t>TEAM REFLEX RACING</t>
  </si>
  <si>
    <t>BOSCHERT Louis</t>
  </si>
  <si>
    <t>MILLET Lenni</t>
  </si>
  <si>
    <t>VESOUL VTT</t>
  </si>
  <si>
    <t>POINTUD Mathis</t>
  </si>
  <si>
    <t>DEMANGE Oceane</t>
  </si>
  <si>
    <t>CSM PUTEAUX</t>
  </si>
  <si>
    <t>DUMEN Sandrine</t>
  </si>
  <si>
    <t>VELO SPRINT EGUISHEIM</t>
  </si>
  <si>
    <t>MICHEL Agathe</t>
  </si>
  <si>
    <t>VC MONTIGNY BRETONNEUX</t>
  </si>
  <si>
    <t>DEMANGE Paul</t>
  </si>
  <si>
    <t>GARDET Quentin</t>
  </si>
  <si>
    <t>LA FORESTIERE</t>
  </si>
  <si>
    <t>HEYNDERICKX Melvin</t>
  </si>
  <si>
    <t>JEC DEODATIENNE &amp; ENV</t>
  </si>
  <si>
    <t>MOINE Pierre</t>
  </si>
  <si>
    <t>PAPIN Nathan</t>
  </si>
  <si>
    <t>BODROGI Benjamin</t>
  </si>
  <si>
    <t>CLEMENCE Nicolas</t>
  </si>
  <si>
    <t>MALOT Jean</t>
  </si>
  <si>
    <t>TURK David</t>
  </si>
  <si>
    <t>MOUTON Yan</t>
  </si>
  <si>
    <t>US BONNY</t>
  </si>
  <si>
    <t>LABOUREAU Bruno</t>
  </si>
  <si>
    <t>HENRY Jickaël</t>
  </si>
  <si>
    <t>ABC SAINT CALAIS</t>
  </si>
  <si>
    <t>JELSPERGER Mathieu</t>
  </si>
  <si>
    <t>GILLET Arnaud</t>
  </si>
  <si>
    <t>ROMAIN Emilien</t>
  </si>
  <si>
    <t>FERY Florian</t>
  </si>
  <si>
    <t>CARRERE Baptiste</t>
  </si>
  <si>
    <t>LEBRETON Eloane</t>
  </si>
  <si>
    <t>RIGAUX Alizee</t>
  </si>
  <si>
    <t>JOUAULT Ambre</t>
  </si>
  <si>
    <t>LE PANN Soen</t>
  </si>
  <si>
    <t>MARCHAND Jules</t>
  </si>
  <si>
    <t>BAUDOUIN Florian</t>
  </si>
  <si>
    <t>DETRE Maxence</t>
  </si>
  <si>
    <t>REGOST Louis</t>
  </si>
  <si>
    <t>GEBEL Ezio</t>
  </si>
  <si>
    <t>LONGONI Logan</t>
  </si>
  <si>
    <t>VC WITTENHEIM</t>
  </si>
  <si>
    <t>DUPAS Axel</t>
  </si>
  <si>
    <t>MAIRE Lilian</t>
  </si>
  <si>
    <t>U.C MOREZ</t>
  </si>
  <si>
    <t>MARTIN Fabrice</t>
  </si>
  <si>
    <t>AC DAMPARIS TAVAUX</t>
  </si>
  <si>
    <t>BERTHAUT Steve</t>
  </si>
  <si>
    <t>ANJOUBAULT Christophe</t>
  </si>
  <si>
    <t>DUCHEMIN Olivier</t>
  </si>
  <si>
    <t>ESM GONFREVILLE L'ORCHER</t>
  </si>
  <si>
    <t>MATRAY Jules</t>
  </si>
  <si>
    <t>VC AUBE</t>
  </si>
  <si>
    <t>PENASSE COQBLIN Manuel</t>
  </si>
  <si>
    <t>NAUDIN Antoine</t>
  </si>
  <si>
    <t>C.R.4 CHEMINS/ROANNE</t>
  </si>
  <si>
    <t>LOETE Hippolyte</t>
  </si>
  <si>
    <t>GOBILLOT Axel</t>
  </si>
  <si>
    <t>DURAND Louis</t>
  </si>
  <si>
    <t>TACHOT Titouan</t>
  </si>
  <si>
    <t>VANAELST Batiste</t>
  </si>
  <si>
    <t>GROLLET Naël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</si>
</sst>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;[Red]&quot;-&quot;#,##0.00&quot; &quot;[$€-407]"/>
  </numFmts>
  <fonts count="47">
    <font>
      <sz val="10"/>
      <color rgb="FF000000"/>
      <name val="Arial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sz val="10"/>
      <name val="Arial"/>
      <family val="2"/>
    </font>
    <font>
      <sz val="10"/>
      <color theme="0"/>
      <name val="Arial1"/>
    </font>
    <font>
      <b/>
      <sz val="14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rgb="FFFFC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4"/>
      <name val="Arial"/>
      <family val="2"/>
    </font>
    <font>
      <b/>
      <sz val="11"/>
      <name val="Calibri"/>
      <family val="2"/>
      <scheme val="minor"/>
    </font>
    <font>
      <b/>
      <sz val="10"/>
      <color rgb="FF000000"/>
      <name val="Arial1"/>
    </font>
    <font>
      <sz val="10"/>
      <name val="Arial1"/>
    </font>
    <font>
      <sz val="9"/>
      <name val="Arial"/>
      <family val="2"/>
    </font>
    <font>
      <sz val="10"/>
      <name val="Times New Roman"/>
      <family val="1"/>
    </font>
    <font>
      <sz val="10"/>
      <color rgb="FF000000"/>
      <name val="Arial1"/>
    </font>
    <font>
      <sz val="10"/>
      <name val="Arial"/>
      <family val="2"/>
      <charset val="1"/>
    </font>
    <font>
      <sz val="9"/>
      <name val="Arial"/>
      <family val="2"/>
      <charset val="1"/>
    </font>
    <font>
      <sz val="10"/>
      <name val="Calibri"/>
      <family val="2"/>
      <scheme val="minor"/>
    </font>
    <font>
      <sz val="10"/>
      <color theme="1"/>
      <name val="Arial1"/>
    </font>
    <font>
      <b/>
      <sz val="10"/>
      <color theme="1"/>
      <name val="Arial1"/>
    </font>
    <font>
      <b/>
      <sz val="11"/>
      <color theme="1"/>
      <name val="Calibri"/>
      <family val="2"/>
      <scheme val="minor"/>
    </font>
    <font>
      <sz val="8"/>
      <color rgb="FF3B3B3B"/>
      <name val="Encodesans"/>
    </font>
    <font>
      <sz val="10"/>
      <color rgb="FF3B3B3B"/>
      <name val="Arial1"/>
    </font>
    <font>
      <sz val="11"/>
      <color rgb="FF3B3B3B"/>
      <name val="Encodesans"/>
    </font>
    <font>
      <sz val="8"/>
      <color rgb="FF008000"/>
      <name val="Arial1"/>
    </font>
    <font>
      <sz val="8"/>
      <color rgb="FFFF0000"/>
      <name val="Arial1"/>
    </font>
    <font>
      <sz val="10"/>
      <name val="Times New Roman"/>
    </font>
    <font>
      <sz val="10"/>
      <color rgb="FF000000"/>
      <name val="Times New Roman"/>
      <charset val="204"/>
    </font>
    <font>
      <sz val="7.5"/>
      <color rgb="FF000000"/>
      <name val="Arial MT"/>
      <family val="2"/>
    </font>
    <font>
      <sz val="7.5"/>
      <name val="Arial MT"/>
    </font>
    <font>
      <sz val="7.5"/>
      <name val="Arial MT"/>
      <family val="2"/>
    </font>
    <font>
      <sz val="7"/>
      <color rgb="FF3B3B3B"/>
      <name val="Encodesans"/>
    </font>
    <font>
      <sz val="10"/>
      <color rgb="FF3B3B3B"/>
      <name val="Times New Roman"/>
      <family val="1"/>
    </font>
    <font>
      <strike/>
      <sz val="10"/>
      <name val="Arial"/>
      <family val="2"/>
    </font>
    <font>
      <sz val="5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0" tint="-0.3499862666707357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0F0F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6" fillId="0" borderId="0" applyNumberFormat="0" applyBorder="0" applyProtection="0">
      <alignment horizontal="center"/>
    </xf>
    <xf numFmtId="0" fontId="6" fillId="0" borderId="0" applyNumberFormat="0" applyBorder="0" applyProtection="0">
      <alignment horizontal="center" textRotation="90"/>
    </xf>
    <xf numFmtId="0" fontId="7" fillId="0" borderId="0" applyNumberFormat="0" applyBorder="0" applyProtection="0"/>
    <xf numFmtId="164" fontId="7" fillId="0" borderId="0" applyBorder="0" applyProtection="0"/>
    <xf numFmtId="0" fontId="8" fillId="0" borderId="0"/>
    <xf numFmtId="0" fontId="2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38" fillId="0" borderId="0"/>
    <xf numFmtId="0" fontId="39" fillId="0" borderId="0"/>
  </cellStyleXfs>
  <cellXfs count="306">
    <xf numFmtId="0" fontId="0" fillId="0" borderId="0" xfId="0"/>
    <xf numFmtId="0" fontId="11" fillId="2" borderId="0" xfId="0" applyFont="1" applyFill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textRotation="180"/>
    </xf>
    <xf numFmtId="0" fontId="10" fillId="2" borderId="6" xfId="0" applyFont="1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/>
    <xf numFmtId="0" fontId="0" fillId="0" borderId="10" xfId="0" applyBorder="1"/>
    <xf numFmtId="0" fontId="13" fillId="2" borderId="13" xfId="0" applyFont="1" applyFill="1" applyBorder="1"/>
    <xf numFmtId="0" fontId="11" fillId="2" borderId="14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2" borderId="18" xfId="0" applyFont="1" applyFill="1" applyBorder="1" applyAlignment="1">
      <alignment horizontal="center" vertical="center"/>
    </xf>
    <xf numFmtId="14" fontId="11" fillId="2" borderId="7" xfId="0" applyNumberFormat="1" applyFont="1" applyFill="1" applyBorder="1" applyAlignment="1">
      <alignment horizontal="center" vertical="center" textRotation="180"/>
    </xf>
    <xf numFmtId="0" fontId="13" fillId="2" borderId="13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8" fillId="0" borderId="7" xfId="0" applyFont="1" applyBorder="1" applyAlignment="1">
      <alignment horizontal="center" vertical="center" textRotation="18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3" fillId="2" borderId="22" xfId="0" applyFont="1" applyFill="1" applyBorder="1"/>
    <xf numFmtId="0" fontId="13" fillId="2" borderId="22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0" fillId="0" borderId="23" xfId="0" applyBorder="1"/>
    <xf numFmtId="0" fontId="11" fillId="0" borderId="25" xfId="0" applyFont="1" applyBorder="1" applyAlignment="1">
      <alignment horizontal="center" vertical="center"/>
    </xf>
    <xf numFmtId="0" fontId="13" fillId="0" borderId="22" xfId="0" applyFont="1" applyBorder="1"/>
    <xf numFmtId="0" fontId="8" fillId="0" borderId="22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1" xfId="0" applyFont="1" applyBorder="1"/>
    <xf numFmtId="0" fontId="8" fillId="0" borderId="11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/>
    </xf>
    <xf numFmtId="0" fontId="0" fillId="0" borderId="25" xfId="0" applyBorder="1"/>
    <xf numFmtId="0" fontId="13" fillId="0" borderId="8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2" fillId="0" borderId="4" xfId="0" applyFont="1" applyBorder="1" applyAlignment="1">
      <alignment vertical="center" textRotation="180"/>
    </xf>
    <xf numFmtId="0" fontId="8" fillId="0" borderId="13" xfId="0" applyFont="1" applyBorder="1" applyAlignment="1">
      <alignment horizontal="center"/>
    </xf>
    <xf numFmtId="0" fontId="8" fillId="0" borderId="11" xfId="0" applyFont="1" applyBorder="1"/>
    <xf numFmtId="0" fontId="18" fillId="0" borderId="11" xfId="0" applyFont="1" applyBorder="1" applyAlignment="1">
      <alignment horizontal="center"/>
    </xf>
    <xf numFmtId="0" fontId="17" fillId="0" borderId="11" xfId="0" applyFont="1" applyBorder="1"/>
    <xf numFmtId="0" fontId="8" fillId="0" borderId="27" xfId="0" applyFont="1" applyBorder="1" applyAlignment="1">
      <alignment horizontal="center"/>
    </xf>
    <xf numFmtId="0" fontId="8" fillId="0" borderId="22" xfId="0" applyFont="1" applyBorder="1"/>
    <xf numFmtId="0" fontId="8" fillId="0" borderId="11" xfId="0" applyFont="1" applyBorder="1" applyAlignment="1">
      <alignment horizontal="left"/>
    </xf>
    <xf numFmtId="0" fontId="17" fillId="0" borderId="22" xfId="0" applyFont="1" applyBorder="1"/>
    <xf numFmtId="0" fontId="17" fillId="0" borderId="22" xfId="0" applyFont="1" applyBorder="1" applyAlignment="1">
      <alignment horizontal="center"/>
    </xf>
    <xf numFmtId="0" fontId="16" fillId="0" borderId="22" xfId="0" applyFont="1" applyBorder="1"/>
    <xf numFmtId="1" fontId="13" fillId="0" borderId="11" xfId="0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/>
    <xf numFmtId="1" fontId="8" fillId="0" borderId="22" xfId="0" applyNumberFormat="1" applyFont="1" applyBorder="1" applyAlignment="1">
      <alignment horizontal="center"/>
    </xf>
    <xf numFmtId="1" fontId="8" fillId="0" borderId="28" xfId="0" applyNumberFormat="1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" fontId="8" fillId="0" borderId="1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19" fillId="0" borderId="11" xfId="0" applyFont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8" fillId="0" borderId="11" xfId="0" applyFont="1" applyBorder="1"/>
    <xf numFmtId="0" fontId="9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13" fillId="2" borderId="30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8" fillId="2" borderId="31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/>
    </xf>
    <xf numFmtId="0" fontId="8" fillId="0" borderId="36" xfId="0" applyFont="1" applyBorder="1"/>
    <xf numFmtId="0" fontId="0" fillId="0" borderId="11" xfId="0" applyBorder="1" applyAlignment="1">
      <alignment horizontal="left"/>
    </xf>
    <xf numFmtId="0" fontId="22" fillId="0" borderId="0" xfId="0" applyFont="1"/>
    <xf numFmtId="0" fontId="21" fillId="2" borderId="0" xfId="0" applyFont="1" applyFill="1" applyAlignment="1">
      <alignment horizontal="center" vertical="center"/>
    </xf>
    <xf numFmtId="0" fontId="8" fillId="0" borderId="11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10" fillId="2" borderId="6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8" fillId="0" borderId="22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6" fillId="0" borderId="22" xfId="0" applyFont="1" applyBorder="1" applyAlignment="1">
      <alignment horizontal="left"/>
    </xf>
    <xf numFmtId="0" fontId="13" fillId="2" borderId="22" xfId="0" applyFont="1" applyFill="1" applyBorder="1" applyAlignment="1">
      <alignment horizontal="left"/>
    </xf>
    <xf numFmtId="0" fontId="13" fillId="2" borderId="13" xfId="0" applyFont="1" applyFill="1" applyBorder="1" applyAlignment="1">
      <alignment horizontal="left"/>
    </xf>
    <xf numFmtId="0" fontId="9" fillId="0" borderId="16" xfId="0" applyFont="1" applyBorder="1" applyAlignment="1">
      <alignment horizontal="left" vertical="center"/>
    </xf>
    <xf numFmtId="0" fontId="8" fillId="0" borderId="11" xfId="0" applyFont="1" applyBorder="1" applyAlignment="1">
      <alignment wrapText="1"/>
    </xf>
    <xf numFmtId="0" fontId="19" fillId="0" borderId="11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0" fillId="0" borderId="11" xfId="0" applyBorder="1"/>
    <xf numFmtId="0" fontId="8" fillId="0" borderId="11" xfId="0" applyFont="1" applyBorder="1" applyAlignment="1" applyProtection="1">
      <alignment horizontal="center" wrapText="1"/>
      <protection hidden="1"/>
    </xf>
    <xf numFmtId="0" fontId="8" fillId="0" borderId="37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2" fillId="2" borderId="9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8" fillId="2" borderId="22" xfId="0" applyFont="1" applyFill="1" applyBorder="1"/>
    <xf numFmtId="0" fontId="8" fillId="2" borderId="13" xfId="0" applyFont="1" applyFill="1" applyBorder="1"/>
    <xf numFmtId="0" fontId="9" fillId="0" borderId="0" xfId="0" applyFont="1" applyAlignment="1">
      <alignment vertical="center"/>
    </xf>
    <xf numFmtId="0" fontId="24" fillId="0" borderId="11" xfId="5" applyFont="1" applyBorder="1" applyAlignment="1" applyProtection="1">
      <alignment horizontal="center"/>
      <protection hidden="1"/>
    </xf>
    <xf numFmtId="0" fontId="27" fillId="0" borderId="41" xfId="6" applyFont="1" applyBorder="1" applyAlignment="1" applyProtection="1">
      <alignment horizontal="center" wrapText="1"/>
      <protection hidden="1"/>
    </xf>
    <xf numFmtId="0" fontId="8" fillId="0" borderId="41" xfId="0" applyFont="1" applyBorder="1" applyAlignment="1">
      <alignment horizontal="center"/>
    </xf>
    <xf numFmtId="0" fontId="26" fillId="0" borderId="8" xfId="0" applyFont="1" applyBorder="1"/>
    <xf numFmtId="0" fontId="26" fillId="0" borderId="0" xfId="0" applyFont="1"/>
    <xf numFmtId="0" fontId="23" fillId="0" borderId="11" xfId="0" applyFont="1" applyBorder="1"/>
    <xf numFmtId="0" fontId="8" fillId="0" borderId="8" xfId="0" applyFont="1" applyBorder="1" applyAlignment="1">
      <alignment horizontal="left"/>
    </xf>
    <xf numFmtId="0" fontId="28" fillId="0" borderId="11" xfId="5" applyFont="1" applyBorder="1" applyProtection="1">
      <protection hidden="1"/>
    </xf>
    <xf numFmtId="0" fontId="31" fillId="0" borderId="0" xfId="0" applyFont="1"/>
    <xf numFmtId="0" fontId="30" fillId="0" borderId="0" xfId="0" applyFont="1" applyAlignment="1">
      <alignment horizontal="center"/>
    </xf>
    <xf numFmtId="0" fontId="18" fillId="0" borderId="0" xfId="0" applyFont="1"/>
    <xf numFmtId="49" fontId="18" fillId="0" borderId="0" xfId="0" applyNumberFormat="1" applyFont="1"/>
    <xf numFmtId="0" fontId="23" fillId="0" borderId="22" xfId="0" applyFont="1" applyBorder="1"/>
    <xf numFmtId="0" fontId="27" fillId="0" borderId="11" xfId="6" applyFont="1" applyBorder="1" applyAlignment="1" applyProtection="1">
      <alignment horizontal="center" wrapText="1"/>
      <protection hidden="1"/>
    </xf>
    <xf numFmtId="0" fontId="18" fillId="0" borderId="22" xfId="0" applyFont="1" applyBorder="1"/>
    <xf numFmtId="0" fontId="23" fillId="0" borderId="22" xfId="0" applyFont="1" applyBorder="1" applyAlignment="1">
      <alignment horizontal="center"/>
    </xf>
    <xf numFmtId="0" fontId="26" fillId="0" borderId="23" xfId="0" applyFont="1" applyBorder="1"/>
    <xf numFmtId="0" fontId="8" fillId="0" borderId="22" xfId="0" applyFont="1" applyBorder="1" applyAlignment="1" applyProtection="1">
      <alignment horizontal="center" wrapText="1"/>
      <protection hidden="1"/>
    </xf>
    <xf numFmtId="0" fontId="0" fillId="0" borderId="27" xfId="0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" fillId="0" borderId="0" xfId="10"/>
    <xf numFmtId="0" fontId="8" fillId="0" borderId="20" xfId="0" applyFont="1" applyBorder="1" applyAlignment="1">
      <alignment horizontal="center" vertical="center" textRotation="180"/>
    </xf>
    <xf numFmtId="0" fontId="8" fillId="0" borderId="5" xfId="0" applyFont="1" applyBorder="1" applyAlignment="1">
      <alignment horizontal="center" vertical="center" textRotation="180"/>
    </xf>
    <xf numFmtId="0" fontId="18" fillId="0" borderId="7" xfId="0" applyFont="1" applyBorder="1" applyAlignment="1">
      <alignment horizontal="center" vertical="center" textRotation="180"/>
    </xf>
    <xf numFmtId="14" fontId="11" fillId="0" borderId="7" xfId="0" applyNumberFormat="1" applyFont="1" applyBorder="1" applyAlignment="1">
      <alignment horizontal="center" vertical="center" textRotation="180"/>
    </xf>
    <xf numFmtId="0" fontId="8" fillId="0" borderId="35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/>
    </xf>
    <xf numFmtId="0" fontId="0" fillId="0" borderId="17" xfId="0" applyBorder="1"/>
    <xf numFmtId="0" fontId="8" fillId="0" borderId="24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8" fillId="0" borderId="38" xfId="0" applyFont="1" applyBorder="1"/>
    <xf numFmtId="0" fontId="8" fillId="0" borderId="11" xfId="5" applyBorder="1" applyProtection="1">
      <protection hidden="1"/>
    </xf>
    <xf numFmtId="0" fontId="27" fillId="0" borderId="11" xfId="5" applyFont="1" applyBorder="1" applyProtection="1">
      <protection hidden="1"/>
    </xf>
    <xf numFmtId="0" fontId="8" fillId="0" borderId="28" xfId="0" applyFont="1" applyBorder="1" applyAlignment="1">
      <alignment horizontal="center"/>
    </xf>
    <xf numFmtId="0" fontId="18" fillId="0" borderId="22" xfId="0" applyFont="1" applyBorder="1" applyAlignment="1">
      <alignment horizontal="left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25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0" fillId="0" borderId="36" xfId="0" applyBorder="1"/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 indent="3"/>
    </xf>
    <xf numFmtId="0" fontId="8" fillId="0" borderId="42" xfId="0" applyFont="1" applyBorder="1"/>
    <xf numFmtId="0" fontId="8" fillId="0" borderId="43" xfId="0" applyFont="1" applyBorder="1" applyAlignment="1">
      <alignment horizontal="center"/>
    </xf>
    <xf numFmtId="0" fontId="8" fillId="0" borderId="44" xfId="0" applyFont="1" applyBorder="1"/>
    <xf numFmtId="0" fontId="8" fillId="0" borderId="44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0" fontId="8" fillId="0" borderId="44" xfId="0" applyFont="1" applyBorder="1" applyAlignment="1">
      <alignment horizontal="left"/>
    </xf>
    <xf numFmtId="0" fontId="8" fillId="0" borderId="36" xfId="0" applyFont="1" applyBorder="1" applyAlignment="1">
      <alignment horizontal="left"/>
    </xf>
    <xf numFmtId="0" fontId="28" fillId="0" borderId="36" xfId="5" applyFont="1" applyBorder="1" applyProtection="1">
      <protection hidden="1"/>
    </xf>
    <xf numFmtId="0" fontId="34" fillId="0" borderId="47" xfId="0" applyFont="1" applyBorder="1" applyAlignment="1">
      <alignment horizontal="right" vertical="center" wrapText="1"/>
    </xf>
    <xf numFmtId="0" fontId="33" fillId="0" borderId="47" xfId="0" applyFont="1" applyBorder="1" applyAlignment="1">
      <alignment vertical="center"/>
    </xf>
    <xf numFmtId="0" fontId="34" fillId="0" borderId="47" xfId="0" applyFont="1" applyBorder="1" applyAlignment="1">
      <alignment horizontal="left" vertical="center" wrapText="1"/>
    </xf>
    <xf numFmtId="0" fontId="34" fillId="0" borderId="0" xfId="0" applyFont="1" applyAlignment="1">
      <alignment horizontal="right" vertical="center" wrapText="1"/>
    </xf>
    <xf numFmtId="0" fontId="33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1" fontId="13" fillId="0" borderId="34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0" fillId="0" borderId="1" xfId="0" applyBorder="1"/>
    <xf numFmtId="0" fontId="19" fillId="0" borderId="27" xfId="0" applyFont="1" applyBorder="1" applyAlignment="1">
      <alignment horizontal="center" vertical="center"/>
    </xf>
    <xf numFmtId="0" fontId="27" fillId="0" borderId="0" xfId="5" applyFont="1" applyProtection="1">
      <protection hidden="1"/>
    </xf>
    <xf numFmtId="0" fontId="29" fillId="0" borderId="2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/>
    </xf>
    <xf numFmtId="0" fontId="0" fillId="0" borderId="0" xfId="0" applyAlignment="1">
      <alignment horizontal="left" vertical="center" wrapText="1" indent="2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8" fillId="0" borderId="11" xfId="5" applyFont="1" applyBorder="1" applyAlignment="1" applyProtection="1">
      <alignment horizontal="center"/>
      <protection hidden="1"/>
    </xf>
    <xf numFmtId="0" fontId="35" fillId="0" borderId="0" xfId="0" applyFont="1" applyAlignment="1">
      <alignment horizontal="left" vertical="center" indent="3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right" vertical="center"/>
    </xf>
    <xf numFmtId="0" fontId="35" fillId="0" borderId="47" xfId="0" applyFont="1" applyBorder="1" applyAlignment="1">
      <alignment horizontal="left" vertical="center" indent="3"/>
    </xf>
    <xf numFmtId="0" fontId="35" fillId="0" borderId="47" xfId="0" applyFont="1" applyBorder="1" applyAlignment="1">
      <alignment vertical="center"/>
    </xf>
    <xf numFmtId="0" fontId="35" fillId="0" borderId="47" xfId="0" applyFont="1" applyBorder="1" applyAlignment="1">
      <alignment horizontal="right" vertical="center"/>
    </xf>
    <xf numFmtId="0" fontId="36" fillId="0" borderId="47" xfId="0" applyFont="1" applyBorder="1" applyAlignment="1">
      <alignment horizontal="left" vertical="center" wrapText="1"/>
    </xf>
    <xf numFmtId="0" fontId="37" fillId="0" borderId="47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8" fillId="3" borderId="7" xfId="0" applyFont="1" applyFill="1" applyBorder="1" applyAlignment="1">
      <alignment horizontal="center" vertical="center" textRotation="180"/>
    </xf>
    <xf numFmtId="0" fontId="8" fillId="0" borderId="16" xfId="0" applyFont="1" applyBorder="1"/>
    <xf numFmtId="0" fontId="8" fillId="0" borderId="11" xfId="11" applyFont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>
      <alignment horizontal="center" vertical="center" textRotation="180"/>
    </xf>
    <xf numFmtId="0" fontId="18" fillId="0" borderId="44" xfId="0" applyFont="1" applyBorder="1" applyAlignment="1">
      <alignment horizontal="center"/>
    </xf>
    <xf numFmtId="0" fontId="27" fillId="0" borderId="27" xfId="6" applyFont="1" applyBorder="1" applyAlignment="1" applyProtection="1">
      <alignment horizontal="center" wrapText="1"/>
      <protection hidden="1"/>
    </xf>
    <xf numFmtId="0" fontId="18" fillId="0" borderId="46" xfId="0" applyFont="1" applyBorder="1"/>
    <xf numFmtId="0" fontId="8" fillId="0" borderId="0" xfId="11" applyFont="1" applyAlignment="1" applyProtection="1">
      <alignment horizontal="center" wrapText="1"/>
      <protection hidden="1"/>
    </xf>
    <xf numFmtId="0" fontId="11" fillId="0" borderId="19" xfId="0" applyFont="1" applyBorder="1" applyAlignment="1">
      <alignment horizontal="center" vertical="center"/>
    </xf>
    <xf numFmtId="0" fontId="28" fillId="0" borderId="44" xfId="5" applyFont="1" applyBorder="1" applyProtection="1">
      <protection hidden="1"/>
    </xf>
    <xf numFmtId="0" fontId="8" fillId="0" borderId="27" xfId="0" applyFont="1" applyBorder="1" applyAlignment="1" applyProtection="1">
      <alignment horizontal="center" wrapText="1"/>
      <protection hidden="1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14" fontId="11" fillId="3" borderId="7" xfId="0" applyNumberFormat="1" applyFont="1" applyFill="1" applyBorder="1" applyAlignment="1">
      <alignment horizontal="center" vertical="center" textRotation="180"/>
    </xf>
    <xf numFmtId="0" fontId="8" fillId="3" borderId="20" xfId="0" applyFont="1" applyFill="1" applyBorder="1" applyAlignment="1">
      <alignment horizontal="center" vertical="center" textRotation="180"/>
    </xf>
    <xf numFmtId="0" fontId="8" fillId="3" borderId="5" xfId="0" applyFont="1" applyFill="1" applyBorder="1" applyAlignment="1">
      <alignment horizontal="center" vertical="center" textRotation="180"/>
    </xf>
    <xf numFmtId="0" fontId="0" fillId="0" borderId="3" xfId="0" applyBorder="1"/>
    <xf numFmtId="0" fontId="0" fillId="0" borderId="44" xfId="0" applyBorder="1"/>
    <xf numFmtId="0" fontId="8" fillId="0" borderId="44" xfId="5" applyBorder="1" applyProtection="1">
      <protection hidden="1"/>
    </xf>
    <xf numFmtId="0" fontId="19" fillId="0" borderId="44" xfId="0" applyFont="1" applyBorder="1" applyAlignment="1">
      <alignment vertical="center"/>
    </xf>
    <xf numFmtId="0" fontId="27" fillId="0" borderId="44" xfId="5" applyFont="1" applyBorder="1" applyProtection="1">
      <protection hidden="1"/>
    </xf>
    <xf numFmtId="0" fontId="41" fillId="0" borderId="44" xfId="12" applyFont="1" applyBorder="1" applyAlignment="1">
      <alignment horizontal="left" vertical="top" wrapText="1" indent="1"/>
    </xf>
    <xf numFmtId="0" fontId="12" fillId="2" borderId="39" xfId="0" applyFont="1" applyFill="1" applyBorder="1" applyAlignment="1">
      <alignment vertical="center"/>
    </xf>
    <xf numFmtId="1" fontId="40" fillId="0" borderId="44" xfId="12" applyNumberFormat="1" applyFont="1" applyBorder="1" applyAlignment="1">
      <alignment horizontal="left" vertical="top" shrinkToFit="1"/>
    </xf>
    <xf numFmtId="1" fontId="40" fillId="0" borderId="44" xfId="12" applyNumberFormat="1" applyFont="1" applyBorder="1" applyAlignment="1">
      <alignment horizontal="center" vertical="top" shrinkToFit="1"/>
    </xf>
    <xf numFmtId="0" fontId="13" fillId="2" borderId="48" xfId="0" applyFont="1" applyFill="1" applyBorder="1" applyAlignment="1">
      <alignment horizontal="center" vertical="center"/>
    </xf>
    <xf numFmtId="0" fontId="13" fillId="2" borderId="49" xfId="0" applyFont="1" applyFill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2" fillId="0" borderId="39" xfId="0" applyFont="1" applyBorder="1" applyAlignment="1">
      <alignment vertical="center" textRotation="180"/>
    </xf>
    <xf numFmtId="0" fontId="41" fillId="0" borderId="44" xfId="12" applyFont="1" applyBorder="1" applyAlignment="1">
      <alignment vertical="top" wrapText="1"/>
    </xf>
    <xf numFmtId="0" fontId="41" fillId="0" borderId="44" xfId="12" applyFont="1" applyBorder="1" applyAlignment="1">
      <alignment horizontal="center" vertical="top" wrapText="1"/>
    </xf>
    <xf numFmtId="0" fontId="8" fillId="0" borderId="50" xfId="0" applyFont="1" applyBorder="1"/>
    <xf numFmtId="0" fontId="8" fillId="0" borderId="51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12" fillId="2" borderId="9" xfId="0" applyFont="1" applyFill="1" applyBorder="1" applyAlignment="1">
      <alignment vertical="center"/>
    </xf>
    <xf numFmtId="0" fontId="42" fillId="0" borderId="44" xfId="12" applyFont="1" applyBorder="1" applyAlignment="1">
      <alignment vertical="top" wrapText="1"/>
    </xf>
    <xf numFmtId="0" fontId="41" fillId="5" borderId="44" xfId="12" applyFont="1" applyFill="1" applyBorder="1" applyAlignment="1">
      <alignment horizontal="left" vertical="top" wrapText="1" indent="1"/>
    </xf>
    <xf numFmtId="1" fontId="40" fillId="5" borderId="44" xfId="12" applyNumberFormat="1" applyFont="1" applyFill="1" applyBorder="1" applyAlignment="1">
      <alignment horizontal="center" vertical="top" shrinkToFit="1"/>
    </xf>
    <xf numFmtId="0" fontId="41" fillId="5" borderId="44" xfId="12" applyFont="1" applyFill="1" applyBorder="1" applyAlignment="1">
      <alignment vertical="top" wrapText="1"/>
    </xf>
    <xf numFmtId="0" fontId="13" fillId="5" borderId="49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26" fillId="5" borderId="8" xfId="0" applyFont="1" applyFill="1" applyBorder="1"/>
    <xf numFmtId="0" fontId="26" fillId="5" borderId="0" xfId="0" applyFont="1" applyFill="1"/>
    <xf numFmtId="0" fontId="11" fillId="5" borderId="1" xfId="0" applyFont="1" applyFill="1" applyBorder="1" applyAlignment="1">
      <alignment horizontal="center" vertical="center"/>
    </xf>
    <xf numFmtId="0" fontId="0" fillId="5" borderId="8" xfId="0" applyFill="1" applyBorder="1"/>
    <xf numFmtId="0" fontId="29" fillId="5" borderId="2" xfId="0" applyFont="1" applyFill="1" applyBorder="1" applyAlignment="1">
      <alignment horizontal="center"/>
    </xf>
    <xf numFmtId="0" fontId="29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0" fillId="0" borderId="41" xfId="0" applyBorder="1"/>
    <xf numFmtId="0" fontId="8" fillId="0" borderId="53" xfId="0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45" fillId="0" borderId="7" xfId="0" applyFont="1" applyBorder="1" applyAlignment="1">
      <alignment horizontal="center" vertical="center" textRotation="180"/>
    </xf>
    <xf numFmtId="0" fontId="8" fillId="5" borderId="44" xfId="0" applyFont="1" applyFill="1" applyBorder="1"/>
    <xf numFmtId="0" fontId="13" fillId="5" borderId="11" xfId="0" applyFont="1" applyFill="1" applyBorder="1" applyAlignment="1">
      <alignment horizontal="center"/>
    </xf>
    <xf numFmtId="0" fontId="8" fillId="5" borderId="11" xfId="0" applyFont="1" applyFill="1" applyBorder="1"/>
    <xf numFmtId="0" fontId="8" fillId="5" borderId="11" xfId="0" applyFont="1" applyFill="1" applyBorder="1" applyAlignment="1">
      <alignment horizontal="center"/>
    </xf>
    <xf numFmtId="0" fontId="13" fillId="5" borderId="30" xfId="0" applyFont="1" applyFill="1" applyBorder="1" applyAlignment="1">
      <alignment horizontal="center" vertical="center"/>
    </xf>
    <xf numFmtId="0" fontId="42" fillId="0" borderId="44" xfId="12" applyFont="1" applyBorder="1" applyAlignment="1">
      <alignment horizontal="left" vertical="top" wrapText="1" indent="1"/>
    </xf>
    <xf numFmtId="0" fontId="44" fillId="6" borderId="41" xfId="0" applyFont="1" applyFill="1" applyBorder="1" applyAlignment="1">
      <alignment horizontal="right" vertical="center" wrapText="1"/>
    </xf>
    <xf numFmtId="0" fontId="46" fillId="6" borderId="41" xfId="0" applyFont="1" applyFill="1" applyBorder="1" applyAlignment="1">
      <alignment horizontal="left" vertical="center" wrapText="1"/>
    </xf>
    <xf numFmtId="0" fontId="43" fillId="6" borderId="41" xfId="0" applyFont="1" applyFill="1" applyBorder="1" applyAlignment="1">
      <alignment horizontal="left" vertical="center" indent="2"/>
    </xf>
    <xf numFmtId="0" fontId="43" fillId="6" borderId="41" xfId="0" applyFont="1" applyFill="1" applyBorder="1" applyAlignment="1">
      <alignment horizontal="left" vertical="center"/>
    </xf>
    <xf numFmtId="0" fontId="43" fillId="6" borderId="41" xfId="0" applyFont="1" applyFill="1" applyBorder="1" applyAlignment="1">
      <alignment horizontal="right" vertical="center"/>
    </xf>
    <xf numFmtId="0" fontId="8" fillId="5" borderId="11" xfId="0" applyFont="1" applyFill="1" applyBorder="1" applyAlignment="1">
      <alignment vertical="center"/>
    </xf>
    <xf numFmtId="0" fontId="41" fillId="0" borderId="44" xfId="12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/>
    </xf>
    <xf numFmtId="0" fontId="22" fillId="7" borderId="44" xfId="0" applyFont="1" applyFill="1" applyBorder="1" applyAlignment="1">
      <alignment horizontal="center"/>
    </xf>
    <xf numFmtId="0" fontId="32" fillId="7" borderId="44" xfId="10" applyFont="1" applyFill="1" applyBorder="1" applyAlignment="1">
      <alignment horizontal="center"/>
    </xf>
    <xf numFmtId="0" fontId="42" fillId="0" borderId="44" xfId="12" applyFont="1" applyBorder="1" applyAlignment="1">
      <alignment horizontal="center" vertical="top" wrapText="1"/>
    </xf>
  </cellXfs>
  <cellStyles count="13">
    <cellStyle name="Heading" xfId="1" xr:uid="{00000000-0005-0000-0000-000000000000}"/>
    <cellStyle name="Heading1" xfId="2" xr:uid="{00000000-0005-0000-0000-000001000000}"/>
    <cellStyle name="Normal" xfId="0" builtinId="0" customBuiltin="1"/>
    <cellStyle name="Normal 2" xfId="7" xr:uid="{00000000-0005-0000-0000-000003000000}"/>
    <cellStyle name="Normal 3" xfId="8" xr:uid="{00000000-0005-0000-0000-000004000000}"/>
    <cellStyle name="Normal 4" xfId="6" xr:uid="{00000000-0005-0000-0000-000005000000}"/>
    <cellStyle name="Normal 5" xfId="9" xr:uid="{00000000-0005-0000-0000-000006000000}"/>
    <cellStyle name="Normal 6" xfId="10" xr:uid="{00000000-0005-0000-0000-000007000000}"/>
    <cellStyle name="Normal 7" xfId="11" xr:uid="{00000000-0005-0000-0000-000008000000}"/>
    <cellStyle name="Normal 8" xfId="12" xr:uid="{C3EB2EBF-5434-4C8E-8DA5-A2FA8D2B8AB9}"/>
    <cellStyle name="Normal_Rép_du-sau" xfId="5" xr:uid="{00000000-0005-0000-0000-000009000000}"/>
    <cellStyle name="Result" xfId="3" xr:uid="{00000000-0005-0000-0000-00000A000000}"/>
    <cellStyle name="Result2" xfId="4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sterCoupeBF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U19CoupeBFC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U17CoupeBF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U17CoupeBF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CoupeBFC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19CoupeBFC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17CoupeBFC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U17CoupeBFC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N247"/>
  <sheetViews>
    <sheetView workbookViewId="0">
      <pane xSplit="5" topLeftCell="F1" activePane="topRight" state="frozen"/>
      <selection pane="topRight" activeCell="C8" sqref="C8"/>
    </sheetView>
  </sheetViews>
  <sheetFormatPr baseColWidth="10" defaultColWidth="11.453125" defaultRowHeight="12.5"/>
  <cols>
    <col min="1" max="1" width="24.453125" customWidth="1"/>
    <col min="2" max="2" width="17.36328125" style="17" customWidth="1"/>
    <col min="3" max="3" width="22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48" t="s">
        <v>125</v>
      </c>
      <c r="G2" s="230" t="s">
        <v>126</v>
      </c>
      <c r="H2" s="230" t="s">
        <v>127</v>
      </c>
      <c r="I2" s="249" t="s">
        <v>128</v>
      </c>
      <c r="J2" s="230" t="s">
        <v>129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6" t="s">
        <v>478</v>
      </c>
      <c r="B3" s="52">
        <v>42210851051</v>
      </c>
      <c r="C3" s="52" t="s">
        <v>364</v>
      </c>
      <c r="D3" s="53">
        <v>1</v>
      </c>
      <c r="E3" s="103">
        <f t="shared" ref="E3:E21" si="0">SUM(F3:CM3)</f>
        <v>15</v>
      </c>
      <c r="F3" s="54">
        <v>15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6" t="s">
        <v>485</v>
      </c>
      <c r="B4" s="52">
        <v>42210851124</v>
      </c>
      <c r="C4" s="52" t="s">
        <v>364</v>
      </c>
      <c r="D4" s="52"/>
      <c r="E4" s="102">
        <f t="shared" si="0"/>
        <v>14</v>
      </c>
      <c r="F4" s="56">
        <v>14</v>
      </c>
      <c r="G4" s="56"/>
      <c r="H4" s="56"/>
      <c r="I4" s="49"/>
      <c r="J4" s="49"/>
      <c r="K4" s="49"/>
      <c r="L4" s="49"/>
      <c r="M4" s="49"/>
      <c r="N4" s="42"/>
      <c r="O4" s="42"/>
      <c r="P4" s="42"/>
      <c r="Q4" s="42"/>
      <c r="R4" s="42"/>
      <c r="S4" s="22"/>
      <c r="T4" s="22"/>
      <c r="U4" s="24"/>
      <c r="V4" s="22"/>
      <c r="W4" s="22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358</v>
      </c>
      <c r="B5" s="52">
        <v>42250181286</v>
      </c>
      <c r="C5" s="52" t="s">
        <v>332</v>
      </c>
      <c r="D5" s="52"/>
      <c r="E5" s="102">
        <f t="shared" si="0"/>
        <v>13</v>
      </c>
      <c r="F5" s="54">
        <v>13</v>
      </c>
      <c r="G5" s="54"/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6" t="s">
        <v>479</v>
      </c>
      <c r="B6" s="52">
        <v>46100080681</v>
      </c>
      <c r="C6" s="52" t="s">
        <v>480</v>
      </c>
      <c r="D6" s="52"/>
      <c r="E6" s="102">
        <f t="shared" si="0"/>
        <v>12</v>
      </c>
      <c r="F6" s="54">
        <v>12</v>
      </c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6" t="s">
        <v>481</v>
      </c>
      <c r="B7" s="52">
        <v>42710150208</v>
      </c>
      <c r="C7" s="52" t="s">
        <v>195</v>
      </c>
      <c r="D7" s="52"/>
      <c r="E7" s="102">
        <f t="shared" si="0"/>
        <v>11</v>
      </c>
      <c r="F7" s="56">
        <v>11</v>
      </c>
      <c r="G7" s="56"/>
      <c r="H7" s="56"/>
      <c r="I7" s="49"/>
      <c r="J7" s="49"/>
      <c r="K7" s="49"/>
      <c r="L7" s="49"/>
      <c r="M7" s="49"/>
      <c r="N7" s="42"/>
      <c r="O7" s="42"/>
      <c r="P7" s="42"/>
      <c r="Q7" s="42"/>
      <c r="R7" s="42"/>
      <c r="S7" s="22"/>
      <c r="T7" s="22"/>
      <c r="U7" s="24"/>
      <c r="V7" s="22"/>
      <c r="W7" s="22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/>
      <c r="B8" s="52"/>
      <c r="C8" s="52"/>
      <c r="D8" s="52"/>
      <c r="E8" s="102">
        <f t="shared" si="0"/>
        <v>0</v>
      </c>
      <c r="F8" s="54"/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6"/>
      <c r="B9" s="52"/>
      <c r="C9" s="52"/>
      <c r="D9" s="52"/>
      <c r="E9" s="102">
        <f t="shared" si="0"/>
        <v>0</v>
      </c>
      <c r="F9" s="54"/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/>
      <c r="B10" s="74"/>
      <c r="C10" s="52"/>
      <c r="D10" s="52"/>
      <c r="E10" s="102">
        <f t="shared" si="0"/>
        <v>0</v>
      </c>
      <c r="F10" s="54"/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6"/>
      <c r="B11" s="52"/>
      <c r="C11" s="52"/>
      <c r="D11" s="52"/>
      <c r="E11" s="102">
        <f t="shared" si="0"/>
        <v>0</v>
      </c>
      <c r="F11" s="54"/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6"/>
      <c r="B12" s="52"/>
      <c r="C12" s="52"/>
      <c r="D12" s="52"/>
      <c r="E12" s="102">
        <f t="shared" si="0"/>
        <v>0</v>
      </c>
      <c r="F12" s="54"/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1"/>
      <c r="B13" s="74"/>
      <c r="C13" s="52"/>
      <c r="D13" s="52"/>
      <c r="E13" s="102">
        <f t="shared" si="0"/>
        <v>0</v>
      </c>
      <c r="F13" s="54"/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6"/>
      <c r="B14" s="52"/>
      <c r="C14" s="52"/>
      <c r="D14" s="52"/>
      <c r="E14" s="102">
        <f t="shared" si="0"/>
        <v>0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6"/>
      <c r="B15" s="74"/>
      <c r="C15" s="52"/>
      <c r="D15" s="52"/>
      <c r="E15" s="102">
        <f t="shared" si="0"/>
        <v>0</v>
      </c>
      <c r="F15" s="55"/>
      <c r="G15" s="55"/>
      <c r="H15" s="55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2"/>
      <c r="T15" s="42"/>
      <c r="U15" s="24"/>
      <c r="V15" s="47"/>
      <c r="W15" s="47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1"/>
      <c r="B16" s="74"/>
      <c r="C16" s="52"/>
      <c r="D16" s="52"/>
      <c r="E16" s="102">
        <f t="shared" si="0"/>
        <v>0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74"/>
      <c r="C17" s="52"/>
      <c r="D17" s="52"/>
      <c r="E17" s="102">
        <f t="shared" si="0"/>
        <v>0</v>
      </c>
      <c r="F17" s="54"/>
      <c r="G17" s="54"/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/>
      <c r="B18" s="74"/>
      <c r="C18" s="52"/>
      <c r="D18" s="52"/>
      <c r="E18" s="102">
        <f t="shared" si="0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/>
      <c r="B19" s="74"/>
      <c r="C19" s="52"/>
      <c r="D19" s="52"/>
      <c r="E19" s="102">
        <f t="shared" si="0"/>
        <v>0</v>
      </c>
      <c r="F19" s="56"/>
      <c r="G19" s="56"/>
      <c r="H19" s="56"/>
      <c r="I19" s="49"/>
      <c r="J19" s="49"/>
      <c r="K19" s="49"/>
      <c r="L19" s="49"/>
      <c r="M19" s="49"/>
      <c r="N19" s="42"/>
      <c r="O19" s="42"/>
      <c r="P19" s="42"/>
      <c r="Q19" s="42"/>
      <c r="R19" s="42"/>
      <c r="S19" s="22"/>
      <c r="T19" s="22"/>
      <c r="U19" s="24"/>
      <c r="V19" s="22"/>
      <c r="W19" s="22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74"/>
      <c r="C20" s="52"/>
      <c r="D20" s="52"/>
      <c r="E20" s="102">
        <f t="shared" si="0"/>
        <v>0</v>
      </c>
      <c r="F20" s="54"/>
      <c r="G20" s="54"/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6"/>
      <c r="B21" s="74"/>
      <c r="C21" s="52"/>
      <c r="D21" s="52"/>
      <c r="E21" s="10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74"/>
      <c r="C22" s="52"/>
      <c r="D22" s="52"/>
      <c r="E22" s="102">
        <f t="shared" ref="E22:E66" si="1">SUM(F22:CM22)</f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98"/>
      <c r="B23" s="72"/>
      <c r="C23" s="72"/>
      <c r="D23" s="68"/>
      <c r="E23" s="102">
        <f t="shared" si="1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52"/>
      <c r="C24" s="52"/>
      <c r="D24" s="52"/>
      <c r="E24" s="102">
        <f t="shared" si="1"/>
        <v>0</v>
      </c>
      <c r="F24" s="57"/>
      <c r="G24" s="57"/>
      <c r="H24" s="57"/>
      <c r="I24" s="42"/>
      <c r="J24" s="42"/>
      <c r="K24" s="42"/>
      <c r="L24" s="42"/>
      <c r="M24" s="42"/>
      <c r="N24" s="42"/>
      <c r="O24" s="24"/>
      <c r="P24" s="42"/>
      <c r="Q24" s="42"/>
      <c r="R24" s="42"/>
      <c r="S24" s="47"/>
      <c r="T24" s="47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2">
        <f t="shared" si="1"/>
        <v>0</v>
      </c>
      <c r="F25" s="56"/>
      <c r="G25" s="56"/>
      <c r="H25" s="56"/>
      <c r="I25" s="49"/>
      <c r="J25" s="49"/>
      <c r="K25" s="49"/>
      <c r="L25" s="49"/>
      <c r="M25" s="49"/>
      <c r="N25" s="42"/>
      <c r="O25" s="42"/>
      <c r="P25" s="42"/>
      <c r="Q25" s="42"/>
      <c r="R25" s="42"/>
      <c r="S25" s="22"/>
      <c r="T25" s="22"/>
      <c r="U25" s="24"/>
      <c r="V25" s="22"/>
      <c r="W25" s="22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1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51"/>
      <c r="B27" s="23"/>
      <c r="C27" s="52"/>
      <c r="D27" s="52"/>
      <c r="E27" s="102">
        <f t="shared" si="1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2">
        <f t="shared" si="1"/>
        <v>0</v>
      </c>
      <c r="F28" s="56"/>
      <c r="G28" s="139"/>
      <c r="H28" s="56"/>
      <c r="I28" s="49"/>
      <c r="J28" s="49"/>
      <c r="K28" s="49"/>
      <c r="L28" s="49"/>
      <c r="M28" s="49"/>
      <c r="N28" s="42"/>
      <c r="O28" s="42"/>
      <c r="P28" s="42"/>
      <c r="Q28" s="42"/>
      <c r="R28" s="42"/>
      <c r="S28" s="22"/>
      <c r="T28" s="22"/>
      <c r="U28" s="24"/>
      <c r="V28" s="22"/>
      <c r="W28" s="22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 t="s">
        <v>6</v>
      </c>
    </row>
    <row r="29" spans="1:92" ht="14.5">
      <c r="A29" s="71"/>
      <c r="B29" s="72"/>
      <c r="C29" s="52"/>
      <c r="D29" s="52"/>
      <c r="E29" s="102">
        <f t="shared" si="1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1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51"/>
      <c r="B31" s="23"/>
      <c r="C31" s="52"/>
      <c r="D31" s="52"/>
      <c r="E31" s="102">
        <f t="shared" si="1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1"/>
        <v>0</v>
      </c>
      <c r="F32" s="56"/>
      <c r="G32" s="56"/>
      <c r="H32" s="56"/>
      <c r="I32" s="49"/>
      <c r="J32" s="49"/>
      <c r="K32" s="49"/>
      <c r="L32" s="49"/>
      <c r="M32" s="49"/>
      <c r="N32" s="42"/>
      <c r="O32" s="42"/>
      <c r="P32" s="42"/>
      <c r="Q32" s="42"/>
      <c r="R32" s="42"/>
      <c r="S32" s="22"/>
      <c r="T32" s="22"/>
      <c r="U32" s="24"/>
      <c r="V32" s="22"/>
      <c r="W32" s="22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51"/>
      <c r="B33" s="23"/>
      <c r="C33" s="52"/>
      <c r="D33" s="52"/>
      <c r="E33" s="106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51"/>
      <c r="B34" s="23"/>
      <c r="C34" s="52"/>
      <c r="D34" s="52"/>
      <c r="E34" s="106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6">
        <f t="shared" si="1"/>
        <v>0</v>
      </c>
      <c r="F35" s="56"/>
      <c r="G35" s="56"/>
      <c r="H35" s="56"/>
      <c r="I35" s="49"/>
      <c r="J35" s="49"/>
      <c r="K35" s="49"/>
      <c r="L35" s="49"/>
      <c r="M35" s="49"/>
      <c r="N35" s="42"/>
      <c r="O35" s="42"/>
      <c r="P35" s="42"/>
      <c r="Q35" s="42"/>
      <c r="R35" s="42"/>
      <c r="S35" s="22"/>
      <c r="T35" s="22"/>
      <c r="U35" s="24"/>
      <c r="V35" s="22"/>
      <c r="W35" s="22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3"/>
      <c r="E36" s="106">
        <f t="shared" si="1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 t="s">
        <v>7</v>
      </c>
    </row>
    <row r="38" spans="1:92" ht="14.5">
      <c r="A38" s="71"/>
      <c r="B38" s="52"/>
      <c r="C38" s="52"/>
      <c r="D38" s="52"/>
      <c r="E38" s="106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72"/>
      <c r="C39" s="52"/>
      <c r="D39" s="52"/>
      <c r="E39" s="106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si="1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72"/>
      <c r="C41" s="52"/>
      <c r="D41" s="52"/>
      <c r="E41" s="106">
        <f t="shared" si="1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51"/>
      <c r="B42" s="80"/>
      <c r="C42" s="52"/>
      <c r="D42" s="52"/>
      <c r="E42" s="106">
        <f t="shared" si="1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24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1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6">
        <f t="shared" si="1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90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1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1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42"/>
      <c r="R46" s="42"/>
      <c r="S46" s="22"/>
      <c r="T46" s="22"/>
      <c r="U46" s="24"/>
      <c r="V46" s="22"/>
      <c r="W46" s="22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72"/>
      <c r="C52" s="52"/>
      <c r="D52" s="52"/>
      <c r="E52" s="102">
        <f t="shared" si="1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1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92"/>
      <c r="C54" s="93"/>
      <c r="D54" s="74"/>
      <c r="E54" s="102">
        <f t="shared" si="1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1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23"/>
      <c r="C56" s="52"/>
      <c r="D56" s="52"/>
      <c r="E56" s="102">
        <f t="shared" si="1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3"/>
      <c r="B57" s="68"/>
      <c r="C57" s="68"/>
      <c r="D57" s="68"/>
      <c r="E57" s="102">
        <f t="shared" si="1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1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81"/>
      <c r="C59" s="52"/>
      <c r="D59" s="52"/>
      <c r="E59" s="102">
        <f t="shared" si="1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1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1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1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1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51"/>
      <c r="B64" s="23"/>
      <c r="C64" s="52"/>
      <c r="D64" s="52"/>
      <c r="E64" s="102">
        <f t="shared" si="1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1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51"/>
      <c r="B66" s="23"/>
      <c r="C66" s="52"/>
      <c r="D66" s="52"/>
      <c r="E66" s="102">
        <f t="shared" si="1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ref="E67:E130" si="2">SUM(F67:CM67)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2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2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2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2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2"/>
        <v>0</v>
      </c>
      <c r="F74" s="54"/>
      <c r="G74" s="54"/>
      <c r="H74" s="54"/>
      <c r="I74" s="57"/>
      <c r="J74" s="57"/>
      <c r="K74" s="57"/>
      <c r="L74" s="57"/>
      <c r="M74" s="57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2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51"/>
      <c r="B77" s="23"/>
      <c r="C77" s="52"/>
      <c r="D77" s="52"/>
      <c r="E77" s="102">
        <f t="shared" si="2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23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2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2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2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2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2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1"/>
      <c r="B85" s="52"/>
      <c r="C85" s="52"/>
      <c r="D85" s="52"/>
      <c r="E85" s="102">
        <f t="shared" si="2"/>
        <v>0</v>
      </c>
      <c r="F85" s="57"/>
      <c r="G85" s="57"/>
      <c r="H85" s="57"/>
      <c r="I85" s="42"/>
      <c r="J85" s="42"/>
      <c r="K85" s="42"/>
      <c r="L85" s="42"/>
      <c r="M85" s="42"/>
      <c r="N85" s="42"/>
      <c r="O85" s="24"/>
      <c r="P85" s="47"/>
      <c r="Q85" s="47"/>
      <c r="R85" s="47"/>
      <c r="S85" s="42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81"/>
      <c r="C86" s="52"/>
      <c r="D86" s="52"/>
      <c r="E86" s="102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2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2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2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2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2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8"/>
      <c r="E92" s="102">
        <f t="shared" si="2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2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72"/>
      <c r="C94" s="52"/>
      <c r="D94" s="52"/>
      <c r="E94" s="102">
        <f t="shared" si="2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2"/>
      <c r="E95" s="102">
        <f t="shared" si="2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51"/>
      <c r="B96" s="23"/>
      <c r="C96" s="52"/>
      <c r="D96" s="52"/>
      <c r="E96" s="102">
        <f t="shared" si="2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42"/>
      <c r="S96" s="22"/>
      <c r="T96" s="22"/>
      <c r="U96" s="24"/>
      <c r="V96" s="22"/>
      <c r="W96" s="22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8"/>
      <c r="E98" s="102">
        <f t="shared" si="2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72"/>
      <c r="C99" s="52"/>
      <c r="D99" s="52"/>
      <c r="E99" s="102">
        <f t="shared" si="2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3"/>
      <c r="B100" s="68"/>
      <c r="C100" s="68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51"/>
      <c r="B101" s="23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2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2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2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2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2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2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42"/>
      <c r="S108" s="22"/>
      <c r="T108" s="22"/>
      <c r="U108" s="24"/>
      <c r="V108" s="22"/>
      <c r="W108" s="22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2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2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94"/>
      <c r="B112" s="95"/>
      <c r="C112" s="52"/>
      <c r="D112" s="52"/>
      <c r="E112" s="102">
        <f t="shared" si="2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2"/>
        <v>0</v>
      </c>
      <c r="F113" s="57"/>
      <c r="G113" s="57"/>
      <c r="H113" s="57"/>
      <c r="I113" s="42"/>
      <c r="J113" s="42"/>
      <c r="K113" s="42"/>
      <c r="L113" s="42"/>
      <c r="M113" s="42"/>
      <c r="N113" s="42"/>
      <c r="O113" s="24"/>
      <c r="P113" s="47"/>
      <c r="Q113" s="47"/>
      <c r="R113" s="47"/>
      <c r="S113" s="42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1"/>
      <c r="B114" s="52"/>
      <c r="C114" s="52"/>
      <c r="D114" s="52"/>
      <c r="E114" s="102">
        <f t="shared" si="2"/>
        <v>0</v>
      </c>
      <c r="F114" s="56"/>
      <c r="G114" s="56"/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42"/>
      <c r="S114" s="22"/>
      <c r="T114" s="22"/>
      <c r="U114" s="24"/>
      <c r="V114" s="22"/>
      <c r="W114" s="22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51"/>
      <c r="B115" s="23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2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51"/>
      <c r="B117" s="23"/>
      <c r="C117" s="52"/>
      <c r="D117" s="52"/>
      <c r="E117" s="102">
        <f t="shared" si="2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72"/>
      <c r="C118" s="52"/>
      <c r="D118" s="52"/>
      <c r="E118" s="102">
        <f t="shared" si="2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52"/>
      <c r="C119" s="52"/>
      <c r="D119" s="52"/>
      <c r="E119" s="102">
        <f t="shared" si="2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4"/>
      <c r="C120" s="52"/>
      <c r="D120" s="52"/>
      <c r="E120" s="102">
        <f t="shared" si="2"/>
        <v>0</v>
      </c>
      <c r="F120" s="56"/>
      <c r="G120" s="56"/>
      <c r="H120" s="56"/>
      <c r="I120" s="49"/>
      <c r="J120" s="49"/>
      <c r="K120" s="49"/>
      <c r="L120" s="49"/>
      <c r="M120" s="49"/>
      <c r="N120" s="42"/>
      <c r="O120" s="42"/>
      <c r="P120" s="42"/>
      <c r="Q120" s="42"/>
      <c r="R120" s="42"/>
      <c r="S120" s="22"/>
      <c r="T120" s="22"/>
      <c r="U120" s="24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91"/>
      <c r="C121" s="52"/>
      <c r="D121" s="52"/>
      <c r="E121" s="102">
        <f t="shared" si="2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2"/>
        <v>0</v>
      </c>
      <c r="F122" s="57"/>
      <c r="G122" s="57"/>
      <c r="H122" s="57"/>
      <c r="I122" s="42"/>
      <c r="J122" s="42"/>
      <c r="K122" s="42"/>
      <c r="L122" s="42"/>
      <c r="M122" s="42"/>
      <c r="N122" s="42"/>
      <c r="O122" s="22"/>
      <c r="P122" s="42"/>
      <c r="Q122" s="42"/>
      <c r="R122" s="42"/>
      <c r="S122" s="42"/>
      <c r="T122" s="42"/>
      <c r="U122" s="42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72"/>
      <c r="C123" s="52"/>
      <c r="D123" s="52"/>
      <c r="E123" s="102">
        <f t="shared" si="2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1"/>
      <c r="B124" s="52"/>
      <c r="C124" s="52"/>
      <c r="D124" s="52"/>
      <c r="E124" s="102">
        <f t="shared" si="2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2"/>
        <v>0</v>
      </c>
      <c r="F125" s="56"/>
      <c r="G125" s="56"/>
      <c r="H125" s="56"/>
      <c r="I125" s="49"/>
      <c r="J125" s="49"/>
      <c r="K125" s="49"/>
      <c r="L125" s="49"/>
      <c r="M125" s="49"/>
      <c r="N125" s="42"/>
      <c r="O125" s="42"/>
      <c r="P125" s="42"/>
      <c r="Q125" s="42"/>
      <c r="R125" s="42"/>
      <c r="S125" s="22"/>
      <c r="T125" s="22"/>
      <c r="U125" s="24"/>
      <c r="V125" s="22"/>
      <c r="W125" s="22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1"/>
      <c r="B126" s="52"/>
      <c r="C126" s="52"/>
      <c r="D126" s="52"/>
      <c r="E126" s="102">
        <f t="shared" si="2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3"/>
      <c r="B127" s="68"/>
      <c r="C127" s="68"/>
      <c r="D127" s="52"/>
      <c r="E127" s="102">
        <f t="shared" si="2"/>
        <v>0</v>
      </c>
      <c r="F127" s="55"/>
      <c r="G127" s="55"/>
      <c r="H127" s="55"/>
      <c r="I127" s="49"/>
      <c r="J127" s="49"/>
      <c r="K127" s="49"/>
      <c r="L127" s="49"/>
      <c r="M127" s="49"/>
      <c r="N127" s="49"/>
      <c r="O127" s="24"/>
      <c r="P127" s="24"/>
      <c r="Q127" s="24"/>
      <c r="R127" s="24"/>
      <c r="S127" s="24"/>
      <c r="T127" s="24"/>
      <c r="U127" s="42"/>
      <c r="V127" s="47"/>
      <c r="W127" s="47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51"/>
      <c r="B128" s="23"/>
      <c r="C128" s="52"/>
      <c r="D128" s="52"/>
      <c r="E128" s="102">
        <f t="shared" si="2"/>
        <v>0</v>
      </c>
      <c r="F128" s="55"/>
      <c r="G128" s="55"/>
      <c r="H128" s="55"/>
      <c r="I128" s="22"/>
      <c r="J128" s="22"/>
      <c r="K128" s="22"/>
      <c r="L128" s="22"/>
      <c r="M128" s="22"/>
      <c r="N128" s="42"/>
      <c r="O128" s="49"/>
      <c r="P128" s="42"/>
      <c r="Q128" s="42"/>
      <c r="R128" s="42"/>
      <c r="S128" s="24"/>
      <c r="T128" s="24"/>
      <c r="U128" s="50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85"/>
      <c r="B129" s="84"/>
      <c r="C129" s="52"/>
      <c r="D129" s="52"/>
      <c r="E129" s="102">
        <f t="shared" si="2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2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ref="E131:E194" si="3">SUM(F131:CM131)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3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71"/>
      <c r="B133" s="52"/>
      <c r="C133" s="52"/>
      <c r="D133" s="52"/>
      <c r="E133" s="102">
        <f t="shared" si="3"/>
        <v>0</v>
      </c>
      <c r="F133" s="54"/>
      <c r="G133" s="54"/>
      <c r="H133" s="54"/>
      <c r="I133" s="42"/>
      <c r="J133" s="42"/>
      <c r="K133" s="42"/>
      <c r="L133" s="42"/>
      <c r="M133" s="42"/>
      <c r="N133" s="42"/>
      <c r="O133" s="47"/>
      <c r="P133" s="24"/>
      <c r="Q133" s="24"/>
      <c r="R133" s="24"/>
      <c r="S133" s="24"/>
      <c r="T133" s="24"/>
      <c r="U133" s="42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51"/>
      <c r="B134" s="23"/>
      <c r="C134" s="52"/>
      <c r="D134" s="52"/>
      <c r="E134" s="102">
        <f t="shared" si="3"/>
        <v>0</v>
      </c>
      <c r="F134" s="56"/>
      <c r="G134" s="56"/>
      <c r="H134" s="56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24"/>
      <c r="V134" s="47"/>
      <c r="W134" s="47"/>
      <c r="X134" s="24"/>
      <c r="Y134" s="24"/>
      <c r="Z134" s="24"/>
      <c r="AA134" s="24"/>
      <c r="AB134" s="24"/>
      <c r="AC134" s="24"/>
      <c r="AD134" s="24"/>
      <c r="AE134" s="24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8"/>
    </row>
    <row r="135" spans="1:92" ht="14.5">
      <c r="A135" s="75"/>
      <c r="B135" s="41"/>
      <c r="C135" s="41"/>
      <c r="D135" s="41"/>
      <c r="E135" s="102">
        <f t="shared" si="3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3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7"/>
      <c r="C137" s="41"/>
      <c r="D137" s="41"/>
      <c r="E137" s="102">
        <f t="shared" si="3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39"/>
      <c r="R137" s="39"/>
      <c r="S137" s="44"/>
      <c r="T137" s="44"/>
      <c r="U137" s="46"/>
      <c r="V137" s="44"/>
      <c r="W137" s="44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3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3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88"/>
      <c r="C140" s="41"/>
      <c r="D140" s="41"/>
      <c r="E140" s="102">
        <f t="shared" si="3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74"/>
      <c r="C141" s="41"/>
      <c r="D141" s="41"/>
      <c r="E141" s="102">
        <f t="shared" si="3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4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96"/>
      <c r="C142" s="41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3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7"/>
      <c r="B144" s="78"/>
      <c r="C144" s="78"/>
      <c r="D144" s="41"/>
      <c r="E144" s="102">
        <f t="shared" si="3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3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3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3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3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3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3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3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63"/>
      <c r="C152" s="41"/>
      <c r="D152" s="41"/>
      <c r="E152" s="102">
        <f t="shared" si="3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3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4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3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3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40"/>
      <c r="B156" s="43"/>
      <c r="C156" s="41"/>
      <c r="D156" s="41"/>
      <c r="E156" s="102">
        <f t="shared" si="3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6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41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86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40"/>
      <c r="B162" s="43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40"/>
      <c r="B163" s="43"/>
      <c r="C163" s="41"/>
      <c r="D163" s="41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5" thickBot="1">
      <c r="A164" s="75"/>
      <c r="B164" s="97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89"/>
      <c r="C165" s="78"/>
      <c r="D165" s="78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78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3"/>
        <v>0</v>
      </c>
      <c r="F169" s="62"/>
      <c r="G169" s="62"/>
      <c r="H169" s="62"/>
      <c r="I169" s="39"/>
      <c r="J169" s="39"/>
      <c r="K169" s="39"/>
      <c r="L169" s="39"/>
      <c r="M169" s="39"/>
      <c r="N169" s="39"/>
      <c r="O169" s="44"/>
      <c r="P169" s="39"/>
      <c r="Q169" s="39"/>
      <c r="R169" s="39"/>
      <c r="S169" s="39"/>
      <c r="T169" s="39"/>
      <c r="U169" s="39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78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7"/>
      <c r="B171" s="78"/>
      <c r="C171" s="78"/>
      <c r="D171" s="41"/>
      <c r="E171" s="102">
        <f t="shared" si="3"/>
        <v>0</v>
      </c>
      <c r="F171" s="59"/>
      <c r="G171" s="59"/>
      <c r="H171" s="59"/>
      <c r="I171" s="45"/>
      <c r="J171" s="45"/>
      <c r="K171" s="45"/>
      <c r="L171" s="45"/>
      <c r="M171" s="45"/>
      <c r="N171" s="39"/>
      <c r="O171" s="39"/>
      <c r="P171" s="39"/>
      <c r="Q171" s="39"/>
      <c r="R171" s="39"/>
      <c r="S171" s="44"/>
      <c r="T171" s="44"/>
      <c r="U171" s="46"/>
      <c r="V171" s="44"/>
      <c r="W171" s="44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43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9"/>
      <c r="B174" s="83"/>
      <c r="C174" s="83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40"/>
      <c r="B175" s="63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82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40"/>
      <c r="B180" s="63"/>
      <c r="C180" s="41"/>
      <c r="D180" s="41"/>
      <c r="E180" s="102">
        <f t="shared" si="3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3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3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3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3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40"/>
      <c r="B185" s="43"/>
      <c r="C185" s="41"/>
      <c r="D185" s="41"/>
      <c r="E185" s="102">
        <f t="shared" si="3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82"/>
      <c r="C186" s="41"/>
      <c r="D186" s="41"/>
      <c r="E186" s="102">
        <f t="shared" si="3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3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5"/>
      <c r="B188" s="41"/>
      <c r="C188" s="41"/>
      <c r="D188" s="41"/>
      <c r="E188" s="102">
        <f t="shared" si="3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3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3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7"/>
      <c r="B191" s="78"/>
      <c r="C191" s="78"/>
      <c r="D191" s="41"/>
      <c r="E191" s="102">
        <f t="shared" si="3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3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3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3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ref="E195:E238" si="4">SUM(F195:CM195)</f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4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4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39"/>
      <c r="R197" s="39"/>
      <c r="S197" s="44"/>
      <c r="T197" s="44"/>
      <c r="U197" s="46"/>
      <c r="V197" s="44"/>
      <c r="W197" s="44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43"/>
      <c r="C198" s="41"/>
      <c r="D198" s="41"/>
      <c r="E198" s="102">
        <f t="shared" si="4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4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4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75"/>
      <c r="B201" s="41"/>
      <c r="C201" s="41"/>
      <c r="D201" s="41"/>
      <c r="E201" s="102">
        <f t="shared" si="4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39"/>
      <c r="S201" s="44"/>
      <c r="T201" s="44"/>
      <c r="U201" s="46"/>
      <c r="V201" s="44"/>
      <c r="W201" s="44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3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4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4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4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4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5"/>
      <c r="C209" s="41"/>
      <c r="D209" s="41"/>
      <c r="E209" s="102">
        <f t="shared" si="4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4"/>
        <v>0</v>
      </c>
      <c r="F210" s="59"/>
      <c r="G210" s="59"/>
      <c r="H210" s="59"/>
      <c r="I210" s="45"/>
      <c r="J210" s="45"/>
      <c r="K210" s="45"/>
      <c r="L210" s="45"/>
      <c r="M210" s="45"/>
      <c r="N210" s="39"/>
      <c r="O210" s="39"/>
      <c r="P210" s="46"/>
      <c r="Q210" s="46"/>
      <c r="R210" s="46"/>
      <c r="S210" s="39"/>
      <c r="T210" s="39"/>
      <c r="U210" s="39"/>
      <c r="V210" s="44"/>
      <c r="W210" s="44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7"/>
      <c r="C212" s="41"/>
      <c r="D212" s="41"/>
      <c r="E212" s="102">
        <f t="shared" si="4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4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6"/>
      <c r="C214" s="41"/>
      <c r="D214" s="41"/>
      <c r="E214" s="102">
        <f t="shared" si="4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4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39"/>
      <c r="R215" s="39"/>
      <c r="S215" s="44"/>
      <c r="T215" s="44"/>
      <c r="U215" s="46"/>
      <c r="V215" s="44"/>
      <c r="W215" s="44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4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4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5"/>
      <c r="C218" s="41"/>
      <c r="D218" s="41"/>
      <c r="E218" s="102">
        <f t="shared" si="4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4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4"/>
        <v>0</v>
      </c>
      <c r="F220" s="59"/>
      <c r="G220" s="59"/>
      <c r="H220" s="59"/>
      <c r="I220" s="45"/>
      <c r="J220" s="45"/>
      <c r="K220" s="45"/>
      <c r="L220" s="45"/>
      <c r="M220" s="45"/>
      <c r="N220" s="39"/>
      <c r="O220" s="39"/>
      <c r="P220" s="39"/>
      <c r="Q220" s="39"/>
      <c r="R220" s="39"/>
      <c r="S220" s="44"/>
      <c r="T220" s="44"/>
      <c r="U220" s="46"/>
      <c r="V220" s="44"/>
      <c r="W220" s="44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4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4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4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4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4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4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4"/>
        <v>0</v>
      </c>
      <c r="F228" s="59"/>
      <c r="G228" s="59"/>
      <c r="H228" s="59"/>
      <c r="I228" s="45"/>
      <c r="J228" s="45"/>
      <c r="K228" s="45"/>
      <c r="L228" s="45"/>
      <c r="M228" s="45"/>
      <c r="N228" s="39"/>
      <c r="O228" s="39"/>
      <c r="P228" s="39"/>
      <c r="Q228" s="39"/>
      <c r="R228" s="39"/>
      <c r="S228" s="44"/>
      <c r="T228" s="44"/>
      <c r="U228" s="46"/>
      <c r="V228" s="44"/>
      <c r="W228" s="44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4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4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43"/>
      <c r="C231" s="41"/>
      <c r="D231" s="41"/>
      <c r="E231" s="102">
        <f t="shared" si="4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4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4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4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4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40"/>
      <c r="B236" s="63"/>
      <c r="C236" s="41"/>
      <c r="D236" s="41"/>
      <c r="E236" s="102">
        <f t="shared" si="4"/>
        <v>0</v>
      </c>
      <c r="F236" s="60"/>
      <c r="G236" s="60"/>
      <c r="H236" s="60"/>
      <c r="I236" s="39"/>
      <c r="J236" s="39"/>
      <c r="K236" s="39"/>
      <c r="L236" s="39"/>
      <c r="M236" s="39"/>
      <c r="N236" s="39"/>
      <c r="O236" s="61"/>
      <c r="P236" s="46"/>
      <c r="Q236" s="46"/>
      <c r="R236" s="46"/>
      <c r="S236" s="46"/>
      <c r="T236" s="46"/>
      <c r="U236" s="39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8"/>
    </row>
    <row r="237" spans="1:92" ht="14.5">
      <c r="A237" s="29"/>
      <c r="B237" s="30"/>
      <c r="C237" s="31"/>
      <c r="D237" s="41"/>
      <c r="E237" s="102">
        <f t="shared" si="4"/>
        <v>0</v>
      </c>
      <c r="F237" s="32"/>
      <c r="G237" s="32"/>
      <c r="H237" s="32"/>
      <c r="I237" s="33"/>
      <c r="J237" s="33"/>
      <c r="K237" s="33"/>
      <c r="L237" s="33"/>
      <c r="M237" s="33"/>
      <c r="N237" s="33"/>
      <c r="O237" s="34"/>
      <c r="P237" s="35"/>
      <c r="Q237" s="35"/>
      <c r="R237" s="35"/>
      <c r="S237" s="35"/>
      <c r="T237" s="35"/>
      <c r="U237" s="33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6"/>
      <c r="AG237" s="36"/>
      <c r="AH237" s="37"/>
      <c r="AI237" s="37"/>
      <c r="AJ237" s="37"/>
      <c r="AK237" s="37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8"/>
    </row>
    <row r="238" spans="1:92" ht="15" thickBot="1">
      <c r="A238" s="10"/>
      <c r="B238" s="20"/>
      <c r="C238" s="16"/>
      <c r="D238" s="70"/>
      <c r="E238" s="105">
        <f t="shared" si="4"/>
        <v>0</v>
      </c>
      <c r="F238" s="11"/>
      <c r="G238" s="11"/>
      <c r="H238" s="11"/>
      <c r="I238" s="12"/>
      <c r="J238" s="12"/>
      <c r="K238" s="12"/>
      <c r="L238" s="12"/>
      <c r="M238" s="12"/>
      <c r="N238" s="13"/>
      <c r="O238" s="13"/>
      <c r="P238" s="13"/>
      <c r="Q238" s="13"/>
      <c r="R238" s="13"/>
      <c r="S238" s="14"/>
      <c r="T238" s="14"/>
      <c r="U238" s="15"/>
      <c r="V238" s="14"/>
      <c r="W238" s="14"/>
      <c r="X238" s="15"/>
      <c r="Y238" s="15"/>
      <c r="Z238" s="15"/>
      <c r="AA238" s="15"/>
      <c r="AB238" s="15"/>
      <c r="AC238" s="15"/>
      <c r="AD238" s="15"/>
      <c r="AE238" s="15"/>
      <c r="AF238" s="18"/>
      <c r="AG238" s="18"/>
      <c r="AH238" s="28"/>
      <c r="AI238" s="28"/>
      <c r="AJ238" s="28"/>
      <c r="AK238" s="2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9"/>
    </row>
    <row r="239" spans="1:92">
      <c r="F239">
        <f t="shared" ref="F239:AC239" si="5">SUM(F3:F238)</f>
        <v>65</v>
      </c>
      <c r="G239">
        <f t="shared" si="5"/>
        <v>0</v>
      </c>
      <c r="H239">
        <f t="shared" si="5"/>
        <v>0</v>
      </c>
      <c r="I239">
        <f t="shared" si="5"/>
        <v>0</v>
      </c>
      <c r="J239">
        <f t="shared" si="5"/>
        <v>0</v>
      </c>
      <c r="K239">
        <f t="shared" si="5"/>
        <v>0</v>
      </c>
      <c r="L239">
        <f t="shared" si="5"/>
        <v>0</v>
      </c>
      <c r="M239">
        <f t="shared" si="5"/>
        <v>0</v>
      </c>
      <c r="N239">
        <f t="shared" si="5"/>
        <v>0</v>
      </c>
      <c r="O239">
        <f t="shared" si="5"/>
        <v>0</v>
      </c>
      <c r="P239">
        <f t="shared" si="5"/>
        <v>0</v>
      </c>
      <c r="Q239">
        <f t="shared" si="5"/>
        <v>0</v>
      </c>
      <c r="R239">
        <f t="shared" si="5"/>
        <v>0</v>
      </c>
      <c r="S239">
        <f t="shared" si="5"/>
        <v>0</v>
      </c>
      <c r="T239">
        <f t="shared" si="5"/>
        <v>0</v>
      </c>
      <c r="U239">
        <f t="shared" si="5"/>
        <v>0</v>
      </c>
      <c r="V239">
        <f t="shared" si="5"/>
        <v>0</v>
      </c>
      <c r="W239">
        <f t="shared" si="5"/>
        <v>0</v>
      </c>
      <c r="X239">
        <f t="shared" si="5"/>
        <v>0</v>
      </c>
      <c r="Y239">
        <f t="shared" si="5"/>
        <v>0</v>
      </c>
      <c r="Z239">
        <f t="shared" si="5"/>
        <v>0</v>
      </c>
      <c r="AA239">
        <f t="shared" si="5"/>
        <v>0</v>
      </c>
      <c r="AB239">
        <f t="shared" si="5"/>
        <v>0</v>
      </c>
      <c r="AC239">
        <f t="shared" si="5"/>
        <v>0</v>
      </c>
      <c r="AE239">
        <f t="shared" ref="AE239:CB239" si="6">SUM(AE3:AE238)</f>
        <v>0</v>
      </c>
      <c r="AF239">
        <f t="shared" si="6"/>
        <v>0</v>
      </c>
      <c r="AG239">
        <f t="shared" si="6"/>
        <v>0</v>
      </c>
      <c r="AH239">
        <f t="shared" si="6"/>
        <v>0</v>
      </c>
      <c r="AI239">
        <f t="shared" si="6"/>
        <v>0</v>
      </c>
      <c r="AJ239">
        <f t="shared" si="6"/>
        <v>0</v>
      </c>
      <c r="AK239">
        <f t="shared" si="6"/>
        <v>0</v>
      </c>
      <c r="AL239">
        <f t="shared" si="6"/>
        <v>0</v>
      </c>
      <c r="AM239">
        <f t="shared" si="6"/>
        <v>0</v>
      </c>
      <c r="AN239">
        <f t="shared" si="6"/>
        <v>0</v>
      </c>
      <c r="AO239">
        <f t="shared" si="6"/>
        <v>0</v>
      </c>
      <c r="AP239">
        <f t="shared" si="6"/>
        <v>0</v>
      </c>
      <c r="AQ239">
        <f t="shared" si="6"/>
        <v>0</v>
      </c>
      <c r="AR239">
        <f t="shared" si="6"/>
        <v>0</v>
      </c>
      <c r="AS239">
        <f t="shared" si="6"/>
        <v>0</v>
      </c>
      <c r="AT239">
        <f t="shared" si="6"/>
        <v>0</v>
      </c>
      <c r="AU239">
        <f t="shared" si="6"/>
        <v>0</v>
      </c>
      <c r="AV239">
        <f t="shared" si="6"/>
        <v>0</v>
      </c>
      <c r="AW239">
        <f t="shared" si="6"/>
        <v>0</v>
      </c>
      <c r="AX239">
        <f t="shared" si="6"/>
        <v>0</v>
      </c>
      <c r="AY239">
        <f t="shared" si="6"/>
        <v>0</v>
      </c>
      <c r="AZ239">
        <f t="shared" si="6"/>
        <v>0</v>
      </c>
      <c r="BA239">
        <f t="shared" si="6"/>
        <v>0</v>
      </c>
      <c r="BB239">
        <f t="shared" si="6"/>
        <v>0</v>
      </c>
      <c r="BC239">
        <f t="shared" si="6"/>
        <v>0</v>
      </c>
      <c r="BD239">
        <f t="shared" si="6"/>
        <v>0</v>
      </c>
      <c r="BE239">
        <f t="shared" si="6"/>
        <v>0</v>
      </c>
      <c r="BF239">
        <f t="shared" si="6"/>
        <v>0</v>
      </c>
      <c r="BG239">
        <f t="shared" si="6"/>
        <v>0</v>
      </c>
      <c r="BH239">
        <f t="shared" si="6"/>
        <v>0</v>
      </c>
      <c r="BI239">
        <f t="shared" si="6"/>
        <v>0</v>
      </c>
      <c r="BJ239">
        <f t="shared" si="6"/>
        <v>0</v>
      </c>
      <c r="BK239">
        <f t="shared" si="6"/>
        <v>0</v>
      </c>
      <c r="BL239">
        <f t="shared" si="6"/>
        <v>0</v>
      </c>
      <c r="BM239">
        <f t="shared" si="6"/>
        <v>0</v>
      </c>
      <c r="BN239">
        <f t="shared" si="6"/>
        <v>0</v>
      </c>
      <c r="BO239">
        <f t="shared" si="6"/>
        <v>0</v>
      </c>
      <c r="BP239">
        <f t="shared" si="6"/>
        <v>0</v>
      </c>
      <c r="BQ239">
        <f t="shared" si="6"/>
        <v>0</v>
      </c>
      <c r="BR239">
        <f t="shared" si="6"/>
        <v>0</v>
      </c>
      <c r="BS239">
        <f t="shared" si="6"/>
        <v>0</v>
      </c>
      <c r="BT239">
        <f t="shared" si="6"/>
        <v>0</v>
      </c>
      <c r="BU239">
        <f t="shared" si="6"/>
        <v>0</v>
      </c>
      <c r="BV239">
        <f t="shared" si="6"/>
        <v>0</v>
      </c>
      <c r="BW239">
        <f t="shared" si="6"/>
        <v>0</v>
      </c>
      <c r="BX239">
        <f t="shared" si="6"/>
        <v>0</v>
      </c>
      <c r="BY239">
        <f t="shared" si="6"/>
        <v>0</v>
      </c>
      <c r="BZ239">
        <f t="shared" si="6"/>
        <v>0</v>
      </c>
      <c r="CA239">
        <f t="shared" si="6"/>
        <v>0</v>
      </c>
      <c r="CB239">
        <f t="shared" si="6"/>
        <v>0</v>
      </c>
      <c r="CD239">
        <f t="shared" ref="CD239:CM239" si="7">SUM(CD3:CD238)</f>
        <v>0</v>
      </c>
      <c r="CE239">
        <f t="shared" si="7"/>
        <v>0</v>
      </c>
      <c r="CF239">
        <f t="shared" si="7"/>
        <v>0</v>
      </c>
      <c r="CH239">
        <f t="shared" si="7"/>
        <v>0</v>
      </c>
      <c r="CI239">
        <f t="shared" si="7"/>
        <v>0</v>
      </c>
      <c r="CL239">
        <f t="shared" si="7"/>
        <v>0</v>
      </c>
      <c r="CM239">
        <f t="shared" si="7"/>
        <v>0</v>
      </c>
    </row>
    <row r="241" spans="1:58">
      <c r="A241" s="17"/>
      <c r="C241" s="17"/>
      <c r="D241" s="17"/>
    </row>
    <row r="242" spans="1:58">
      <c r="A242" s="17"/>
      <c r="C242" s="17"/>
      <c r="D242" s="17"/>
    </row>
    <row r="243" spans="1:58">
      <c r="A243" s="99"/>
      <c r="B243" s="100"/>
      <c r="C243" s="100"/>
      <c r="D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</row>
    <row r="247" spans="1:58">
      <c r="C247" s="101"/>
      <c r="D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  <c r="BD247" s="101"/>
      <c r="BE247" s="101"/>
      <c r="BF247" s="101"/>
    </row>
  </sheetData>
  <sortState xmlns:xlrd2="http://schemas.microsoft.com/office/spreadsheetml/2017/richdata2" ref="A3:CN21">
    <sortCondition descending="1" ref="E3:E21"/>
  </sortState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M245"/>
  <sheetViews>
    <sheetView topLeftCell="A10" zoomScale="80" zoomScaleNormal="80" workbookViewId="0">
      <pane xSplit="5" topLeftCell="S1" activePane="topRight" state="frozen"/>
      <selection pane="topRight" activeCell="B24" sqref="B24"/>
    </sheetView>
  </sheetViews>
  <sheetFormatPr baseColWidth="10" defaultColWidth="11.453125" defaultRowHeight="13"/>
  <cols>
    <col min="1" max="1" width="23" style="17" customWidth="1"/>
    <col min="2" max="2" width="22.6328125" style="17" customWidth="1"/>
    <col min="3" max="3" width="25.6328125" style="17" customWidth="1"/>
    <col min="4" max="4" width="6.6328125" customWidth="1"/>
    <col min="5" max="5" width="11.54296875" style="116"/>
    <col min="6" max="90" width="4.90625" customWidth="1"/>
    <col min="91" max="91" width="25.36328125" customWidth="1"/>
  </cols>
  <sheetData>
    <row r="1" spans="1:91" ht="37.5" customHeight="1" thickBot="1">
      <c r="A1" s="21"/>
      <c r="B1" s="21"/>
      <c r="C1" s="21"/>
      <c r="D1" s="25"/>
      <c r="E1" s="117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140" t="s">
        <v>0</v>
      </c>
      <c r="B2" s="141" t="s">
        <v>1</v>
      </c>
      <c r="C2" s="141" t="s">
        <v>2</v>
      </c>
      <c r="D2" s="262" t="s">
        <v>3</v>
      </c>
      <c r="E2" s="104" t="s">
        <v>4</v>
      </c>
      <c r="F2" s="166" t="s">
        <v>104</v>
      </c>
      <c r="G2" s="26" t="s">
        <v>130</v>
      </c>
      <c r="H2" s="26" t="s">
        <v>131</v>
      </c>
      <c r="I2" s="167" t="s">
        <v>132</v>
      </c>
      <c r="J2" s="26" t="s">
        <v>133</v>
      </c>
      <c r="K2" s="288" t="s">
        <v>134</v>
      </c>
      <c r="L2" s="230" t="s">
        <v>135</v>
      </c>
      <c r="M2" s="26" t="s">
        <v>116</v>
      </c>
      <c r="N2" s="26" t="s">
        <v>136</v>
      </c>
      <c r="O2" s="26" t="s">
        <v>118</v>
      </c>
      <c r="P2" s="233" t="s">
        <v>137</v>
      </c>
      <c r="Q2" s="26" t="s">
        <v>138</v>
      </c>
      <c r="R2" s="26" t="s">
        <v>139</v>
      </c>
      <c r="S2" s="167" t="s">
        <v>140</v>
      </c>
      <c r="T2" s="26" t="s">
        <v>141</v>
      </c>
      <c r="U2" s="288" t="s">
        <v>142</v>
      </c>
      <c r="V2" s="168" t="s">
        <v>143</v>
      </c>
      <c r="W2" s="230" t="s">
        <v>126</v>
      </c>
      <c r="X2" s="26" t="s">
        <v>144</v>
      </c>
      <c r="Y2" s="26" t="s">
        <v>145</v>
      </c>
      <c r="Z2" s="26" t="s">
        <v>146</v>
      </c>
      <c r="AA2" s="26" t="s">
        <v>147</v>
      </c>
      <c r="AB2" s="26" t="s">
        <v>148</v>
      </c>
      <c r="AC2" s="233" t="s">
        <v>149</v>
      </c>
      <c r="AD2" s="26" t="s">
        <v>150</v>
      </c>
      <c r="AE2" s="26" t="s">
        <v>151</v>
      </c>
      <c r="AF2" s="26" t="s">
        <v>152</v>
      </c>
      <c r="AG2" s="26" t="s">
        <v>153</v>
      </c>
      <c r="AH2" s="26" t="s">
        <v>154</v>
      </c>
      <c r="AI2" s="26" t="s">
        <v>155</v>
      </c>
      <c r="AJ2" s="26" t="s">
        <v>156</v>
      </c>
      <c r="AK2" s="26" t="s">
        <v>157</v>
      </c>
      <c r="AL2" s="26" t="s">
        <v>158</v>
      </c>
      <c r="AM2" s="230" t="s">
        <v>127</v>
      </c>
      <c r="AN2" s="169" t="s">
        <v>159</v>
      </c>
      <c r="AO2" s="169" t="s">
        <v>160</v>
      </c>
      <c r="AP2" s="247" t="s">
        <v>161</v>
      </c>
      <c r="AQ2" s="230" t="s">
        <v>129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ht="14.5">
      <c r="A3" s="263" t="s">
        <v>196</v>
      </c>
      <c r="B3" s="257">
        <v>42900360403</v>
      </c>
      <c r="C3" s="263" t="s">
        <v>182</v>
      </c>
      <c r="D3" s="264">
        <v>1</v>
      </c>
      <c r="E3" s="259">
        <f t="shared" ref="E3:E46" si="0">SUM(F3:CL3)</f>
        <v>30</v>
      </c>
      <c r="F3" s="54">
        <v>15</v>
      </c>
      <c r="G3" s="54"/>
      <c r="H3" s="54">
        <v>8</v>
      </c>
      <c r="I3" s="42"/>
      <c r="J3" s="42"/>
      <c r="K3" s="42"/>
      <c r="L3" s="42"/>
      <c r="M3" s="42"/>
      <c r="N3" s="42"/>
      <c r="O3" s="47"/>
      <c r="P3" s="24"/>
      <c r="Q3" s="24"/>
      <c r="R3" s="24">
        <v>7</v>
      </c>
      <c r="S3" s="24"/>
      <c r="T3" s="4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48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ht="14.5">
      <c r="A4" s="263" t="s">
        <v>197</v>
      </c>
      <c r="B4" s="257">
        <v>42250550248</v>
      </c>
      <c r="C4" s="263" t="s">
        <v>206</v>
      </c>
      <c r="D4" s="264">
        <v>1</v>
      </c>
      <c r="E4" s="260">
        <f t="shared" si="0"/>
        <v>43</v>
      </c>
      <c r="F4" s="56">
        <v>10</v>
      </c>
      <c r="G4" s="56"/>
      <c r="H4" s="56">
        <v>10</v>
      </c>
      <c r="I4" s="49"/>
      <c r="J4" s="49"/>
      <c r="K4" s="49"/>
      <c r="L4" s="49"/>
      <c r="M4" s="49"/>
      <c r="N4" s="42">
        <v>8</v>
      </c>
      <c r="O4" s="42"/>
      <c r="P4" s="42"/>
      <c r="Q4" s="42"/>
      <c r="R4" s="22">
        <v>15</v>
      </c>
      <c r="S4" s="22"/>
      <c r="T4" s="24"/>
      <c r="U4" s="22"/>
      <c r="V4" s="22"/>
      <c r="W4" s="24"/>
      <c r="X4" s="24"/>
      <c r="Y4" s="24"/>
      <c r="Z4" s="24"/>
      <c r="AA4" s="24"/>
      <c r="AB4" s="24"/>
      <c r="AC4" s="24"/>
      <c r="AD4" s="24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8"/>
    </row>
    <row r="5" spans="1:91" ht="14.5">
      <c r="A5" s="263" t="s">
        <v>198</v>
      </c>
      <c r="B5" s="257">
        <v>46881010383</v>
      </c>
      <c r="C5" s="263" t="s">
        <v>207</v>
      </c>
      <c r="D5" s="264">
        <v>1</v>
      </c>
      <c r="E5" s="260">
        <f>SUM(F5:CL5)</f>
        <v>33</v>
      </c>
      <c r="F5" s="56">
        <v>8</v>
      </c>
      <c r="G5" s="56"/>
      <c r="H5" s="56">
        <v>15</v>
      </c>
      <c r="I5" s="49"/>
      <c r="J5" s="49"/>
      <c r="K5" s="49"/>
      <c r="L5" s="49"/>
      <c r="M5" s="49"/>
      <c r="N5" s="42"/>
      <c r="O5" s="42"/>
      <c r="P5" s="42"/>
      <c r="Q5" s="42"/>
      <c r="R5" s="22">
        <v>10</v>
      </c>
      <c r="S5" s="22"/>
      <c r="T5" s="24"/>
      <c r="U5" s="22"/>
      <c r="V5" s="22"/>
      <c r="W5" s="24"/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8"/>
    </row>
    <row r="6" spans="1:91" ht="14.5">
      <c r="A6" s="263" t="s">
        <v>199</v>
      </c>
      <c r="B6" s="257">
        <v>42250150422</v>
      </c>
      <c r="C6" s="263" t="s">
        <v>187</v>
      </c>
      <c r="D6" s="263"/>
      <c r="E6" s="261">
        <f>SUM(F6:CL6)</f>
        <v>17</v>
      </c>
      <c r="F6" s="54">
        <v>7</v>
      </c>
      <c r="G6" s="54"/>
      <c r="H6" s="54">
        <v>3</v>
      </c>
      <c r="I6" s="42"/>
      <c r="J6" s="42"/>
      <c r="K6" s="42"/>
      <c r="L6" s="42"/>
      <c r="M6" s="42"/>
      <c r="N6" s="42">
        <v>7</v>
      </c>
      <c r="O6" s="47"/>
      <c r="P6" s="24"/>
      <c r="Q6" s="24"/>
      <c r="R6" s="24"/>
      <c r="S6" s="24"/>
      <c r="T6" s="42"/>
      <c r="U6" s="24"/>
      <c r="V6" s="24"/>
      <c r="W6" s="24"/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8"/>
    </row>
    <row r="7" spans="1:91" ht="14.5">
      <c r="A7" s="263" t="s">
        <v>200</v>
      </c>
      <c r="B7" s="257">
        <v>42700060340</v>
      </c>
      <c r="C7" s="269" t="s">
        <v>558</v>
      </c>
      <c r="D7" s="263"/>
      <c r="E7" s="260">
        <f t="shared" si="0"/>
        <v>11</v>
      </c>
      <c r="F7" s="56">
        <v>6</v>
      </c>
      <c r="G7" s="56"/>
      <c r="H7" s="56">
        <v>4</v>
      </c>
      <c r="I7" s="49"/>
      <c r="J7" s="49"/>
      <c r="K7" s="49"/>
      <c r="L7" s="49"/>
      <c r="M7" s="49"/>
      <c r="N7" s="42">
        <v>1</v>
      </c>
      <c r="O7" s="42"/>
      <c r="P7" s="42"/>
      <c r="Q7" s="42"/>
      <c r="R7" s="22"/>
      <c r="S7" s="22"/>
      <c r="T7" s="24"/>
      <c r="U7" s="22"/>
      <c r="V7" s="22"/>
      <c r="W7" s="24"/>
      <c r="X7" s="24"/>
      <c r="Y7" s="24"/>
      <c r="Z7" s="24"/>
      <c r="AA7" s="24"/>
      <c r="AB7" s="24"/>
      <c r="AC7" s="24"/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ht="14.5">
      <c r="A8" s="263" t="s">
        <v>201</v>
      </c>
      <c r="B8" s="257">
        <v>42250200678</v>
      </c>
      <c r="C8" s="263" t="s">
        <v>178</v>
      </c>
      <c r="D8" s="263"/>
      <c r="E8" s="260">
        <f t="shared" si="0"/>
        <v>5</v>
      </c>
      <c r="F8" s="54">
        <v>5</v>
      </c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42"/>
      <c r="U8" s="24"/>
      <c r="V8" s="24"/>
      <c r="W8" s="24"/>
      <c r="X8" s="24"/>
      <c r="Y8" s="24"/>
      <c r="Z8" s="24"/>
      <c r="AA8" s="24"/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8"/>
    </row>
    <row r="9" spans="1:91" ht="14.5">
      <c r="A9" s="263" t="s">
        <v>202</v>
      </c>
      <c r="B9" s="257">
        <v>42700060343</v>
      </c>
      <c r="C9" s="269" t="s">
        <v>558</v>
      </c>
      <c r="D9" s="263"/>
      <c r="E9" s="261">
        <f t="shared" si="0"/>
        <v>11</v>
      </c>
      <c r="F9" s="54">
        <v>4</v>
      </c>
      <c r="G9" s="54"/>
      <c r="H9" s="54">
        <v>2</v>
      </c>
      <c r="I9" s="42"/>
      <c r="J9" s="42"/>
      <c r="K9" s="42"/>
      <c r="L9" s="42"/>
      <c r="M9" s="42"/>
      <c r="N9" s="42">
        <v>5</v>
      </c>
      <c r="O9" s="24"/>
      <c r="P9" s="24"/>
      <c r="Q9" s="24"/>
      <c r="R9" s="24"/>
      <c r="S9" s="24"/>
      <c r="T9" s="42"/>
      <c r="U9" s="24"/>
      <c r="V9" s="24"/>
      <c r="W9" s="24"/>
      <c r="X9" s="24"/>
      <c r="Y9" s="24"/>
      <c r="Z9" s="24"/>
      <c r="AA9" s="24"/>
      <c r="AB9" s="24"/>
      <c r="AC9" s="24"/>
      <c r="AD9" s="24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ht="14.5">
      <c r="A10" s="263" t="s">
        <v>203</v>
      </c>
      <c r="B10" s="257">
        <v>42250200609</v>
      </c>
      <c r="C10" s="263" t="s">
        <v>178</v>
      </c>
      <c r="D10" s="263"/>
      <c r="E10" s="260">
        <f t="shared" si="0"/>
        <v>7</v>
      </c>
      <c r="F10" s="54">
        <v>3</v>
      </c>
      <c r="G10" s="54"/>
      <c r="H10" s="54"/>
      <c r="I10" s="42"/>
      <c r="J10" s="42"/>
      <c r="K10" s="42"/>
      <c r="L10" s="42"/>
      <c r="M10" s="42"/>
      <c r="N10" s="42">
        <v>2</v>
      </c>
      <c r="O10" s="47"/>
      <c r="P10" s="24"/>
      <c r="Q10" s="24"/>
      <c r="R10" s="24"/>
      <c r="S10" s="24"/>
      <c r="T10" s="42"/>
      <c r="U10" s="24"/>
      <c r="V10" s="24">
        <v>2</v>
      </c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8"/>
    </row>
    <row r="11" spans="1:91" ht="14.5">
      <c r="A11" s="263" t="s">
        <v>204</v>
      </c>
      <c r="B11" s="257">
        <v>42900360471</v>
      </c>
      <c r="C11" s="269" t="s">
        <v>328</v>
      </c>
      <c r="D11" s="263"/>
      <c r="E11" s="261">
        <f t="shared" si="0"/>
        <v>5</v>
      </c>
      <c r="F11" s="54">
        <v>2</v>
      </c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>
        <v>3</v>
      </c>
      <c r="S11" s="24"/>
      <c r="T11" s="42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8"/>
    </row>
    <row r="12" spans="1:91" ht="14.5">
      <c r="A12" s="263" t="s">
        <v>205</v>
      </c>
      <c r="B12" s="257">
        <v>42250120340</v>
      </c>
      <c r="C12" s="263" t="s">
        <v>184</v>
      </c>
      <c r="D12" s="263"/>
      <c r="E12" s="260">
        <f t="shared" si="0"/>
        <v>2</v>
      </c>
      <c r="F12" s="56">
        <v>1</v>
      </c>
      <c r="G12" s="56"/>
      <c r="H12" s="56">
        <v>1</v>
      </c>
      <c r="I12" s="49"/>
      <c r="J12" s="49"/>
      <c r="K12" s="49"/>
      <c r="L12" s="49"/>
      <c r="M12" s="49"/>
      <c r="N12" s="42"/>
      <c r="O12" s="42"/>
      <c r="P12" s="42"/>
      <c r="Q12" s="42"/>
      <c r="R12" s="22"/>
      <c r="S12" s="22"/>
      <c r="T12" s="24"/>
      <c r="U12" s="22"/>
      <c r="V12" s="22"/>
      <c r="W12" s="24"/>
      <c r="X12" s="24"/>
      <c r="Y12" s="24"/>
      <c r="Z12" s="24"/>
      <c r="AA12" s="24"/>
      <c r="AB12" s="24"/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8"/>
    </row>
    <row r="13" spans="1:91" ht="14.5">
      <c r="A13" s="76" t="s">
        <v>208</v>
      </c>
      <c r="B13" s="74">
        <v>44450660700</v>
      </c>
      <c r="C13" s="52" t="s">
        <v>212</v>
      </c>
      <c r="D13" s="52">
        <v>1</v>
      </c>
      <c r="E13" s="102">
        <f t="shared" si="0"/>
        <v>5</v>
      </c>
      <c r="F13" s="54"/>
      <c r="G13" s="54">
        <v>5</v>
      </c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42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8"/>
    </row>
    <row r="14" spans="1:91" ht="14.5">
      <c r="A14" s="76" t="s">
        <v>209</v>
      </c>
      <c r="B14" s="74">
        <v>42210851065</v>
      </c>
      <c r="C14" s="52" t="s">
        <v>194</v>
      </c>
      <c r="D14" s="52">
        <v>3</v>
      </c>
      <c r="E14" s="102">
        <f t="shared" si="0"/>
        <v>21</v>
      </c>
      <c r="F14" s="54"/>
      <c r="G14" s="54">
        <v>3</v>
      </c>
      <c r="H14" s="54"/>
      <c r="I14" s="42">
        <v>5</v>
      </c>
      <c r="J14" s="42"/>
      <c r="K14" s="42"/>
      <c r="L14" s="42"/>
      <c r="M14" s="42">
        <v>5</v>
      </c>
      <c r="N14" s="42"/>
      <c r="O14" s="47"/>
      <c r="P14" s="24"/>
      <c r="Q14" s="24">
        <v>5</v>
      </c>
      <c r="R14" s="24"/>
      <c r="S14" s="24"/>
      <c r="T14" s="42">
        <v>3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8"/>
    </row>
    <row r="15" spans="1:91" ht="14.5">
      <c r="A15" s="76" t="s">
        <v>210</v>
      </c>
      <c r="B15" s="235">
        <v>46100090047</v>
      </c>
      <c r="C15" t="s">
        <v>213</v>
      </c>
      <c r="D15" s="52"/>
      <c r="E15" s="102">
        <f t="shared" si="0"/>
        <v>2</v>
      </c>
      <c r="F15" s="54"/>
      <c r="G15" s="54">
        <v>2</v>
      </c>
      <c r="H15" s="54"/>
      <c r="I15" s="42"/>
      <c r="J15" s="42"/>
      <c r="K15" s="42"/>
      <c r="L15" s="42"/>
      <c r="M15" s="42"/>
      <c r="N15" s="42"/>
      <c r="O15" s="24"/>
      <c r="P15" s="24"/>
      <c r="Q15" s="24"/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ht="14.5">
      <c r="A16" s="76" t="s">
        <v>211</v>
      </c>
      <c r="B16" s="74">
        <v>42580100152</v>
      </c>
      <c r="C16" t="s">
        <v>192</v>
      </c>
      <c r="D16" s="52"/>
      <c r="E16" s="106">
        <f t="shared" si="0"/>
        <v>10</v>
      </c>
      <c r="F16" s="54"/>
      <c r="G16" s="54">
        <v>1</v>
      </c>
      <c r="H16" s="54"/>
      <c r="I16" s="42">
        <v>3</v>
      </c>
      <c r="J16" s="42"/>
      <c r="K16" s="42"/>
      <c r="L16" s="42"/>
      <c r="M16" s="42">
        <v>3</v>
      </c>
      <c r="N16" s="42"/>
      <c r="O16" s="47"/>
      <c r="P16" s="24"/>
      <c r="Q16" s="24">
        <v>3</v>
      </c>
      <c r="R16" s="24"/>
      <c r="S16" s="24"/>
      <c r="T16" s="42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8" t="s">
        <v>7</v>
      </c>
    </row>
    <row r="17" spans="1:91" ht="14.5">
      <c r="A17" s="76" t="s">
        <v>323</v>
      </c>
      <c r="B17" s="74">
        <v>42250990090</v>
      </c>
      <c r="C17" s="52" t="s">
        <v>322</v>
      </c>
      <c r="D17" s="52"/>
      <c r="E17" s="102">
        <f t="shared" si="0"/>
        <v>28</v>
      </c>
      <c r="F17" s="54"/>
      <c r="G17" s="54"/>
      <c r="H17" s="54">
        <v>7</v>
      </c>
      <c r="I17" s="42"/>
      <c r="J17" s="42"/>
      <c r="K17" s="42"/>
      <c r="L17" s="42"/>
      <c r="M17" s="42"/>
      <c r="N17" s="42">
        <v>10</v>
      </c>
      <c r="O17" s="24"/>
      <c r="P17" s="24"/>
      <c r="Q17" s="24"/>
      <c r="R17" s="24">
        <v>8</v>
      </c>
      <c r="S17" s="24"/>
      <c r="T17" s="42"/>
      <c r="U17" s="24"/>
      <c r="V17" s="24">
        <v>3</v>
      </c>
      <c r="W17" s="24"/>
      <c r="X17" s="24"/>
      <c r="Y17" s="24"/>
      <c r="Z17" s="24"/>
      <c r="AA17" s="24"/>
      <c r="AB17" s="24"/>
      <c r="AC17" s="24"/>
      <c r="AD17" s="24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ht="14.5">
      <c r="A18" s="76" t="s">
        <v>325</v>
      </c>
      <c r="B18" s="74">
        <v>42250340673</v>
      </c>
      <c r="C18" s="76" t="s">
        <v>324</v>
      </c>
      <c r="D18" s="52"/>
      <c r="E18" s="102">
        <f t="shared" si="0"/>
        <v>6</v>
      </c>
      <c r="F18" s="54"/>
      <c r="G18" s="54"/>
      <c r="H18" s="54">
        <v>6</v>
      </c>
      <c r="I18" s="42"/>
      <c r="J18" s="42"/>
      <c r="K18" s="42"/>
      <c r="L18" s="42"/>
      <c r="M18" s="42"/>
      <c r="N18" s="42"/>
      <c r="O18" s="24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ht="14.5">
      <c r="A19" s="76" t="s">
        <v>326</v>
      </c>
      <c r="B19" s="96">
        <v>42250150393</v>
      </c>
      <c r="C19" s="52" t="s">
        <v>327</v>
      </c>
      <c r="D19" s="52"/>
      <c r="E19" s="106">
        <f t="shared" si="0"/>
        <v>10</v>
      </c>
      <c r="F19" s="56"/>
      <c r="G19" s="56"/>
      <c r="H19" s="56">
        <v>5</v>
      </c>
      <c r="I19" s="49"/>
      <c r="J19" s="49"/>
      <c r="K19" s="49"/>
      <c r="L19" s="49"/>
      <c r="M19" s="49"/>
      <c r="N19" s="42"/>
      <c r="O19" s="42"/>
      <c r="P19" s="42"/>
      <c r="Q19" s="42"/>
      <c r="R19" s="22">
        <v>5</v>
      </c>
      <c r="S19" s="22"/>
      <c r="T19" s="24"/>
      <c r="U19" s="22"/>
      <c r="V19" s="22"/>
      <c r="W19" s="24"/>
      <c r="X19" s="24"/>
      <c r="Y19" s="24"/>
      <c r="Z19" s="24"/>
      <c r="AA19" s="24"/>
      <c r="AB19" s="24"/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ht="14.5">
      <c r="A20" s="76" t="s">
        <v>374</v>
      </c>
      <c r="B20" s="74">
        <v>42390280515</v>
      </c>
      <c r="C20" s="52" t="s">
        <v>359</v>
      </c>
      <c r="D20" s="52">
        <v>1</v>
      </c>
      <c r="E20" s="106">
        <f t="shared" si="0"/>
        <v>40</v>
      </c>
      <c r="F20" s="54"/>
      <c r="G20" s="54"/>
      <c r="H20" s="54"/>
      <c r="I20" s="42"/>
      <c r="J20" s="42">
        <v>5</v>
      </c>
      <c r="K20" s="42"/>
      <c r="L20" s="42">
        <v>35</v>
      </c>
      <c r="M20" s="42"/>
      <c r="N20" s="42"/>
      <c r="O20" s="47"/>
      <c r="P20" s="24"/>
      <c r="Q20" s="24"/>
      <c r="R20" s="24"/>
      <c r="S20" s="24"/>
      <c r="T20" s="42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8"/>
    </row>
    <row r="21" spans="1:91" ht="14.5">
      <c r="A21" s="76" t="s">
        <v>375</v>
      </c>
      <c r="B21" s="74">
        <v>42390960439</v>
      </c>
      <c r="C21" s="52" t="s">
        <v>376</v>
      </c>
      <c r="D21" s="52"/>
      <c r="E21" s="102">
        <f t="shared" si="0"/>
        <v>3</v>
      </c>
      <c r="F21" s="56"/>
      <c r="G21" s="56"/>
      <c r="H21" s="56"/>
      <c r="I21" s="49"/>
      <c r="J21" s="49">
        <v>3</v>
      </c>
      <c r="K21" s="49"/>
      <c r="L21" s="49"/>
      <c r="M21" s="49"/>
      <c r="N21" s="42"/>
      <c r="O21" s="42"/>
      <c r="P21" s="42"/>
      <c r="Q21" s="42"/>
      <c r="R21" s="22"/>
      <c r="S21" s="22"/>
      <c r="T21" s="24"/>
      <c r="U21" s="22"/>
      <c r="V21" s="22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8"/>
    </row>
    <row r="22" spans="1:91" ht="14.5">
      <c r="A22" s="76" t="s">
        <v>377</v>
      </c>
      <c r="B22" s="52">
        <v>42890450319</v>
      </c>
      <c r="C22" s="52" t="s">
        <v>223</v>
      </c>
      <c r="D22" s="52"/>
      <c r="E22" s="102">
        <f t="shared" si="0"/>
        <v>32</v>
      </c>
      <c r="F22" s="54"/>
      <c r="G22" s="54"/>
      <c r="H22" s="54"/>
      <c r="I22" s="42"/>
      <c r="J22" s="42">
        <v>2</v>
      </c>
      <c r="K22" s="42"/>
      <c r="L22" s="42">
        <v>30</v>
      </c>
      <c r="M22" s="42"/>
      <c r="N22" s="42"/>
      <c r="O22" s="47"/>
      <c r="P22" s="24"/>
      <c r="Q22" s="24"/>
      <c r="R22" s="24"/>
      <c r="S22" s="24"/>
      <c r="T22" s="42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ht="14.5">
      <c r="A23" s="135" t="s">
        <v>378</v>
      </c>
      <c r="B23" s="52">
        <v>42250340676</v>
      </c>
      <c r="C23" s="110" t="s">
        <v>324</v>
      </c>
      <c r="D23" s="52"/>
      <c r="E23" s="102">
        <f t="shared" si="0"/>
        <v>1</v>
      </c>
      <c r="F23" s="55"/>
      <c r="G23" s="55"/>
      <c r="H23" s="55"/>
      <c r="I23" s="49"/>
      <c r="J23" s="49">
        <v>1</v>
      </c>
      <c r="K23" s="49"/>
      <c r="L23" s="49"/>
      <c r="M23" s="49"/>
      <c r="N23" s="49"/>
      <c r="O23" s="49"/>
      <c r="P23" s="49"/>
      <c r="Q23" s="49"/>
      <c r="R23" s="42"/>
      <c r="S23" s="42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ht="14.5">
      <c r="A24" s="76" t="s">
        <v>432</v>
      </c>
      <c r="B24" s="52">
        <v>42250340718</v>
      </c>
      <c r="C24" s="52" t="s">
        <v>324</v>
      </c>
      <c r="D24" s="52">
        <v>3</v>
      </c>
      <c r="E24" s="102">
        <f t="shared" si="0"/>
        <v>76</v>
      </c>
      <c r="F24" s="56"/>
      <c r="G24" s="56"/>
      <c r="H24" s="56"/>
      <c r="I24" s="49"/>
      <c r="J24" s="49"/>
      <c r="K24" s="49"/>
      <c r="L24" s="49">
        <v>40</v>
      </c>
      <c r="M24" s="49"/>
      <c r="N24" s="42">
        <v>15</v>
      </c>
      <c r="O24" s="42"/>
      <c r="P24" s="42">
        <v>16</v>
      </c>
      <c r="Q24" s="42"/>
      <c r="R24" s="22"/>
      <c r="S24" s="22"/>
      <c r="T24" s="24">
        <v>5</v>
      </c>
      <c r="U24" s="22"/>
      <c r="V24" s="22"/>
      <c r="W24" s="24"/>
      <c r="X24" s="24"/>
      <c r="Y24" s="24"/>
      <c r="Z24" s="24"/>
      <c r="AA24" s="24"/>
      <c r="AB24" s="24"/>
      <c r="AC24" s="24"/>
      <c r="AD24" s="24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8"/>
    </row>
    <row r="25" spans="1:91" ht="14.5">
      <c r="A25" s="76" t="s">
        <v>433</v>
      </c>
      <c r="B25" s="193">
        <v>42210460464</v>
      </c>
      <c r="C25" s="193" t="s">
        <v>393</v>
      </c>
      <c r="D25" s="52"/>
      <c r="E25" s="102">
        <f t="shared" si="0"/>
        <v>26</v>
      </c>
      <c r="F25" s="54"/>
      <c r="G25" s="54"/>
      <c r="H25" s="54"/>
      <c r="I25" s="42"/>
      <c r="J25" s="42"/>
      <c r="K25" s="42"/>
      <c r="L25" s="42">
        <v>26</v>
      </c>
      <c r="M25" s="42"/>
      <c r="N25" s="42"/>
      <c r="O25" s="47"/>
      <c r="P25" s="24"/>
      <c r="Q25" s="24"/>
      <c r="R25" s="24"/>
      <c r="S25" s="24"/>
      <c r="T25" s="42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8"/>
    </row>
    <row r="26" spans="1:91" ht="14.5">
      <c r="A26" s="135" t="s">
        <v>434</v>
      </c>
      <c r="B26" s="52">
        <v>42710290043</v>
      </c>
      <c r="C26" s="242" t="s">
        <v>436</v>
      </c>
      <c r="D26" s="52"/>
      <c r="E26" s="102">
        <f t="shared" si="0"/>
        <v>22</v>
      </c>
      <c r="F26" s="56"/>
      <c r="G26" s="56"/>
      <c r="H26" s="56"/>
      <c r="I26" s="49"/>
      <c r="J26" s="49"/>
      <c r="K26" s="49"/>
      <c r="L26" s="49">
        <v>22</v>
      </c>
      <c r="M26" s="49"/>
      <c r="N26" s="42"/>
      <c r="O26" s="42"/>
      <c r="P26" s="42"/>
      <c r="Q26" s="42"/>
      <c r="R26" s="22"/>
      <c r="S26" s="22"/>
      <c r="T26" s="24"/>
      <c r="U26" s="22"/>
      <c r="V26" s="22"/>
      <c r="W26" s="24"/>
      <c r="X26" s="24"/>
      <c r="Y26" s="24"/>
      <c r="Z26" s="24"/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ht="14.5">
      <c r="A27" s="195" t="s">
        <v>435</v>
      </c>
      <c r="B27" s="52">
        <v>42710290027</v>
      </c>
      <c r="C27" s="52" t="s">
        <v>436</v>
      </c>
      <c r="D27" s="58"/>
      <c r="E27" s="102">
        <f t="shared" si="0"/>
        <v>18</v>
      </c>
      <c r="F27" s="54"/>
      <c r="G27" s="54"/>
      <c r="H27" s="54"/>
      <c r="I27" s="42"/>
      <c r="J27" s="42"/>
      <c r="K27" s="42"/>
      <c r="L27" s="42">
        <v>18</v>
      </c>
      <c r="M27" s="42"/>
      <c r="N27" s="42"/>
      <c r="O27" s="47"/>
      <c r="P27" s="24"/>
      <c r="Q27" s="24"/>
      <c r="R27" s="24"/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8"/>
    </row>
    <row r="28" spans="1:91" ht="14.5">
      <c r="A28" s="76" t="s">
        <v>437</v>
      </c>
      <c r="B28" s="52">
        <v>42890040111</v>
      </c>
      <c r="C28" s="52" t="s">
        <v>438</v>
      </c>
      <c r="D28" s="52"/>
      <c r="E28" s="102">
        <f t="shared" si="0"/>
        <v>2</v>
      </c>
      <c r="F28" s="54"/>
      <c r="G28" s="54"/>
      <c r="H28" s="54"/>
      <c r="I28" s="42"/>
      <c r="J28" s="42"/>
      <c r="K28" s="42"/>
      <c r="L28" s="42"/>
      <c r="M28" s="42">
        <v>2</v>
      </c>
      <c r="N28" s="42"/>
      <c r="O28" s="24"/>
      <c r="P28" s="24"/>
      <c r="Q28" s="24"/>
      <c r="R28" s="24"/>
      <c r="S28" s="24"/>
      <c r="T28" s="42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8"/>
    </row>
    <row r="29" spans="1:91" ht="14.5">
      <c r="A29" s="76" t="s">
        <v>439</v>
      </c>
      <c r="B29" s="52">
        <v>41690400346</v>
      </c>
      <c r="C29" s="52" t="s">
        <v>440</v>
      </c>
      <c r="D29" s="52"/>
      <c r="E29" s="102">
        <f t="shared" si="0"/>
        <v>3</v>
      </c>
      <c r="F29" s="56"/>
      <c r="G29" s="56"/>
      <c r="H29" s="56"/>
      <c r="I29" s="49">
        <v>2</v>
      </c>
      <c r="J29" s="49"/>
      <c r="K29" s="49"/>
      <c r="L29" s="49"/>
      <c r="M29" s="49">
        <v>1</v>
      </c>
      <c r="N29" s="42"/>
      <c r="O29" s="42"/>
      <c r="P29" s="42"/>
      <c r="Q29" s="42"/>
      <c r="R29" s="22"/>
      <c r="S29" s="22"/>
      <c r="T29" s="24"/>
      <c r="U29" s="22"/>
      <c r="V29" s="22"/>
      <c r="W29" s="24"/>
      <c r="X29" s="24"/>
      <c r="Y29" s="24"/>
      <c r="Z29" s="24"/>
      <c r="AA29" s="24"/>
      <c r="AB29" s="24"/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ht="14.5">
      <c r="A30" s="76" t="s">
        <v>441</v>
      </c>
      <c r="B30" s="52">
        <v>41010210029</v>
      </c>
      <c r="C30" s="52" t="s">
        <v>442</v>
      </c>
      <c r="D30" s="52">
        <v>1</v>
      </c>
      <c r="E30" s="102">
        <f t="shared" si="0"/>
        <v>5</v>
      </c>
      <c r="F30" s="54"/>
      <c r="G30" s="54"/>
      <c r="H30" s="54"/>
      <c r="I30" s="42"/>
      <c r="J30" s="42"/>
      <c r="K30" s="42"/>
      <c r="L30" s="42"/>
      <c r="M30" s="42"/>
      <c r="N30" s="42"/>
      <c r="O30" s="24">
        <v>5</v>
      </c>
      <c r="P30" s="24"/>
      <c r="Q30" s="24"/>
      <c r="R30" s="24"/>
      <c r="S30" s="24"/>
      <c r="T30" s="42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ht="14.5">
      <c r="A31" s="135" t="s">
        <v>443</v>
      </c>
      <c r="B31" s="52">
        <v>41690340627</v>
      </c>
      <c r="C31" s="110" t="s">
        <v>444</v>
      </c>
      <c r="D31" s="52"/>
      <c r="E31" s="102">
        <f t="shared" si="0"/>
        <v>3</v>
      </c>
      <c r="F31" s="54"/>
      <c r="G31" s="54"/>
      <c r="H31" s="54"/>
      <c r="I31" s="42"/>
      <c r="J31" s="42"/>
      <c r="K31" s="42"/>
      <c r="L31" s="42"/>
      <c r="M31" s="42"/>
      <c r="N31" s="42"/>
      <c r="O31" s="24">
        <v>3</v>
      </c>
      <c r="P31" s="24"/>
      <c r="Q31" s="24"/>
      <c r="R31" s="24"/>
      <c r="S31" s="24"/>
      <c r="T31" s="42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8"/>
    </row>
    <row r="32" spans="1:91" ht="14.5">
      <c r="A32" s="76" t="s">
        <v>445</v>
      </c>
      <c r="B32" s="287">
        <v>42710540080</v>
      </c>
      <c r="C32" s="286" t="s">
        <v>447</v>
      </c>
      <c r="D32" s="52"/>
      <c r="E32" s="102">
        <f t="shared" si="0"/>
        <v>2</v>
      </c>
      <c r="F32" s="54"/>
      <c r="G32" s="54"/>
      <c r="H32" s="54"/>
      <c r="I32" s="42"/>
      <c r="J32" s="42"/>
      <c r="K32" s="42"/>
      <c r="L32" s="42"/>
      <c r="M32" s="42"/>
      <c r="N32" s="42"/>
      <c r="O32" s="24">
        <v>2</v>
      </c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8"/>
    </row>
    <row r="33" spans="1:91" ht="14.5">
      <c r="A33" s="76" t="s">
        <v>446</v>
      </c>
      <c r="B33" s="52">
        <v>41690270234</v>
      </c>
      <c r="C33" s="52" t="s">
        <v>448</v>
      </c>
      <c r="D33" s="52"/>
      <c r="E33" s="102">
        <f t="shared" si="0"/>
        <v>1</v>
      </c>
      <c r="F33" s="54"/>
      <c r="G33" s="54"/>
      <c r="H33" s="54"/>
      <c r="I33" s="42"/>
      <c r="J33" s="42"/>
      <c r="K33" s="42"/>
      <c r="L33" s="42"/>
      <c r="M33" s="42"/>
      <c r="N33" s="42"/>
      <c r="O33" s="24">
        <v>1</v>
      </c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ht="14.5">
      <c r="A34" s="115" t="s">
        <v>449</v>
      </c>
      <c r="B34" s="110">
        <v>42250550272</v>
      </c>
      <c r="C34" s="110" t="s">
        <v>334</v>
      </c>
      <c r="D34" s="53"/>
      <c r="E34" s="102">
        <f t="shared" si="0"/>
        <v>6</v>
      </c>
      <c r="F34" s="54"/>
      <c r="G34" s="54"/>
      <c r="H34" s="54"/>
      <c r="I34" s="42"/>
      <c r="J34" s="42"/>
      <c r="K34" s="42"/>
      <c r="L34" s="42"/>
      <c r="M34" s="42"/>
      <c r="N34" s="42">
        <v>6</v>
      </c>
      <c r="O34" s="24"/>
      <c r="P34" s="24"/>
      <c r="Q34" s="24"/>
      <c r="R34" s="24"/>
      <c r="S34" s="24"/>
      <c r="T34" s="42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ht="14.5">
      <c r="A35" s="76" t="s">
        <v>450</v>
      </c>
      <c r="B35" s="52">
        <v>42250200778</v>
      </c>
      <c r="C35" s="52" t="s">
        <v>345</v>
      </c>
      <c r="D35" s="52"/>
      <c r="E35" s="102">
        <f t="shared" si="0"/>
        <v>4</v>
      </c>
      <c r="F35" s="54"/>
      <c r="G35" s="54"/>
      <c r="H35" s="54"/>
      <c r="I35" s="42"/>
      <c r="J35" s="42"/>
      <c r="K35" s="42"/>
      <c r="L35" s="42"/>
      <c r="M35" s="42"/>
      <c r="N35" s="42">
        <v>4</v>
      </c>
      <c r="O35" s="47"/>
      <c r="P35" s="24"/>
      <c r="Q35" s="24"/>
      <c r="R35" s="24"/>
      <c r="S35" s="24"/>
      <c r="T35" s="42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ht="14.5">
      <c r="A36" s="76" t="s">
        <v>451</v>
      </c>
      <c r="B36" s="52">
        <v>42250990093</v>
      </c>
      <c r="C36" s="52" t="s">
        <v>322</v>
      </c>
      <c r="D36" s="52"/>
      <c r="E36" s="102">
        <f t="shared" si="0"/>
        <v>7</v>
      </c>
      <c r="F36" s="56"/>
      <c r="G36" s="56"/>
      <c r="H36" s="56"/>
      <c r="I36" s="49"/>
      <c r="J36" s="49"/>
      <c r="K36" s="49"/>
      <c r="L36" s="49"/>
      <c r="M36" s="49"/>
      <c r="N36" s="42">
        <v>3</v>
      </c>
      <c r="O36" s="42"/>
      <c r="P36" s="42"/>
      <c r="Q36" s="42"/>
      <c r="R36" s="22">
        <v>4</v>
      </c>
      <c r="S36" s="22"/>
      <c r="T36" s="24"/>
      <c r="U36" s="22"/>
      <c r="V36" s="22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8"/>
    </row>
    <row r="37" spans="1:91" ht="14.5">
      <c r="A37" s="76" t="s">
        <v>315</v>
      </c>
      <c r="B37" s="96">
        <v>42250200769</v>
      </c>
      <c r="C37" s="52" t="s">
        <v>345</v>
      </c>
      <c r="D37" s="52"/>
      <c r="E37" s="102">
        <f t="shared" si="0"/>
        <v>65</v>
      </c>
      <c r="F37" s="57"/>
      <c r="G37" s="57"/>
      <c r="H37" s="57"/>
      <c r="I37" s="42"/>
      <c r="J37" s="42"/>
      <c r="K37" s="42"/>
      <c r="L37" s="42"/>
      <c r="M37" s="42"/>
      <c r="N37" s="42"/>
      <c r="O37" s="24"/>
      <c r="P37" s="47">
        <v>65</v>
      </c>
      <c r="Q37" s="47"/>
      <c r="R37" s="42"/>
      <c r="S37" s="42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ht="14.5">
      <c r="A38" s="186" t="s">
        <v>495</v>
      </c>
      <c r="B38" s="193">
        <v>42250200591</v>
      </c>
      <c r="C38" s="163" t="s">
        <v>345</v>
      </c>
      <c r="D38" s="52"/>
      <c r="E38" s="102">
        <f t="shared" si="0"/>
        <v>23</v>
      </c>
      <c r="F38" s="56"/>
      <c r="G38" s="56"/>
      <c r="H38" s="56"/>
      <c r="I38" s="49"/>
      <c r="J38" s="49"/>
      <c r="K38" s="49"/>
      <c r="L38" s="49"/>
      <c r="M38" s="49"/>
      <c r="N38" s="42"/>
      <c r="O38" s="42"/>
      <c r="P38" s="42">
        <v>23</v>
      </c>
      <c r="Q38" s="42"/>
      <c r="R38" s="22"/>
      <c r="S38" s="22"/>
      <c r="T38" s="24"/>
      <c r="U38" s="22"/>
      <c r="V38" s="22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ht="14.5">
      <c r="A39" s="76" t="s">
        <v>95</v>
      </c>
      <c r="B39" s="52">
        <v>42250200770</v>
      </c>
      <c r="C39" s="52" t="s">
        <v>345</v>
      </c>
      <c r="D39" s="52"/>
      <c r="E39" s="102">
        <f t="shared" si="0"/>
        <v>21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>
        <v>21</v>
      </c>
      <c r="Q39" s="24"/>
      <c r="R39" s="24"/>
      <c r="S39" s="24"/>
      <c r="T39" s="42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ht="14.5">
      <c r="A40" s="76" t="s">
        <v>605</v>
      </c>
      <c r="B40" s="74">
        <v>46680680271</v>
      </c>
      <c r="C40" s="52" t="s">
        <v>601</v>
      </c>
      <c r="D40" s="52"/>
      <c r="E40" s="102">
        <f t="shared" si="0"/>
        <v>6</v>
      </c>
      <c r="F40" s="54"/>
      <c r="G40" s="54"/>
      <c r="H40" s="54"/>
      <c r="I40" s="42"/>
      <c r="J40" s="42"/>
      <c r="K40" s="42"/>
      <c r="L40" s="42"/>
      <c r="M40" s="42"/>
      <c r="N40" s="42"/>
      <c r="O40" s="24"/>
      <c r="P40" s="24"/>
      <c r="Q40" s="24"/>
      <c r="R40" s="24">
        <v>6</v>
      </c>
      <c r="S40" s="24"/>
      <c r="T40" s="42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ht="14.5">
      <c r="A41" s="76" t="s">
        <v>606</v>
      </c>
      <c r="B41" s="52">
        <v>42700090107</v>
      </c>
      <c r="C41" s="52" t="s">
        <v>607</v>
      </c>
      <c r="D41" s="52"/>
      <c r="E41" s="102">
        <f t="shared" si="0"/>
        <v>2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>
        <v>2</v>
      </c>
      <c r="S41" s="24"/>
      <c r="T41" s="42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ht="14.5">
      <c r="A42" s="76" t="s">
        <v>608</v>
      </c>
      <c r="B42" s="52">
        <v>42900360413</v>
      </c>
      <c r="C42" s="52" t="s">
        <v>328</v>
      </c>
      <c r="D42" s="52"/>
      <c r="E42" s="102">
        <f t="shared" si="0"/>
        <v>1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>
        <v>1</v>
      </c>
      <c r="S42" s="90"/>
      <c r="T42" s="42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8"/>
    </row>
    <row r="43" spans="1:91" ht="14.5">
      <c r="A43" s="76" t="s">
        <v>647</v>
      </c>
      <c r="B43" s="52">
        <v>42390280557</v>
      </c>
      <c r="C43" s="52" t="s">
        <v>359</v>
      </c>
      <c r="D43" s="52">
        <v>1</v>
      </c>
      <c r="E43" s="102">
        <f t="shared" si="0"/>
        <v>5</v>
      </c>
      <c r="F43" s="54"/>
      <c r="G43" s="54"/>
      <c r="H43" s="54"/>
      <c r="I43" s="42"/>
      <c r="J43" s="42"/>
      <c r="K43" s="42"/>
      <c r="L43" s="42"/>
      <c r="M43" s="42"/>
      <c r="N43" s="42"/>
      <c r="O43" s="24"/>
      <c r="P43" s="24"/>
      <c r="Q43" s="24"/>
      <c r="R43" s="24"/>
      <c r="S43" s="24"/>
      <c r="T43" s="42"/>
      <c r="U43" s="24"/>
      <c r="V43" s="24">
        <v>5</v>
      </c>
      <c r="W43" s="24"/>
      <c r="X43" s="24"/>
      <c r="Y43" s="24"/>
      <c r="Z43" s="24"/>
      <c r="AA43" s="24"/>
      <c r="AB43" s="24"/>
      <c r="AC43" s="24"/>
      <c r="AD43" s="24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ht="14.5">
      <c r="A44" s="76" t="s">
        <v>658</v>
      </c>
      <c r="B44" s="52">
        <v>42210851127</v>
      </c>
      <c r="C44" s="52" t="s">
        <v>194</v>
      </c>
      <c r="D44" s="52"/>
      <c r="E44" s="106">
        <f t="shared" si="0"/>
        <v>2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22"/>
      <c r="S44" s="22"/>
      <c r="T44" s="24">
        <v>2</v>
      </c>
      <c r="U44" s="22"/>
      <c r="V44" s="22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ht="14.5">
      <c r="A45" s="76" t="s">
        <v>659</v>
      </c>
      <c r="B45" s="52">
        <v>46100070402</v>
      </c>
      <c r="C45" s="52" t="s">
        <v>657</v>
      </c>
      <c r="D45" s="52"/>
      <c r="E45" s="102">
        <f t="shared" si="0"/>
        <v>1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42">
        <v>1</v>
      </c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ht="14.5">
      <c r="A46" s="76"/>
      <c r="B46" s="52"/>
      <c r="C46" s="52"/>
      <c r="D46" s="52"/>
      <c r="E46" s="102">
        <f t="shared" si="0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24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ht="14.5">
      <c r="A47" s="76"/>
      <c r="B47" s="52"/>
      <c r="C47" s="52"/>
      <c r="D47" s="52"/>
      <c r="E47" s="102">
        <f t="shared" ref="E47:E66" si="1">SUM(F47:CL47)</f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ht="14.5">
      <c r="A48" s="76"/>
      <c r="B48" s="52"/>
      <c r="C48" s="52"/>
      <c r="D48" s="52"/>
      <c r="E48" s="106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42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ht="14.5">
      <c r="A49" s="76"/>
      <c r="B49" s="91"/>
      <c r="C49" s="52"/>
      <c r="D49" s="52"/>
      <c r="E49" s="106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42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8"/>
    </row>
    <row r="50" spans="1:91" ht="14.5">
      <c r="A50" s="76"/>
      <c r="B50" s="52"/>
      <c r="C50" s="52"/>
      <c r="D50" s="68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24"/>
      <c r="P50" s="24"/>
      <c r="Q50" s="24"/>
      <c r="R50" s="24"/>
      <c r="S50" s="24"/>
      <c r="T50" s="42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ht="14.5">
      <c r="A51" s="76"/>
      <c r="B51" s="52"/>
      <c r="C51" s="52"/>
      <c r="D51" s="52"/>
      <c r="E51" s="102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24"/>
      <c r="P51" s="24"/>
      <c r="Q51" s="24"/>
      <c r="R51" s="24"/>
      <c r="S51" s="24"/>
      <c r="T51" s="42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8"/>
    </row>
    <row r="52" spans="1:91" ht="14.5">
      <c r="A52" s="76"/>
      <c r="B52" s="92"/>
      <c r="C52" s="93"/>
      <c r="D52" s="74"/>
      <c r="E52" s="102">
        <f t="shared" si="1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24"/>
      <c r="P52" s="24"/>
      <c r="Q52" s="24"/>
      <c r="R52" s="24"/>
      <c r="S52" s="24"/>
      <c r="T52" s="42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ht="14.5">
      <c r="A53" s="76"/>
      <c r="B53" s="52"/>
      <c r="C53" s="52"/>
      <c r="D53" s="52"/>
      <c r="E53" s="102">
        <f t="shared" si="1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42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8"/>
    </row>
    <row r="54" spans="1:91" ht="14.5">
      <c r="A54" s="76"/>
      <c r="B54" s="52"/>
      <c r="C54" s="52"/>
      <c r="D54" s="52"/>
      <c r="E54" s="102">
        <f t="shared" si="1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22"/>
      <c r="S54" s="22"/>
      <c r="T54" s="24"/>
      <c r="U54" s="22"/>
      <c r="V54" s="22"/>
      <c r="W54" s="24"/>
      <c r="X54" s="24"/>
      <c r="Y54" s="24"/>
      <c r="Z54" s="24"/>
      <c r="AA54" s="24"/>
      <c r="AB54" s="24"/>
      <c r="AC54" s="24"/>
      <c r="AD54" s="24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8"/>
    </row>
    <row r="55" spans="1:91" ht="14.5">
      <c r="A55" s="76"/>
      <c r="B55" s="72"/>
      <c r="C55" s="52"/>
      <c r="D55" s="52"/>
      <c r="E55" s="102">
        <f t="shared" si="1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24"/>
      <c r="P55" s="24"/>
      <c r="Q55" s="24"/>
      <c r="R55" s="24"/>
      <c r="S55" s="24"/>
      <c r="T55" s="42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6"/>
      <c r="B56" s="52"/>
      <c r="C56" s="52"/>
      <c r="D56" s="52"/>
      <c r="E56" s="102">
        <f t="shared" si="1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42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6"/>
      <c r="B57" s="52"/>
      <c r="C57" s="52"/>
      <c r="D57" s="52"/>
      <c r="E57" s="102">
        <f t="shared" si="1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6"/>
      <c r="B58" s="52"/>
      <c r="C58" s="52"/>
      <c r="D58" s="52"/>
      <c r="E58" s="102">
        <f t="shared" si="1"/>
        <v>0</v>
      </c>
      <c r="F58" s="56"/>
      <c r="G58" s="139"/>
      <c r="H58" s="56"/>
      <c r="I58" s="49"/>
      <c r="J58" s="49"/>
      <c r="K58" s="49"/>
      <c r="L58" s="49"/>
      <c r="M58" s="49"/>
      <c r="N58" s="42"/>
      <c r="O58" s="42"/>
      <c r="P58" s="42"/>
      <c r="Q58" s="42"/>
      <c r="R58" s="22"/>
      <c r="S58" s="22"/>
      <c r="T58" s="24"/>
      <c r="U58" s="22"/>
      <c r="V58" s="22"/>
      <c r="W58" s="24"/>
      <c r="X58" s="24"/>
      <c r="Y58" s="24"/>
      <c r="Z58" s="24"/>
      <c r="AA58" s="24"/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 t="s">
        <v>6</v>
      </c>
    </row>
    <row r="59" spans="1:91" ht="14.5">
      <c r="A59" s="135"/>
      <c r="B59" s="52"/>
      <c r="C59" s="52"/>
      <c r="D59" s="52"/>
      <c r="E59" s="102">
        <f t="shared" si="1"/>
        <v>0</v>
      </c>
      <c r="F59" s="57"/>
      <c r="G59" s="57"/>
      <c r="H59" s="57"/>
      <c r="I59" s="42"/>
      <c r="J59" s="42"/>
      <c r="K59" s="42"/>
      <c r="L59" s="42"/>
      <c r="M59" s="42"/>
      <c r="N59" s="42"/>
      <c r="O59" s="24"/>
      <c r="P59" s="42"/>
      <c r="Q59" s="42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8"/>
    </row>
    <row r="60" spans="1:91" ht="14.5">
      <c r="A60" s="76"/>
      <c r="B60" s="52"/>
      <c r="C60" s="52"/>
      <c r="D60" s="52"/>
      <c r="E60" s="102">
        <f t="shared" si="1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42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/>
    </row>
    <row r="61" spans="1:91" ht="14.5">
      <c r="A61" s="76"/>
      <c r="B61" s="52"/>
      <c r="C61" s="52"/>
      <c r="D61" s="52"/>
      <c r="E61" s="102">
        <f t="shared" si="1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24"/>
      <c r="P61" s="24"/>
      <c r="Q61" s="24"/>
      <c r="R61" s="24"/>
      <c r="S61" s="24"/>
      <c r="T61" s="42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ht="14.5">
      <c r="A62" s="76"/>
      <c r="B62" s="52"/>
      <c r="C62" s="52"/>
      <c r="D62" s="52"/>
      <c r="E62" s="102">
        <f t="shared" si="1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42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4.5">
      <c r="A63" s="113"/>
      <c r="B63" s="72"/>
      <c r="C63" s="72"/>
      <c r="D63" s="52"/>
      <c r="E63" s="106">
        <f t="shared" si="1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42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135"/>
      <c r="B64" s="52"/>
      <c r="C64" s="52"/>
      <c r="D64" s="52"/>
      <c r="E64" s="102">
        <f t="shared" si="1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42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135"/>
      <c r="B65" s="52"/>
      <c r="C65" s="52"/>
      <c r="D65" s="52"/>
      <c r="E65" s="102">
        <f t="shared" si="1"/>
        <v>0</v>
      </c>
      <c r="F65" s="56"/>
      <c r="G65" s="56"/>
      <c r="H65" s="56"/>
      <c r="I65" s="49"/>
      <c r="J65" s="49"/>
      <c r="K65" s="49"/>
      <c r="L65" s="49"/>
      <c r="M65" s="49"/>
      <c r="N65" s="42"/>
      <c r="O65" s="42"/>
      <c r="P65" s="42"/>
      <c r="Q65" s="42"/>
      <c r="R65" s="22"/>
      <c r="S65" s="22"/>
      <c r="T65" s="24"/>
      <c r="U65" s="22"/>
      <c r="V65" s="22"/>
      <c r="W65" s="24"/>
      <c r="X65" s="24"/>
      <c r="Y65" s="24"/>
      <c r="Z65" s="24"/>
      <c r="AA65" s="24"/>
      <c r="AB65" s="24"/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4.5">
      <c r="A66" s="76"/>
      <c r="B66" s="52"/>
      <c r="C66" s="52"/>
      <c r="D66" s="52"/>
      <c r="E66" s="102">
        <f t="shared" si="1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42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4.5">
      <c r="A67" s="76"/>
      <c r="B67" s="52"/>
      <c r="C67" s="52"/>
      <c r="D67" s="52"/>
      <c r="E67" s="102">
        <f t="shared" ref="E67:E80" si="2">SUM(F67:CL67)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/>
    </row>
    <row r="68" spans="1:91" ht="14.5">
      <c r="A68" s="76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4.5">
      <c r="A69" s="76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42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/>
    </row>
    <row r="70" spans="1:91" ht="14.5">
      <c r="A70" s="135"/>
      <c r="B70" s="52"/>
      <c r="C70" s="110"/>
      <c r="D70" s="52"/>
      <c r="E70" s="102">
        <f t="shared" si="2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24"/>
      <c r="P70" s="24"/>
      <c r="Q70" s="24"/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8"/>
    </row>
    <row r="71" spans="1:91" ht="14.5">
      <c r="A71" s="135"/>
      <c r="B71" s="52"/>
      <c r="C71" s="110"/>
      <c r="D71" s="52"/>
      <c r="E71" s="102">
        <f t="shared" si="2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76"/>
      <c r="B72" s="72"/>
      <c r="C72" s="52"/>
      <c r="D72" s="52"/>
      <c r="E72" s="102">
        <f t="shared" si="2"/>
        <v>0</v>
      </c>
      <c r="F72" s="54"/>
      <c r="G72" s="54"/>
      <c r="H72" s="54"/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76"/>
      <c r="B73" s="52"/>
      <c r="C73" s="219"/>
      <c r="D73" s="52"/>
      <c r="E73" s="102">
        <f t="shared" si="2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4.5">
      <c r="A74" s="76"/>
      <c r="B74" s="52"/>
      <c r="C74" s="52"/>
      <c r="D74" s="52"/>
      <c r="E74" s="102">
        <f t="shared" si="2"/>
        <v>0</v>
      </c>
      <c r="F74" s="56"/>
      <c r="G74" s="56"/>
      <c r="H74" s="56"/>
      <c r="I74" s="49"/>
      <c r="J74" s="49"/>
      <c r="K74" s="49"/>
      <c r="L74" s="49"/>
      <c r="M74" s="49"/>
      <c r="N74" s="42"/>
      <c r="O74" s="42"/>
      <c r="P74" s="42"/>
      <c r="Q74" s="42"/>
      <c r="R74" s="22"/>
      <c r="S74" s="22"/>
      <c r="T74" s="24"/>
      <c r="U74" s="22"/>
      <c r="V74" s="22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8"/>
    </row>
    <row r="75" spans="1:91" ht="14.5">
      <c r="A75" s="76"/>
      <c r="B75" s="52"/>
      <c r="C75" s="52"/>
      <c r="D75" s="52"/>
      <c r="E75" s="102">
        <f t="shared" si="2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178"/>
      <c r="B76" s="52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/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4.5">
      <c r="A77" s="76"/>
      <c r="B77" s="52"/>
      <c r="C77" s="52"/>
      <c r="D77" s="52"/>
      <c r="E77" s="102">
        <f t="shared" si="2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42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ht="14.5">
      <c r="A78" s="76"/>
      <c r="B78" s="52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42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6"/>
      <c r="B79" s="5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42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76"/>
      <c r="B80" s="74"/>
      <c r="C80" s="52"/>
      <c r="D80" s="52"/>
      <c r="E80" s="102">
        <f t="shared" si="2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42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6"/>
      <c r="B81" s="52"/>
      <c r="C81" s="52"/>
      <c r="D81" s="52"/>
      <c r="E81" s="102">
        <f t="shared" ref="E81:E82" si="3">SUM(F81:CL81)</f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42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ht="14.5">
      <c r="A82" s="76"/>
      <c r="B82" s="72"/>
      <c r="C82" s="145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4.5">
      <c r="A83" s="76"/>
      <c r="B83" s="52"/>
      <c r="C83" s="52"/>
      <c r="D83" s="52"/>
      <c r="E83" s="106">
        <f t="shared" ref="E83:E98" si="4">SUM(F83:CL83)</f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4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8"/>
    </row>
    <row r="84" spans="1:91" ht="14.5">
      <c r="A84" s="76"/>
      <c r="B84" s="52"/>
      <c r="C84" s="22"/>
      <c r="D84" s="52"/>
      <c r="E84" s="102">
        <f t="shared" si="4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22"/>
      <c r="S84" s="22"/>
      <c r="T84" s="24"/>
      <c r="U84" s="22"/>
      <c r="V84" s="22"/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8"/>
    </row>
    <row r="85" spans="1:91" ht="14.5">
      <c r="A85" s="76"/>
      <c r="B85" s="136"/>
      <c r="C85" s="52"/>
      <c r="D85" s="52"/>
      <c r="E85" s="102">
        <f t="shared" si="4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4.5">
      <c r="A86" s="76"/>
      <c r="B86" s="52"/>
      <c r="C86" s="52"/>
      <c r="D86" s="52"/>
      <c r="E86" s="106">
        <f t="shared" si="4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24"/>
      <c r="P86" s="24"/>
      <c r="Q86" s="24"/>
      <c r="R86" s="24"/>
      <c r="S86" s="24"/>
      <c r="T86" s="42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8"/>
    </row>
    <row r="87" spans="1:91" ht="14.5">
      <c r="A87" s="76"/>
      <c r="B87" s="52"/>
      <c r="C87" s="52"/>
      <c r="D87" s="52"/>
      <c r="E87" s="102">
        <f t="shared" si="4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6"/>
      <c r="B88" s="72"/>
      <c r="C88" s="52"/>
      <c r="D88" s="52"/>
      <c r="E88" s="102">
        <f t="shared" si="4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6"/>
      <c r="B89" s="52"/>
      <c r="C89" s="52"/>
      <c r="D89" s="52"/>
      <c r="E89" s="102">
        <f t="shared" si="4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42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6"/>
      <c r="B90" s="72"/>
      <c r="C90" s="52"/>
      <c r="D90" s="52"/>
      <c r="E90" s="102">
        <f t="shared" si="4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42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6"/>
      <c r="B91" s="52"/>
      <c r="C91" s="52"/>
      <c r="D91" s="52"/>
      <c r="E91" s="102">
        <f t="shared" si="4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22"/>
      <c r="S91" s="22"/>
      <c r="T91" s="24"/>
      <c r="U91" s="22"/>
      <c r="V91" s="22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4.5">
      <c r="A92" s="76"/>
      <c r="B92" s="52"/>
      <c r="C92" s="52"/>
      <c r="D92" s="52"/>
      <c r="E92" s="102">
        <f t="shared" si="4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42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8"/>
    </row>
    <row r="93" spans="1:91" ht="14.5">
      <c r="A93" s="76"/>
      <c r="B93" s="52"/>
      <c r="C93" s="52"/>
      <c r="D93" s="52"/>
      <c r="E93" s="102">
        <f t="shared" si="4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6"/>
      <c r="B94" s="52"/>
      <c r="C94" s="52"/>
      <c r="D94" s="52"/>
      <c r="E94" s="102">
        <f t="shared" si="4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22"/>
      <c r="S94" s="22"/>
      <c r="T94" s="24"/>
      <c r="U94" s="22"/>
      <c r="V94" s="22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6"/>
      <c r="B95" s="52"/>
      <c r="C95" s="52"/>
      <c r="D95" s="52"/>
      <c r="E95" s="102">
        <f t="shared" si="4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6"/>
      <c r="B96" s="52"/>
      <c r="C96" s="52"/>
      <c r="D96" s="52"/>
      <c r="E96" s="102">
        <f t="shared" si="4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42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6"/>
      <c r="B97" s="137"/>
      <c r="C97" s="52"/>
      <c r="D97" s="52"/>
      <c r="E97" s="102">
        <f t="shared" si="4"/>
        <v>0</v>
      </c>
      <c r="F97" s="56"/>
      <c r="G97" s="56"/>
      <c r="H97" s="56"/>
      <c r="I97" s="49"/>
      <c r="J97" s="49"/>
      <c r="K97" s="49"/>
      <c r="L97" s="49"/>
      <c r="M97" s="49"/>
      <c r="N97" s="42"/>
      <c r="O97" s="42"/>
      <c r="P97" s="42"/>
      <c r="Q97" s="42"/>
      <c r="R97" s="22"/>
      <c r="S97" s="22"/>
      <c r="T97" s="24"/>
      <c r="U97" s="22"/>
      <c r="V97" s="22"/>
      <c r="W97" s="24"/>
      <c r="X97" s="24"/>
      <c r="Y97" s="24"/>
      <c r="Z97" s="24"/>
      <c r="AA97" s="22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4.5">
      <c r="A98" s="76"/>
      <c r="B98" s="52"/>
      <c r="C98" s="52"/>
      <c r="D98" s="68"/>
      <c r="E98" s="102">
        <f t="shared" si="4"/>
        <v>0</v>
      </c>
      <c r="F98" s="56"/>
      <c r="G98" s="56"/>
      <c r="H98" s="56"/>
      <c r="I98" s="49"/>
      <c r="J98" s="49"/>
      <c r="K98" s="49"/>
      <c r="L98" s="49"/>
      <c r="M98" s="49"/>
      <c r="N98" s="42"/>
      <c r="O98" s="42"/>
      <c r="P98" s="42"/>
      <c r="Q98" s="42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8"/>
    </row>
    <row r="99" spans="1:91" ht="14.5">
      <c r="A99" s="76"/>
      <c r="B99" s="52"/>
      <c r="C99" s="52"/>
      <c r="D99" s="52"/>
      <c r="E99" s="102">
        <f t="shared" ref="E99:E101" si="5">SUM(F99:CL99)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6"/>
      <c r="B100" s="52"/>
      <c r="C100" s="52"/>
      <c r="D100" s="52"/>
      <c r="E100" s="102">
        <f t="shared" si="5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6"/>
      <c r="B101" s="52"/>
      <c r="C101" s="52"/>
      <c r="D101" s="52"/>
      <c r="E101" s="102">
        <f t="shared" si="5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4.5">
      <c r="A102" s="52"/>
      <c r="B102" s="52"/>
      <c r="C102" s="52"/>
      <c r="D102" s="52"/>
      <c r="E102" s="102">
        <f t="shared" ref="E102:E130" si="6">SUM(F102:CL102)</f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8"/>
    </row>
    <row r="103" spans="1:91" ht="14.5">
      <c r="A103" s="52"/>
      <c r="B103" s="52"/>
      <c r="C103" s="52"/>
      <c r="D103" s="52"/>
      <c r="E103" s="102">
        <f t="shared" si="6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23"/>
      <c r="B104" s="23"/>
      <c r="C104" s="52"/>
      <c r="D104" s="52"/>
      <c r="E104" s="102">
        <f t="shared" si="6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42"/>
      <c r="R104" s="22"/>
      <c r="S104" s="22"/>
      <c r="T104" s="24"/>
      <c r="U104" s="22"/>
      <c r="V104" s="22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23"/>
      <c r="B105" s="23"/>
      <c r="C105" s="52"/>
      <c r="D105" s="52"/>
      <c r="E105" s="102">
        <f t="shared" si="6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4.5">
      <c r="A106" s="52"/>
      <c r="B106" s="52"/>
      <c r="C106" s="52"/>
      <c r="D106" s="52"/>
      <c r="E106" s="102">
        <f t="shared" si="6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22"/>
      <c r="S106" s="22"/>
      <c r="T106" s="24"/>
      <c r="U106" s="22"/>
      <c r="V106" s="22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8"/>
    </row>
    <row r="107" spans="1:91" ht="14.5">
      <c r="A107" s="23"/>
      <c r="B107" s="23"/>
      <c r="C107" s="52"/>
      <c r="D107" s="52"/>
      <c r="E107" s="102">
        <f t="shared" si="6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23"/>
      <c r="B108" s="23"/>
      <c r="C108" s="52"/>
      <c r="D108" s="52"/>
      <c r="E108" s="102">
        <f t="shared" si="6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52"/>
      <c r="B109" s="52"/>
      <c r="C109" s="52"/>
      <c r="D109" s="52"/>
      <c r="E109" s="102">
        <f t="shared" si="6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95"/>
      <c r="B110" s="95"/>
      <c r="C110" s="52"/>
      <c r="D110" s="52"/>
      <c r="E110" s="102">
        <f t="shared" si="6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52"/>
      <c r="B111" s="52"/>
      <c r="C111" s="52"/>
      <c r="D111" s="52"/>
      <c r="E111" s="102">
        <f t="shared" si="6"/>
        <v>0</v>
      </c>
      <c r="F111" s="57"/>
      <c r="G111" s="57"/>
      <c r="H111" s="57"/>
      <c r="I111" s="42"/>
      <c r="J111" s="42"/>
      <c r="K111" s="42"/>
      <c r="L111" s="42"/>
      <c r="M111" s="42"/>
      <c r="N111" s="42"/>
      <c r="O111" s="24"/>
      <c r="P111" s="47"/>
      <c r="Q111" s="47"/>
      <c r="R111" s="42"/>
      <c r="S111" s="42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52"/>
      <c r="B112" s="52"/>
      <c r="C112" s="52"/>
      <c r="D112" s="52"/>
      <c r="E112" s="102">
        <f t="shared" si="6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22"/>
      <c r="S112" s="22"/>
      <c r="T112" s="24"/>
      <c r="U112" s="22"/>
      <c r="V112" s="22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23"/>
      <c r="B113" s="23"/>
      <c r="C113" s="52"/>
      <c r="D113" s="52"/>
      <c r="E113" s="102">
        <f t="shared" si="6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52"/>
      <c r="B114" s="52"/>
      <c r="C114" s="52"/>
      <c r="D114" s="52"/>
      <c r="E114" s="102">
        <f t="shared" si="6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23"/>
      <c r="B115" s="23"/>
      <c r="C115" s="52"/>
      <c r="D115" s="52"/>
      <c r="E115" s="102">
        <f t="shared" si="6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52"/>
      <c r="B116" s="72"/>
      <c r="C116" s="52"/>
      <c r="D116" s="52"/>
      <c r="E116" s="102">
        <f t="shared" si="6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4.5">
      <c r="A117" s="52"/>
      <c r="B117" s="52"/>
      <c r="C117" s="52"/>
      <c r="D117" s="52"/>
      <c r="E117" s="102">
        <f t="shared" si="6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8"/>
    </row>
    <row r="118" spans="1:91" ht="14.5">
      <c r="A118" s="52"/>
      <c r="B118" s="74"/>
      <c r="C118" s="52"/>
      <c r="D118" s="52"/>
      <c r="E118" s="102">
        <f t="shared" si="6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22"/>
      <c r="S118" s="22"/>
      <c r="T118" s="24"/>
      <c r="U118" s="22"/>
      <c r="V118" s="22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52"/>
      <c r="B119" s="91"/>
      <c r="C119" s="52"/>
      <c r="D119" s="52"/>
      <c r="E119" s="102">
        <f t="shared" si="6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23"/>
      <c r="B120" s="23"/>
      <c r="C120" s="52"/>
      <c r="D120" s="52"/>
      <c r="E120" s="102">
        <f t="shared" si="6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22"/>
      <c r="V120" s="22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52"/>
      <c r="B121" s="72"/>
      <c r="C121" s="52"/>
      <c r="D121" s="52"/>
      <c r="E121" s="102">
        <f t="shared" si="6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8"/>
    </row>
    <row r="122" spans="1:91" ht="14.5">
      <c r="A122" s="52"/>
      <c r="B122" s="52"/>
      <c r="C122" s="52"/>
      <c r="D122" s="52"/>
      <c r="E122" s="102">
        <f t="shared" si="6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8"/>
    </row>
    <row r="123" spans="1:91" ht="14.5">
      <c r="A123" s="23"/>
      <c r="B123" s="23"/>
      <c r="C123" s="52"/>
      <c r="D123" s="52"/>
      <c r="E123" s="102">
        <f t="shared" si="6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22"/>
      <c r="S123" s="22"/>
      <c r="T123" s="24"/>
      <c r="U123" s="22"/>
      <c r="V123" s="22"/>
      <c r="W123" s="24"/>
      <c r="X123" s="24"/>
      <c r="Y123" s="24"/>
      <c r="Z123" s="24"/>
      <c r="AA123" s="24"/>
      <c r="AB123" s="24"/>
      <c r="AC123" s="24"/>
      <c r="AD123" s="24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8"/>
    </row>
    <row r="124" spans="1:91" ht="14.5">
      <c r="A124" s="52"/>
      <c r="B124" s="52"/>
      <c r="C124" s="52"/>
      <c r="D124" s="52"/>
      <c r="E124" s="102">
        <f t="shared" si="6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42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8"/>
    </row>
    <row r="125" spans="1:91" ht="14.5">
      <c r="A125" s="68"/>
      <c r="B125" s="68"/>
      <c r="C125" s="68"/>
      <c r="D125" s="52"/>
      <c r="E125" s="102">
        <f t="shared" si="6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42"/>
      <c r="U125" s="47"/>
      <c r="V125" s="47"/>
      <c r="W125" s="24"/>
      <c r="X125" s="24"/>
      <c r="Y125" s="24"/>
      <c r="Z125" s="24"/>
      <c r="AA125" s="24"/>
      <c r="AB125" s="24"/>
      <c r="AC125" s="24"/>
      <c r="AD125" s="24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8"/>
    </row>
    <row r="126" spans="1:91" ht="14.5">
      <c r="A126" s="23"/>
      <c r="B126" s="23"/>
      <c r="C126" s="52"/>
      <c r="D126" s="52"/>
      <c r="E126" s="102">
        <f t="shared" si="6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24"/>
      <c r="S126" s="24"/>
      <c r="T126" s="50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8"/>
    </row>
    <row r="127" spans="1:91" ht="14.5">
      <c r="A127" s="107"/>
      <c r="B127" s="84"/>
      <c r="C127" s="52"/>
      <c r="D127" s="52"/>
      <c r="E127" s="102">
        <f t="shared" si="6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42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8"/>
    </row>
    <row r="128" spans="1:91" ht="14.5">
      <c r="A128" s="52"/>
      <c r="B128" s="52"/>
      <c r="C128" s="52"/>
      <c r="D128" s="52"/>
      <c r="E128" s="102">
        <f t="shared" si="6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42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8"/>
    </row>
    <row r="129" spans="1:91" ht="14.5">
      <c r="A129" s="52"/>
      <c r="B129" s="52"/>
      <c r="C129" s="52"/>
      <c r="D129" s="52"/>
      <c r="E129" s="102">
        <f t="shared" si="6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42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8"/>
    </row>
    <row r="130" spans="1:91" ht="14.5">
      <c r="A130" s="52"/>
      <c r="B130" s="52"/>
      <c r="C130" s="52"/>
      <c r="D130" s="52"/>
      <c r="E130" s="102">
        <f t="shared" si="6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42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8"/>
    </row>
    <row r="131" spans="1:91" ht="14.5">
      <c r="A131" s="52"/>
      <c r="B131" s="52"/>
      <c r="C131" s="52"/>
      <c r="D131" s="52"/>
      <c r="E131" s="102">
        <f t="shared" ref="E131:E194" si="7">SUM(F131:CL131)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42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8"/>
    </row>
    <row r="132" spans="1:91" ht="14.5">
      <c r="A132" s="23"/>
      <c r="B132" s="23"/>
      <c r="C132" s="52"/>
      <c r="D132" s="52"/>
      <c r="E132" s="102">
        <f t="shared" si="7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2"/>
      <c r="S132" s="42"/>
      <c r="T132" s="24"/>
      <c r="U132" s="47"/>
      <c r="V132" s="47"/>
      <c r="W132" s="24"/>
      <c r="X132" s="24"/>
      <c r="Y132" s="24"/>
      <c r="Z132" s="24"/>
      <c r="AA132" s="24"/>
      <c r="AB132" s="24"/>
      <c r="AC132" s="24"/>
      <c r="AD132" s="24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8"/>
    </row>
    <row r="133" spans="1:91" ht="14.5">
      <c r="A133" s="41"/>
      <c r="B133" s="41"/>
      <c r="C133" s="41"/>
      <c r="D133" s="41"/>
      <c r="E133" s="102">
        <f t="shared" si="7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44"/>
      <c r="S133" s="44"/>
      <c r="T133" s="46"/>
      <c r="U133" s="44"/>
      <c r="V133" s="44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41"/>
      <c r="B134" s="41"/>
      <c r="C134" s="41"/>
      <c r="D134" s="41"/>
      <c r="E134" s="102">
        <f t="shared" si="7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41"/>
      <c r="B135" s="87"/>
      <c r="C135" s="41"/>
      <c r="D135" s="41"/>
      <c r="E135" s="102">
        <f t="shared" si="7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44"/>
      <c r="S135" s="44"/>
      <c r="T135" s="46"/>
      <c r="U135" s="44"/>
      <c r="V135" s="44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41"/>
      <c r="B136" s="88"/>
      <c r="C136" s="41"/>
      <c r="D136" s="41"/>
      <c r="E136" s="102">
        <f t="shared" si="7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41"/>
      <c r="B137" s="88"/>
      <c r="C137" s="41"/>
      <c r="D137" s="41"/>
      <c r="E137" s="102">
        <f t="shared" si="7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41"/>
      <c r="B138" s="88"/>
      <c r="C138" s="41"/>
      <c r="D138" s="41"/>
      <c r="E138" s="102">
        <f t="shared" si="7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41"/>
      <c r="B139" s="74"/>
      <c r="C139" s="41"/>
      <c r="D139" s="41"/>
      <c r="E139" s="102">
        <f t="shared" si="7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41"/>
      <c r="B140" s="96"/>
      <c r="C140" s="41"/>
      <c r="D140" s="41"/>
      <c r="E140" s="102">
        <f t="shared" si="7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41"/>
      <c r="B141" s="41"/>
      <c r="C141" s="41"/>
      <c r="D141" s="41"/>
      <c r="E141" s="102">
        <f t="shared" si="7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78"/>
      <c r="B142" s="78"/>
      <c r="C142" s="78"/>
      <c r="D142" s="41"/>
      <c r="E142" s="102">
        <f t="shared" si="7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41"/>
      <c r="B143" s="41"/>
      <c r="C143" s="41"/>
      <c r="D143" s="41"/>
      <c r="E143" s="102">
        <f t="shared" si="7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41"/>
      <c r="B144" s="41"/>
      <c r="C144" s="41"/>
      <c r="D144" s="41"/>
      <c r="E144" s="102">
        <f t="shared" si="7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44"/>
      <c r="S144" s="44"/>
      <c r="T144" s="46"/>
      <c r="U144" s="44"/>
      <c r="V144" s="44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43"/>
      <c r="B145" s="43"/>
      <c r="C145" s="41"/>
      <c r="D145" s="41"/>
      <c r="E145" s="102">
        <f t="shared" si="7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41"/>
      <c r="B146" s="41"/>
      <c r="C146" s="41"/>
      <c r="D146" s="41"/>
      <c r="E146" s="102">
        <f t="shared" si="7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44"/>
      <c r="S146" s="44"/>
      <c r="T146" s="46"/>
      <c r="U146" s="44"/>
      <c r="V146" s="44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41"/>
      <c r="B147" s="41"/>
      <c r="C147" s="41"/>
      <c r="D147" s="41"/>
      <c r="E147" s="102">
        <f t="shared" si="7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41"/>
      <c r="B148" s="41"/>
      <c r="C148" s="41"/>
      <c r="D148" s="41"/>
      <c r="E148" s="102">
        <f t="shared" si="7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44"/>
      <c r="S148" s="44"/>
      <c r="T148" s="46"/>
      <c r="U148" s="44"/>
      <c r="V148" s="44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4.5">
      <c r="A149" s="41"/>
      <c r="B149" s="41"/>
      <c r="C149" s="41"/>
      <c r="D149" s="41"/>
      <c r="E149" s="102">
        <f t="shared" si="7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4.5">
      <c r="A150" s="43"/>
      <c r="B150" s="63"/>
      <c r="C150" s="41"/>
      <c r="D150" s="41"/>
      <c r="E150" s="102">
        <f t="shared" si="7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41"/>
      <c r="B151" s="41"/>
      <c r="C151" s="41"/>
      <c r="D151" s="41"/>
      <c r="E151" s="102">
        <f t="shared" si="7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44"/>
      <c r="S151" s="44"/>
      <c r="T151" s="46"/>
      <c r="U151" s="44"/>
      <c r="V151" s="44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4.5">
      <c r="A152" s="41"/>
      <c r="B152" s="41"/>
      <c r="C152" s="41"/>
      <c r="D152" s="41"/>
      <c r="E152" s="102">
        <f t="shared" si="7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43"/>
      <c r="B153" s="43"/>
      <c r="C153" s="41"/>
      <c r="D153" s="41"/>
      <c r="E153" s="102">
        <f t="shared" si="7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43"/>
      <c r="B154" s="43"/>
      <c r="C154" s="41"/>
      <c r="D154" s="41"/>
      <c r="E154" s="102">
        <f t="shared" si="7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44"/>
      <c r="S154" s="64"/>
      <c r="T154" s="46"/>
      <c r="U154" s="44"/>
      <c r="V154" s="44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41"/>
      <c r="B155" s="41"/>
      <c r="C155" s="41"/>
      <c r="D155" s="41"/>
      <c r="E155" s="102">
        <f t="shared" si="7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41"/>
      <c r="B156" s="86"/>
      <c r="C156" s="41"/>
      <c r="D156" s="41"/>
      <c r="E156" s="102">
        <f t="shared" si="7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41"/>
      <c r="B157" s="41"/>
      <c r="C157" s="41"/>
      <c r="D157" s="41"/>
      <c r="E157" s="102">
        <f t="shared" si="7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41"/>
      <c r="B158" s="41"/>
      <c r="C158" s="41"/>
      <c r="D158" s="41"/>
      <c r="E158" s="102">
        <f t="shared" si="7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41"/>
      <c r="B159" s="86"/>
      <c r="C159" s="41"/>
      <c r="D159" s="41"/>
      <c r="E159" s="102">
        <f t="shared" si="7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43"/>
      <c r="B160" s="43"/>
      <c r="C160" s="41"/>
      <c r="D160" s="41"/>
      <c r="E160" s="102">
        <f t="shared" si="7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5" thickBot="1">
      <c r="A161" s="43"/>
      <c r="B161" s="43"/>
      <c r="C161" s="41"/>
      <c r="D161" s="41"/>
      <c r="E161" s="102">
        <f t="shared" si="7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5" thickBot="1">
      <c r="A162" s="41"/>
      <c r="B162" s="97"/>
      <c r="C162" s="41"/>
      <c r="D162" s="41"/>
      <c r="E162" s="102">
        <f t="shared" si="7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78"/>
      <c r="B163" s="89"/>
      <c r="C163" s="78"/>
      <c r="D163" s="78"/>
      <c r="E163" s="102">
        <f t="shared" si="7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41"/>
      <c r="B164" s="41"/>
      <c r="C164" s="41"/>
      <c r="D164" s="41"/>
      <c r="E164" s="102">
        <f t="shared" si="7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41"/>
      <c r="B165" s="41"/>
      <c r="C165" s="41"/>
      <c r="D165" s="41"/>
      <c r="E165" s="102">
        <f t="shared" si="7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78"/>
      <c r="B166" s="78"/>
      <c r="C166" s="78"/>
      <c r="D166" s="78"/>
      <c r="E166" s="102">
        <f t="shared" si="7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41"/>
      <c r="B167" s="41"/>
      <c r="C167" s="41"/>
      <c r="D167" s="41"/>
      <c r="E167" s="102">
        <f t="shared" si="7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44"/>
      <c r="V167" s="44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78"/>
      <c r="B168" s="78"/>
      <c r="C168" s="78"/>
      <c r="D168" s="78"/>
      <c r="E168" s="102">
        <f t="shared" si="7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78"/>
      <c r="B169" s="78"/>
      <c r="C169" s="78"/>
      <c r="D169" s="41"/>
      <c r="E169" s="102">
        <f t="shared" si="7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44"/>
      <c r="S169" s="44"/>
      <c r="T169" s="46"/>
      <c r="U169" s="44"/>
      <c r="V169" s="44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43"/>
      <c r="B170" s="43"/>
      <c r="C170" s="41"/>
      <c r="D170" s="41"/>
      <c r="E170" s="102">
        <f t="shared" si="7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41"/>
      <c r="B171" s="41"/>
      <c r="C171" s="41"/>
      <c r="D171" s="41"/>
      <c r="E171" s="102">
        <f t="shared" si="7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83"/>
      <c r="B172" s="83"/>
      <c r="C172" s="83"/>
      <c r="D172" s="41"/>
      <c r="E172" s="102">
        <f t="shared" si="7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43"/>
      <c r="B173" s="63"/>
      <c r="C173" s="41"/>
      <c r="D173" s="41"/>
      <c r="E173" s="102">
        <f t="shared" si="7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41"/>
      <c r="B174" s="41"/>
      <c r="C174" s="41"/>
      <c r="D174" s="41"/>
      <c r="E174" s="102">
        <f t="shared" si="7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41"/>
      <c r="B175" s="82"/>
      <c r="C175" s="41"/>
      <c r="D175" s="41"/>
      <c r="E175" s="102">
        <f t="shared" si="7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41"/>
      <c r="B176" s="41"/>
      <c r="C176" s="41"/>
      <c r="D176" s="41"/>
      <c r="E176" s="102">
        <f t="shared" si="7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41"/>
      <c r="B177" s="41"/>
      <c r="C177" s="41"/>
      <c r="D177" s="41"/>
      <c r="E177" s="102">
        <f t="shared" si="7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3"/>
      <c r="B178" s="63"/>
      <c r="C178" s="41"/>
      <c r="D178" s="41"/>
      <c r="E178" s="102">
        <f t="shared" si="7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41"/>
      <c r="B179" s="41"/>
      <c r="C179" s="41"/>
      <c r="D179" s="41"/>
      <c r="E179" s="102">
        <f t="shared" si="7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1"/>
      <c r="B180" s="41"/>
      <c r="C180" s="41"/>
      <c r="D180" s="41"/>
      <c r="E180" s="102">
        <f t="shared" si="7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1"/>
      <c r="B181" s="41"/>
      <c r="C181" s="41"/>
      <c r="D181" s="41"/>
      <c r="E181" s="102">
        <f t="shared" si="7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41"/>
      <c r="B182" s="41"/>
      <c r="C182" s="41"/>
      <c r="D182" s="41"/>
      <c r="E182" s="102">
        <f t="shared" si="7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43"/>
      <c r="B183" s="43"/>
      <c r="C183" s="41"/>
      <c r="D183" s="41"/>
      <c r="E183" s="102">
        <f t="shared" si="7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41"/>
      <c r="B184" s="82"/>
      <c r="C184" s="41"/>
      <c r="D184" s="41"/>
      <c r="E184" s="102">
        <f t="shared" si="7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41"/>
      <c r="B185" s="41"/>
      <c r="C185" s="41"/>
      <c r="D185" s="41"/>
      <c r="E185" s="102">
        <f t="shared" si="7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1"/>
      <c r="B186" s="41"/>
      <c r="C186" s="41"/>
      <c r="D186" s="41"/>
      <c r="E186" s="102">
        <f t="shared" si="7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3"/>
      <c r="B187" s="43"/>
      <c r="C187" s="41"/>
      <c r="D187" s="41"/>
      <c r="E187" s="102">
        <f t="shared" si="7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41"/>
      <c r="B188" s="41"/>
      <c r="C188" s="41"/>
      <c r="D188" s="41"/>
      <c r="E188" s="102">
        <f t="shared" si="7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78"/>
      <c r="B189" s="78"/>
      <c r="C189" s="78"/>
      <c r="D189" s="41"/>
      <c r="E189" s="102">
        <f t="shared" si="7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3"/>
      <c r="B190" s="43"/>
      <c r="C190" s="41"/>
      <c r="D190" s="41"/>
      <c r="E190" s="102">
        <f t="shared" si="7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1"/>
      <c r="B191" s="41"/>
      <c r="C191" s="41"/>
      <c r="D191" s="41"/>
      <c r="E191" s="102">
        <f t="shared" si="7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1"/>
      <c r="B192" s="41"/>
      <c r="C192" s="41"/>
      <c r="D192" s="41"/>
      <c r="E192" s="102">
        <f t="shared" si="7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1"/>
      <c r="B193" s="41"/>
      <c r="C193" s="41"/>
      <c r="D193" s="41"/>
      <c r="E193" s="102">
        <f t="shared" si="7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1"/>
      <c r="B194" s="41"/>
      <c r="C194" s="41"/>
      <c r="D194" s="41"/>
      <c r="E194" s="102">
        <f t="shared" si="7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1"/>
      <c r="B195" s="41"/>
      <c r="C195" s="41"/>
      <c r="D195" s="41"/>
      <c r="E195" s="102">
        <f t="shared" ref="E195:E236" si="8">SUM(F195:CL195)</f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44"/>
      <c r="S195" s="44"/>
      <c r="T195" s="46"/>
      <c r="U195" s="44"/>
      <c r="V195" s="44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3"/>
      <c r="B196" s="43"/>
      <c r="C196" s="41"/>
      <c r="D196" s="41"/>
      <c r="E196" s="102">
        <f t="shared" si="8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1"/>
      <c r="B197" s="41"/>
      <c r="C197" s="41"/>
      <c r="D197" s="41"/>
      <c r="E197" s="102">
        <f t="shared" si="8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1"/>
      <c r="B198" s="41"/>
      <c r="C198" s="41"/>
      <c r="D198" s="41"/>
      <c r="E198" s="102">
        <f t="shared" si="8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1"/>
      <c r="B199" s="41"/>
      <c r="C199" s="41"/>
      <c r="D199" s="41"/>
      <c r="E199" s="102">
        <f t="shared" si="8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44"/>
      <c r="S199" s="44"/>
      <c r="T199" s="46"/>
      <c r="U199" s="44"/>
      <c r="V199" s="44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3"/>
      <c r="B200" s="63"/>
      <c r="C200" s="41"/>
      <c r="D200" s="41"/>
      <c r="E200" s="102">
        <f t="shared" si="8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3"/>
      <c r="B201" s="43"/>
      <c r="C201" s="41"/>
      <c r="D201" s="41"/>
      <c r="E201" s="102">
        <f t="shared" si="8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3"/>
      <c r="B202" s="43"/>
      <c r="C202" s="41"/>
      <c r="D202" s="41"/>
      <c r="E202" s="102">
        <f t="shared" si="8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3"/>
      <c r="B203" s="43"/>
      <c r="C203" s="41"/>
      <c r="D203" s="41"/>
      <c r="E203" s="102">
        <f t="shared" si="8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3"/>
      <c r="B204" s="43"/>
      <c r="C204" s="41"/>
      <c r="D204" s="41"/>
      <c r="E204" s="102">
        <f t="shared" si="8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3"/>
      <c r="B205" s="43"/>
      <c r="C205" s="41"/>
      <c r="D205" s="41"/>
      <c r="E205" s="102">
        <f t="shared" si="8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3"/>
      <c r="B206" s="65"/>
      <c r="C206" s="41"/>
      <c r="D206" s="41"/>
      <c r="E206" s="102">
        <f t="shared" si="8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3"/>
      <c r="B207" s="65"/>
      <c r="C207" s="41"/>
      <c r="D207" s="41"/>
      <c r="E207" s="102">
        <f t="shared" si="8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3"/>
      <c r="B208" s="66"/>
      <c r="C208" s="41"/>
      <c r="D208" s="41"/>
      <c r="E208" s="102">
        <f t="shared" si="8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39"/>
      <c r="S208" s="39"/>
      <c r="T208" s="39"/>
      <c r="U208" s="44"/>
      <c r="V208" s="44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3"/>
      <c r="B209" s="66"/>
      <c r="C209" s="41"/>
      <c r="D209" s="41"/>
      <c r="E209" s="102">
        <f t="shared" si="8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3"/>
      <c r="B210" s="67"/>
      <c r="C210" s="41"/>
      <c r="D210" s="41"/>
      <c r="E210" s="102">
        <f t="shared" si="8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3"/>
      <c r="B211" s="66"/>
      <c r="C211" s="41"/>
      <c r="D211" s="41"/>
      <c r="E211" s="102">
        <f t="shared" si="8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3"/>
      <c r="B212" s="66"/>
      <c r="C212" s="41"/>
      <c r="D212" s="41"/>
      <c r="E212" s="102">
        <f t="shared" si="8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3"/>
      <c r="B213" s="65"/>
      <c r="C213" s="41"/>
      <c r="D213" s="41"/>
      <c r="E213" s="102">
        <f t="shared" si="8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44"/>
      <c r="S213" s="44"/>
      <c r="T213" s="46"/>
      <c r="U213" s="44"/>
      <c r="V213" s="44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3"/>
      <c r="B214" s="65"/>
      <c r="C214" s="41"/>
      <c r="D214" s="41"/>
      <c r="E214" s="102">
        <f t="shared" si="8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3"/>
      <c r="B215" s="65"/>
      <c r="C215" s="41"/>
      <c r="D215" s="41"/>
      <c r="E215" s="102">
        <f t="shared" si="8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3"/>
      <c r="B216" s="65"/>
      <c r="C216" s="41"/>
      <c r="D216" s="41"/>
      <c r="E216" s="102">
        <f t="shared" si="8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3"/>
      <c r="B217" s="43"/>
      <c r="C217" s="41"/>
      <c r="D217" s="41"/>
      <c r="E217" s="102">
        <f t="shared" si="8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3"/>
      <c r="B218" s="43"/>
      <c r="C218" s="41"/>
      <c r="D218" s="41"/>
      <c r="E218" s="102">
        <f t="shared" si="8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44"/>
      <c r="S218" s="44"/>
      <c r="T218" s="46"/>
      <c r="U218" s="44"/>
      <c r="V218" s="44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3"/>
      <c r="B219" s="43"/>
      <c r="C219" s="41"/>
      <c r="D219" s="41"/>
      <c r="E219" s="102">
        <f t="shared" si="8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3"/>
      <c r="B220" s="43"/>
      <c r="C220" s="41"/>
      <c r="D220" s="41"/>
      <c r="E220" s="102">
        <f t="shared" si="8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3"/>
      <c r="B221" s="43"/>
      <c r="C221" s="41"/>
      <c r="D221" s="41"/>
      <c r="E221" s="102">
        <f t="shared" si="8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3"/>
      <c r="B222" s="43"/>
      <c r="C222" s="41"/>
      <c r="D222" s="41"/>
      <c r="E222" s="102">
        <f t="shared" si="8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43"/>
      <c r="B223" s="43"/>
      <c r="C223" s="41"/>
      <c r="D223" s="41"/>
      <c r="E223" s="102">
        <f t="shared" si="8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8"/>
    </row>
    <row r="224" spans="1:91" ht="14.5">
      <c r="A224" s="43"/>
      <c r="B224" s="43"/>
      <c r="C224" s="41"/>
      <c r="D224" s="41"/>
      <c r="E224" s="102">
        <f t="shared" si="8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8"/>
    </row>
    <row r="225" spans="1:91" ht="14.5">
      <c r="A225" s="43"/>
      <c r="B225" s="43"/>
      <c r="C225" s="41"/>
      <c r="D225" s="41"/>
      <c r="E225" s="102">
        <f t="shared" si="8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8"/>
    </row>
    <row r="226" spans="1:91" ht="14.5">
      <c r="A226" s="43"/>
      <c r="B226" s="43"/>
      <c r="C226" s="41"/>
      <c r="D226" s="41"/>
      <c r="E226" s="102">
        <f t="shared" si="8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44"/>
      <c r="S226" s="44"/>
      <c r="T226" s="46"/>
      <c r="U226" s="44"/>
      <c r="V226" s="44"/>
      <c r="W226" s="46"/>
      <c r="X226" s="46"/>
      <c r="Y226" s="46"/>
      <c r="Z226" s="46"/>
      <c r="AA226" s="46"/>
      <c r="AB226" s="46"/>
      <c r="AC226" s="46"/>
      <c r="AD226" s="46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8"/>
    </row>
    <row r="227" spans="1:91" ht="14.5">
      <c r="A227" s="43"/>
      <c r="B227" s="43"/>
      <c r="C227" s="41"/>
      <c r="D227" s="41"/>
      <c r="E227" s="102">
        <f t="shared" si="8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39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8"/>
    </row>
    <row r="228" spans="1:91" ht="14.5">
      <c r="A228" s="43"/>
      <c r="B228" s="43"/>
      <c r="C228" s="41"/>
      <c r="D228" s="41"/>
      <c r="E228" s="102">
        <f t="shared" si="8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39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8"/>
    </row>
    <row r="229" spans="1:91" ht="14.5">
      <c r="A229" s="43"/>
      <c r="B229" s="43"/>
      <c r="C229" s="41"/>
      <c r="D229" s="41"/>
      <c r="E229" s="102">
        <f t="shared" si="8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39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8"/>
    </row>
    <row r="230" spans="1:91" ht="14.5">
      <c r="A230" s="43"/>
      <c r="B230" s="63"/>
      <c r="C230" s="41"/>
      <c r="D230" s="41"/>
      <c r="E230" s="102">
        <f t="shared" si="8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39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8"/>
    </row>
    <row r="231" spans="1:91" ht="14.5">
      <c r="A231" s="43"/>
      <c r="B231" s="63"/>
      <c r="C231" s="41"/>
      <c r="D231" s="41"/>
      <c r="E231" s="102">
        <f t="shared" si="8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39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8"/>
    </row>
    <row r="232" spans="1:91" ht="14.5">
      <c r="A232" s="43"/>
      <c r="B232" s="63"/>
      <c r="C232" s="41"/>
      <c r="D232" s="41"/>
      <c r="E232" s="102">
        <f t="shared" si="8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39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8"/>
    </row>
    <row r="233" spans="1:91" ht="14.5">
      <c r="A233" s="43"/>
      <c r="B233" s="63"/>
      <c r="C233" s="41"/>
      <c r="D233" s="41"/>
      <c r="E233" s="102">
        <f t="shared" si="8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39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8"/>
    </row>
    <row r="234" spans="1:91" ht="14.5">
      <c r="A234" s="43"/>
      <c r="B234" s="63"/>
      <c r="C234" s="41"/>
      <c r="D234" s="41"/>
      <c r="E234" s="102">
        <f t="shared" si="8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39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8"/>
    </row>
    <row r="235" spans="1:91" ht="14.5">
      <c r="A235" s="30"/>
      <c r="B235" s="30"/>
      <c r="C235" s="31"/>
      <c r="D235" s="41"/>
      <c r="E235" s="102">
        <f t="shared" si="8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39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8"/>
    </row>
    <row r="236" spans="1:91" ht="15" thickBot="1">
      <c r="A236" s="20"/>
      <c r="B236" s="20"/>
      <c r="C236" s="16"/>
      <c r="D236" s="70"/>
      <c r="E236" s="105">
        <f t="shared" si="8"/>
        <v>0</v>
      </c>
      <c r="F236" s="213"/>
      <c r="G236" s="213"/>
      <c r="H236" s="213"/>
      <c r="I236" s="214"/>
      <c r="J236" s="214"/>
      <c r="K236" s="214"/>
      <c r="L236" s="214"/>
      <c r="M236" s="214"/>
      <c r="N236" s="215"/>
      <c r="O236" s="215"/>
      <c r="P236" s="215"/>
      <c r="Q236" s="215"/>
      <c r="R236" s="216"/>
      <c r="S236" s="216"/>
      <c r="T236" s="217"/>
      <c r="U236" s="216"/>
      <c r="V236" s="216"/>
      <c r="W236" s="217"/>
      <c r="X236" s="217"/>
      <c r="Y236" s="217"/>
      <c r="Z236" s="217"/>
      <c r="AA236" s="217"/>
      <c r="AB236" s="217"/>
      <c r="AC236" s="217"/>
      <c r="AD236" s="217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9"/>
    </row>
    <row r="237" spans="1:91">
      <c r="AS237">
        <f t="shared" ref="AS237:BI237" si="9">SUM(AS3:AS236)</f>
        <v>0</v>
      </c>
      <c r="AT237">
        <f t="shared" si="9"/>
        <v>0</v>
      </c>
      <c r="AU237">
        <f t="shared" si="9"/>
        <v>0</v>
      </c>
      <c r="AV237">
        <f t="shared" si="9"/>
        <v>0</v>
      </c>
      <c r="AW237">
        <f t="shared" si="9"/>
        <v>0</v>
      </c>
      <c r="AX237">
        <f t="shared" si="9"/>
        <v>0</v>
      </c>
      <c r="AY237">
        <f t="shared" si="9"/>
        <v>0</v>
      </c>
      <c r="AZ237">
        <f t="shared" si="9"/>
        <v>0</v>
      </c>
      <c r="BA237">
        <f t="shared" si="9"/>
        <v>0</v>
      </c>
      <c r="BB237">
        <f t="shared" si="9"/>
        <v>0</v>
      </c>
      <c r="BC237">
        <f t="shared" si="9"/>
        <v>0</v>
      </c>
      <c r="BD237">
        <f t="shared" si="9"/>
        <v>0</v>
      </c>
      <c r="BE237">
        <f t="shared" si="9"/>
        <v>0</v>
      </c>
      <c r="BF237">
        <f t="shared" si="9"/>
        <v>0</v>
      </c>
      <c r="BG237">
        <f t="shared" si="9"/>
        <v>0</v>
      </c>
      <c r="BH237">
        <f t="shared" si="9"/>
        <v>0</v>
      </c>
      <c r="BI237">
        <f t="shared" si="9"/>
        <v>0</v>
      </c>
      <c r="BJ237">
        <f t="shared" ref="BJ237:CA237" si="10">SUM(BJ3:BJ236)</f>
        <v>0</v>
      </c>
      <c r="BK237">
        <f t="shared" si="10"/>
        <v>0</v>
      </c>
      <c r="BL237">
        <f t="shared" si="10"/>
        <v>0</v>
      </c>
      <c r="BM237">
        <f t="shared" si="10"/>
        <v>0</v>
      </c>
      <c r="BN237">
        <f t="shared" si="10"/>
        <v>0</v>
      </c>
      <c r="BO237">
        <f t="shared" si="10"/>
        <v>0</v>
      </c>
      <c r="BP237">
        <f t="shared" si="10"/>
        <v>0</v>
      </c>
      <c r="BQ237">
        <f t="shared" si="10"/>
        <v>0</v>
      </c>
      <c r="BR237">
        <f t="shared" si="10"/>
        <v>0</v>
      </c>
      <c r="BS237">
        <f t="shared" si="10"/>
        <v>0</v>
      </c>
      <c r="BT237">
        <f t="shared" si="10"/>
        <v>0</v>
      </c>
      <c r="BU237">
        <f t="shared" si="10"/>
        <v>0</v>
      </c>
      <c r="BV237">
        <f t="shared" si="10"/>
        <v>0</v>
      </c>
      <c r="BW237">
        <f t="shared" si="10"/>
        <v>0</v>
      </c>
      <c r="BX237">
        <f t="shared" si="10"/>
        <v>0</v>
      </c>
      <c r="BY237">
        <f t="shared" si="10"/>
        <v>0</v>
      </c>
      <c r="BZ237">
        <f t="shared" si="10"/>
        <v>0</v>
      </c>
      <c r="CA237">
        <f t="shared" si="10"/>
        <v>0</v>
      </c>
      <c r="CC237">
        <f t="shared" ref="CC237:CL237" si="11">SUM(CC3:CC236)</f>
        <v>0</v>
      </c>
      <c r="CD237">
        <f t="shared" si="11"/>
        <v>0</v>
      </c>
      <c r="CE237">
        <f t="shared" si="11"/>
        <v>0</v>
      </c>
      <c r="CG237">
        <f t="shared" si="11"/>
        <v>0</v>
      </c>
      <c r="CH237">
        <f t="shared" si="11"/>
        <v>0</v>
      </c>
      <c r="CK237">
        <f t="shared" si="11"/>
        <v>0</v>
      </c>
      <c r="CL237">
        <f t="shared" si="11"/>
        <v>0</v>
      </c>
    </row>
    <row r="239" spans="1:91">
      <c r="D239" s="17"/>
    </row>
    <row r="240" spans="1:91">
      <c r="D240" s="17"/>
    </row>
    <row r="241" spans="1:57">
      <c r="A241" s="99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</row>
    <row r="245" spans="1:57"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</row>
  </sheetData>
  <sortState xmlns:xlrd2="http://schemas.microsoft.com/office/spreadsheetml/2017/richdata2" ref="A5:CM6">
    <sortCondition descending="1" ref="E5:E6"/>
  </sortState>
  <pageMargins left="0.7" right="0.7" top="0.75" bottom="0.75" header="0.3" footer="0.3"/>
  <pageSetup paperSize="9" scale="2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N247"/>
  <sheetViews>
    <sheetView zoomScale="80" zoomScaleNormal="80" workbookViewId="0">
      <pane xSplit="5" topLeftCell="F1" activePane="topRight" state="frozen"/>
      <selection pane="topRight" activeCell="C4" sqref="C4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34.089843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48" t="s">
        <v>125</v>
      </c>
      <c r="G2" s="230" t="s">
        <v>126</v>
      </c>
      <c r="H2" s="230" t="s">
        <v>127</v>
      </c>
      <c r="I2" s="249" t="s">
        <v>128</v>
      </c>
      <c r="J2" s="230" t="s">
        <v>129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1" t="s">
        <v>432</v>
      </c>
      <c r="B3" s="52">
        <v>42250340718</v>
      </c>
      <c r="C3" s="52" t="s">
        <v>324</v>
      </c>
      <c r="D3" s="53">
        <v>1</v>
      </c>
      <c r="E3" s="103">
        <f t="shared" ref="E3:E35" si="0">SUM(F3:CM3)</f>
        <v>15</v>
      </c>
      <c r="F3" s="54">
        <v>15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374</v>
      </c>
      <c r="B4" s="52">
        <v>42390280515</v>
      </c>
      <c r="C4" s="52" t="s">
        <v>359</v>
      </c>
      <c r="D4" s="52"/>
      <c r="E4" s="102">
        <f t="shared" si="0"/>
        <v>14</v>
      </c>
      <c r="F4" s="54">
        <v>14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1" t="s">
        <v>377</v>
      </c>
      <c r="B5" s="52">
        <v>42890450319</v>
      </c>
      <c r="C5" s="52" t="s">
        <v>223</v>
      </c>
      <c r="D5" s="52"/>
      <c r="E5" s="102">
        <f t="shared" si="0"/>
        <v>13</v>
      </c>
      <c r="F5" s="54">
        <v>13</v>
      </c>
      <c r="G5" s="54"/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1" t="s">
        <v>433</v>
      </c>
      <c r="B6" s="52">
        <v>42210460464</v>
      </c>
      <c r="C6" s="52" t="s">
        <v>393</v>
      </c>
      <c r="D6" s="52"/>
      <c r="E6" s="102">
        <f t="shared" si="0"/>
        <v>12</v>
      </c>
      <c r="F6" s="54">
        <v>12</v>
      </c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1" t="s">
        <v>434</v>
      </c>
      <c r="B7" s="52">
        <v>42710290043</v>
      </c>
      <c r="C7" s="52" t="s">
        <v>436</v>
      </c>
      <c r="D7" s="52"/>
      <c r="E7" s="106">
        <f t="shared" si="0"/>
        <v>11</v>
      </c>
      <c r="F7" s="54">
        <v>11</v>
      </c>
      <c r="G7" s="54"/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115" t="s">
        <v>435</v>
      </c>
      <c r="B8" s="110">
        <v>42710290027</v>
      </c>
      <c r="C8" s="110" t="s">
        <v>436</v>
      </c>
      <c r="D8" s="52"/>
      <c r="E8" s="106">
        <f t="shared" si="0"/>
        <v>10</v>
      </c>
      <c r="F8" s="54">
        <v>10</v>
      </c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 t="s">
        <v>7</v>
      </c>
    </row>
    <row r="9" spans="1:92" ht="14.5">
      <c r="A9" s="71"/>
      <c r="B9" s="52"/>
      <c r="C9" s="72"/>
      <c r="D9" s="52"/>
      <c r="E9" s="102">
        <f t="shared" si="0"/>
        <v>0</v>
      </c>
      <c r="F9" s="54"/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113"/>
      <c r="B10" s="72"/>
      <c r="C10" s="72"/>
      <c r="D10" s="68"/>
      <c r="E10" s="102">
        <f t="shared" si="0"/>
        <v>0</v>
      </c>
      <c r="F10" s="54"/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1"/>
      <c r="B11" s="52"/>
      <c r="C11" s="52"/>
      <c r="D11" s="52"/>
      <c r="E11" s="102">
        <f t="shared" si="0"/>
        <v>0</v>
      </c>
      <c r="F11" s="54"/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231"/>
      <c r="C12" s="17"/>
      <c r="D12" s="52"/>
      <c r="E12" s="102">
        <f t="shared" si="0"/>
        <v>0</v>
      </c>
      <c r="F12" s="54"/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6"/>
      <c r="B13" s="52"/>
      <c r="C13" s="52"/>
      <c r="D13" s="52"/>
      <c r="E13" s="102">
        <f t="shared" si="0"/>
        <v>0</v>
      </c>
      <c r="F13" s="54"/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1"/>
      <c r="B14" s="74"/>
      <c r="C14" s="52"/>
      <c r="D14" s="52"/>
      <c r="E14" s="102">
        <f t="shared" si="0"/>
        <v>0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/>
      <c r="B15" s="74"/>
      <c r="C15" s="52"/>
      <c r="D15" s="52"/>
      <c r="E15" s="102">
        <f t="shared" si="0"/>
        <v>0</v>
      </c>
      <c r="F15" s="56"/>
      <c r="G15" s="56"/>
      <c r="H15" s="56"/>
      <c r="I15" s="49"/>
      <c r="J15" s="49"/>
      <c r="K15" s="49"/>
      <c r="L15" s="49"/>
      <c r="M15" s="49"/>
      <c r="N15" s="42"/>
      <c r="O15" s="42"/>
      <c r="P15" s="42"/>
      <c r="Q15" s="42"/>
      <c r="R15" s="42"/>
      <c r="S15" s="22"/>
      <c r="T15" s="22"/>
      <c r="U15" s="24"/>
      <c r="V15" s="22"/>
      <c r="W15" s="22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6"/>
      <c r="B16" s="74"/>
      <c r="C16" s="52"/>
      <c r="D16" s="52"/>
      <c r="E16" s="106">
        <f t="shared" si="0"/>
        <v>0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74"/>
      <c r="C17" s="52"/>
      <c r="D17" s="52"/>
      <c r="E17" s="102">
        <f t="shared" si="0"/>
        <v>0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1"/>
      <c r="B18" s="74"/>
      <c r="C18" s="52"/>
      <c r="D18" s="52"/>
      <c r="E18" s="102">
        <f t="shared" si="0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/>
      <c r="B19" s="74"/>
      <c r="C19" s="52"/>
      <c r="D19" s="52"/>
      <c r="E19" s="102">
        <f t="shared" si="0"/>
        <v>0</v>
      </c>
      <c r="F19" s="56"/>
      <c r="G19" s="139"/>
      <c r="H19" s="56"/>
      <c r="I19" s="49"/>
      <c r="J19" s="49"/>
      <c r="K19" s="49"/>
      <c r="L19" s="49"/>
      <c r="M19" s="49"/>
      <c r="N19" s="42"/>
      <c r="O19" s="42"/>
      <c r="P19" s="42"/>
      <c r="Q19" s="42"/>
      <c r="R19" s="42"/>
      <c r="S19" s="22"/>
      <c r="T19" s="22"/>
      <c r="U19" s="24"/>
      <c r="V19" s="22"/>
      <c r="W19" s="22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 t="s">
        <v>6</v>
      </c>
    </row>
    <row r="20" spans="1:92" ht="14.5">
      <c r="A20" s="196"/>
      <c r="B20" s="52"/>
      <c r="C20" s="52"/>
      <c r="D20" s="52"/>
      <c r="E20" s="106">
        <f t="shared" si="0"/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114"/>
      <c r="B21" s="22"/>
      <c r="C21" s="74"/>
      <c r="D21" s="52"/>
      <c r="E21" s="10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52"/>
      <c r="C22" s="52"/>
      <c r="D22" s="52"/>
      <c r="E22" s="102">
        <f t="shared" si="0"/>
        <v>0</v>
      </c>
      <c r="F22" s="55"/>
      <c r="G22" s="55"/>
      <c r="H22" s="55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2"/>
      <c r="T22" s="42"/>
      <c r="U22" s="24"/>
      <c r="V22" s="47"/>
      <c r="W22" s="47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1"/>
      <c r="B23" s="52"/>
      <c r="C23" s="52"/>
      <c r="D23" s="52"/>
      <c r="E23" s="102">
        <f t="shared" si="0"/>
        <v>0</v>
      </c>
      <c r="F23" s="56"/>
      <c r="G23" s="56"/>
      <c r="H23" s="56"/>
      <c r="I23" s="49"/>
      <c r="J23" s="49"/>
      <c r="K23" s="49"/>
      <c r="L23" s="49"/>
      <c r="M23" s="49"/>
      <c r="N23" s="42"/>
      <c r="O23" s="42"/>
      <c r="P23" s="42"/>
      <c r="Q23" s="42"/>
      <c r="R23" s="42"/>
      <c r="S23" s="22"/>
      <c r="T23" s="22"/>
      <c r="U23" s="24"/>
      <c r="V23" s="22"/>
      <c r="W23" s="22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/>
      <c r="B24" s="74"/>
      <c r="C24" s="52"/>
      <c r="D24" s="52"/>
      <c r="E24" s="102">
        <f t="shared" si="0"/>
        <v>0</v>
      </c>
      <c r="F24" s="57"/>
      <c r="G24" s="57"/>
      <c r="H24" s="57"/>
      <c r="I24" s="42"/>
      <c r="J24" s="42"/>
      <c r="K24" s="42"/>
      <c r="L24" s="42"/>
      <c r="M24" s="42"/>
      <c r="N24" s="42"/>
      <c r="O24" s="24"/>
      <c r="P24" s="42"/>
      <c r="Q24" s="42"/>
      <c r="R24" s="42"/>
      <c r="S24" s="47"/>
      <c r="T24" s="47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6"/>
      <c r="B25" s="74"/>
      <c r="C25" s="52"/>
      <c r="D25" s="52"/>
      <c r="E25" s="102">
        <f t="shared" si="0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0"/>
        <v>0</v>
      </c>
      <c r="F26" s="56"/>
      <c r="G26" s="56"/>
      <c r="H26" s="56"/>
      <c r="I26" s="49"/>
      <c r="J26" s="49"/>
      <c r="K26" s="49"/>
      <c r="L26" s="49"/>
      <c r="M26" s="49"/>
      <c r="N26" s="42"/>
      <c r="O26" s="42"/>
      <c r="P26" s="42"/>
      <c r="Q26" s="42"/>
      <c r="R26" s="42"/>
      <c r="S26" s="22"/>
      <c r="T26" s="22"/>
      <c r="U26" s="24"/>
      <c r="V26" s="22"/>
      <c r="W26" s="22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2">
        <f t="shared" si="0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6"/>
      <c r="B28" s="52"/>
      <c r="C28" s="52"/>
      <c r="D28" s="52"/>
      <c r="E28" s="10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72"/>
      <c r="C29" s="52"/>
      <c r="D29" s="52"/>
      <c r="E29" s="102">
        <f t="shared" si="0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6">
        <f t="shared" si="0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0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6">
        <f t="shared" si="0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52"/>
      <c r="C33" s="52"/>
      <c r="D33" s="52"/>
      <c r="E33" s="102">
        <f t="shared" si="0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0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2">
        <f t="shared" si="0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3"/>
      <c r="E36" s="102">
        <f t="shared" ref="E36:E41" si="1">SUM(F36:CM36)</f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6"/>
      <c r="B39" s="52"/>
      <c r="C39" s="52"/>
      <c r="D39" s="52"/>
      <c r="E39" s="106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2">
        <f t="shared" si="1"/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72"/>
      <c r="C41" s="52"/>
      <c r="D41" s="52"/>
      <c r="E41" s="106">
        <f t="shared" si="1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51"/>
      <c r="B42" s="80"/>
      <c r="C42" s="52"/>
      <c r="D42" s="52"/>
      <c r="E42" s="106">
        <f t="shared" ref="E42:E66" si="2">SUM(F42:CM42)</f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24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2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6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90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2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42"/>
      <c r="R46" s="42"/>
      <c r="S46" s="22"/>
      <c r="T46" s="22"/>
      <c r="U46" s="24"/>
      <c r="V46" s="22"/>
      <c r="W46" s="22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7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92"/>
      <c r="C54" s="93"/>
      <c r="D54" s="74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23"/>
      <c r="C56" s="52"/>
      <c r="D56" s="52"/>
      <c r="E56" s="102">
        <f t="shared" si="2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3"/>
      <c r="B57" s="68"/>
      <c r="C57" s="68"/>
      <c r="D57" s="68"/>
      <c r="E57" s="102">
        <f t="shared" si="2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81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51"/>
      <c r="B64" s="23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51"/>
      <c r="B66" s="23"/>
      <c r="C66" s="52"/>
      <c r="D66" s="52"/>
      <c r="E66" s="102">
        <f t="shared" si="2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ref="E67:E130" si="3">SUM(F67:CM67)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3"/>
        <v>0</v>
      </c>
      <c r="F74" s="54"/>
      <c r="G74" s="54"/>
      <c r="H74" s="54"/>
      <c r="I74" s="57"/>
      <c r="J74" s="57"/>
      <c r="K74" s="57"/>
      <c r="L74" s="57"/>
      <c r="M74" s="57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51"/>
      <c r="B77" s="23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23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3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3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1"/>
      <c r="B85" s="52"/>
      <c r="C85" s="52"/>
      <c r="D85" s="52"/>
      <c r="E85" s="102">
        <f t="shared" si="3"/>
        <v>0</v>
      </c>
      <c r="F85" s="57"/>
      <c r="G85" s="57"/>
      <c r="H85" s="57"/>
      <c r="I85" s="42"/>
      <c r="J85" s="42"/>
      <c r="K85" s="42"/>
      <c r="L85" s="42"/>
      <c r="M85" s="42"/>
      <c r="N85" s="42"/>
      <c r="O85" s="24"/>
      <c r="P85" s="47"/>
      <c r="Q85" s="47"/>
      <c r="R85" s="47"/>
      <c r="S85" s="42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81"/>
      <c r="C86" s="52"/>
      <c r="D86" s="52"/>
      <c r="E86" s="102">
        <f t="shared" si="3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3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3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3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2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8"/>
      <c r="E92" s="102">
        <f t="shared" si="3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72"/>
      <c r="C94" s="52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2"/>
      <c r="E95" s="102">
        <f t="shared" si="3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51"/>
      <c r="B96" s="23"/>
      <c r="C96" s="52"/>
      <c r="D96" s="52"/>
      <c r="E96" s="102">
        <f t="shared" si="3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42"/>
      <c r="S96" s="22"/>
      <c r="T96" s="22"/>
      <c r="U96" s="24"/>
      <c r="V96" s="22"/>
      <c r="W96" s="22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8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72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3"/>
      <c r="B100" s="68"/>
      <c r="C100" s="68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51"/>
      <c r="B101" s="23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3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3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3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42"/>
      <c r="S108" s="22"/>
      <c r="T108" s="22"/>
      <c r="U108" s="24"/>
      <c r="V108" s="22"/>
      <c r="W108" s="22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3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3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94"/>
      <c r="B112" s="95"/>
      <c r="C112" s="52"/>
      <c r="D112" s="52"/>
      <c r="E112" s="102">
        <f t="shared" si="3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3"/>
        <v>0</v>
      </c>
      <c r="F113" s="57"/>
      <c r="G113" s="57"/>
      <c r="H113" s="57"/>
      <c r="I113" s="42"/>
      <c r="J113" s="42"/>
      <c r="K113" s="42"/>
      <c r="L113" s="42"/>
      <c r="M113" s="42"/>
      <c r="N113" s="42"/>
      <c r="O113" s="24"/>
      <c r="P113" s="47"/>
      <c r="Q113" s="47"/>
      <c r="R113" s="47"/>
      <c r="S113" s="42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1"/>
      <c r="B114" s="52"/>
      <c r="C114" s="52"/>
      <c r="D114" s="52"/>
      <c r="E114" s="102">
        <f t="shared" si="3"/>
        <v>0</v>
      </c>
      <c r="F114" s="56"/>
      <c r="G114" s="56"/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42"/>
      <c r="S114" s="22"/>
      <c r="T114" s="22"/>
      <c r="U114" s="24"/>
      <c r="V114" s="22"/>
      <c r="W114" s="22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51"/>
      <c r="B115" s="23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51"/>
      <c r="B117" s="23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72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52"/>
      <c r="C119" s="52"/>
      <c r="D119" s="52"/>
      <c r="E119" s="102">
        <f t="shared" si="3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4"/>
      <c r="C120" s="52"/>
      <c r="D120" s="52"/>
      <c r="E120" s="102">
        <f t="shared" si="3"/>
        <v>0</v>
      </c>
      <c r="F120" s="56"/>
      <c r="G120" s="56"/>
      <c r="H120" s="56"/>
      <c r="I120" s="49"/>
      <c r="J120" s="49"/>
      <c r="K120" s="49"/>
      <c r="L120" s="49"/>
      <c r="M120" s="49"/>
      <c r="N120" s="42"/>
      <c r="O120" s="42"/>
      <c r="P120" s="42"/>
      <c r="Q120" s="42"/>
      <c r="R120" s="42"/>
      <c r="S120" s="22"/>
      <c r="T120" s="22"/>
      <c r="U120" s="24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91"/>
      <c r="C121" s="52"/>
      <c r="D121" s="52"/>
      <c r="E121" s="102">
        <f t="shared" si="3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3"/>
        <v>0</v>
      </c>
      <c r="F122" s="57"/>
      <c r="G122" s="57"/>
      <c r="H122" s="57"/>
      <c r="I122" s="42"/>
      <c r="J122" s="42"/>
      <c r="K122" s="42"/>
      <c r="L122" s="42"/>
      <c r="M122" s="42"/>
      <c r="N122" s="42"/>
      <c r="O122" s="22"/>
      <c r="P122" s="42"/>
      <c r="Q122" s="42"/>
      <c r="R122" s="42"/>
      <c r="S122" s="42"/>
      <c r="T122" s="42"/>
      <c r="U122" s="42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72"/>
      <c r="C123" s="52"/>
      <c r="D123" s="52"/>
      <c r="E123" s="102">
        <f t="shared" si="3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1"/>
      <c r="B124" s="52"/>
      <c r="C124" s="52"/>
      <c r="D124" s="52"/>
      <c r="E124" s="102">
        <f t="shared" si="3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3"/>
        <v>0</v>
      </c>
      <c r="F125" s="56"/>
      <c r="G125" s="56"/>
      <c r="H125" s="56"/>
      <c r="I125" s="49"/>
      <c r="J125" s="49"/>
      <c r="K125" s="49"/>
      <c r="L125" s="49"/>
      <c r="M125" s="49"/>
      <c r="N125" s="42"/>
      <c r="O125" s="42"/>
      <c r="P125" s="42"/>
      <c r="Q125" s="42"/>
      <c r="R125" s="42"/>
      <c r="S125" s="22"/>
      <c r="T125" s="22"/>
      <c r="U125" s="24"/>
      <c r="V125" s="22"/>
      <c r="W125" s="22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1"/>
      <c r="B126" s="52"/>
      <c r="C126" s="52"/>
      <c r="D126" s="52"/>
      <c r="E126" s="102">
        <f t="shared" si="3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3"/>
      <c r="B127" s="68"/>
      <c r="C127" s="68"/>
      <c r="D127" s="52"/>
      <c r="E127" s="102">
        <f t="shared" si="3"/>
        <v>0</v>
      </c>
      <c r="F127" s="55"/>
      <c r="G127" s="55"/>
      <c r="H127" s="55"/>
      <c r="I127" s="49"/>
      <c r="J127" s="49"/>
      <c r="K127" s="49"/>
      <c r="L127" s="49"/>
      <c r="M127" s="49"/>
      <c r="N127" s="49"/>
      <c r="O127" s="24"/>
      <c r="P127" s="24"/>
      <c r="Q127" s="24"/>
      <c r="R127" s="24"/>
      <c r="S127" s="24"/>
      <c r="T127" s="24"/>
      <c r="U127" s="42"/>
      <c r="V127" s="47"/>
      <c r="W127" s="47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51"/>
      <c r="B128" s="23"/>
      <c r="C128" s="52"/>
      <c r="D128" s="52"/>
      <c r="E128" s="102">
        <f t="shared" si="3"/>
        <v>0</v>
      </c>
      <c r="F128" s="55"/>
      <c r="G128" s="55"/>
      <c r="H128" s="55"/>
      <c r="I128" s="22"/>
      <c r="J128" s="22"/>
      <c r="K128" s="22"/>
      <c r="L128" s="22"/>
      <c r="M128" s="22"/>
      <c r="N128" s="42"/>
      <c r="O128" s="49"/>
      <c r="P128" s="42"/>
      <c r="Q128" s="42"/>
      <c r="R128" s="42"/>
      <c r="S128" s="24"/>
      <c r="T128" s="24"/>
      <c r="U128" s="50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85"/>
      <c r="B129" s="84"/>
      <c r="C129" s="52"/>
      <c r="D129" s="52"/>
      <c r="E129" s="102">
        <f t="shared" si="3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3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ref="E131:E194" si="4">SUM(F131:CM131)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4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71"/>
      <c r="B133" s="52"/>
      <c r="C133" s="52"/>
      <c r="D133" s="52"/>
      <c r="E133" s="102">
        <f t="shared" si="4"/>
        <v>0</v>
      </c>
      <c r="F133" s="54"/>
      <c r="G133" s="54"/>
      <c r="H133" s="54"/>
      <c r="I133" s="42"/>
      <c r="J133" s="42"/>
      <c r="K133" s="42"/>
      <c r="L133" s="42"/>
      <c r="M133" s="42"/>
      <c r="N133" s="42"/>
      <c r="O133" s="47"/>
      <c r="P133" s="24"/>
      <c r="Q133" s="24"/>
      <c r="R133" s="24"/>
      <c r="S133" s="24"/>
      <c r="T133" s="24"/>
      <c r="U133" s="42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51"/>
      <c r="B134" s="23"/>
      <c r="C134" s="52"/>
      <c r="D134" s="52"/>
      <c r="E134" s="102">
        <f t="shared" si="4"/>
        <v>0</v>
      </c>
      <c r="F134" s="56"/>
      <c r="G134" s="56"/>
      <c r="H134" s="56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24"/>
      <c r="V134" s="47"/>
      <c r="W134" s="47"/>
      <c r="X134" s="24"/>
      <c r="Y134" s="24"/>
      <c r="Z134" s="24"/>
      <c r="AA134" s="24"/>
      <c r="AB134" s="24"/>
      <c r="AC134" s="24"/>
      <c r="AD134" s="24"/>
      <c r="AE134" s="24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8"/>
    </row>
    <row r="135" spans="1:92" ht="14.5">
      <c r="A135" s="75"/>
      <c r="B135" s="41"/>
      <c r="C135" s="41"/>
      <c r="D135" s="41"/>
      <c r="E135" s="102">
        <f t="shared" si="4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7"/>
      <c r="C137" s="41"/>
      <c r="D137" s="41"/>
      <c r="E137" s="102">
        <f t="shared" si="4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39"/>
      <c r="R137" s="39"/>
      <c r="S137" s="44"/>
      <c r="T137" s="44"/>
      <c r="U137" s="46"/>
      <c r="V137" s="44"/>
      <c r="W137" s="44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88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74"/>
      <c r="C141" s="41"/>
      <c r="D141" s="41"/>
      <c r="E141" s="102">
        <f t="shared" si="4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4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96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7"/>
      <c r="B144" s="78"/>
      <c r="C144" s="78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4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4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4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63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4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4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40"/>
      <c r="B156" s="43"/>
      <c r="C156" s="41"/>
      <c r="D156" s="41"/>
      <c r="E156" s="102">
        <f t="shared" si="4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6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41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86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40"/>
      <c r="B162" s="43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40"/>
      <c r="B163" s="43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5" thickBot="1">
      <c r="A164" s="75"/>
      <c r="B164" s="97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89"/>
      <c r="C165" s="78"/>
      <c r="D165" s="78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78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4"/>
        <v>0</v>
      </c>
      <c r="F169" s="62"/>
      <c r="G169" s="62"/>
      <c r="H169" s="62"/>
      <c r="I169" s="39"/>
      <c r="J169" s="39"/>
      <c r="K169" s="39"/>
      <c r="L169" s="39"/>
      <c r="M169" s="39"/>
      <c r="N169" s="39"/>
      <c r="O169" s="44"/>
      <c r="P169" s="39"/>
      <c r="Q169" s="39"/>
      <c r="R169" s="39"/>
      <c r="S169" s="39"/>
      <c r="T169" s="39"/>
      <c r="U169" s="39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78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7"/>
      <c r="B171" s="78"/>
      <c r="C171" s="78"/>
      <c r="D171" s="41"/>
      <c r="E171" s="102">
        <f t="shared" si="4"/>
        <v>0</v>
      </c>
      <c r="F171" s="59"/>
      <c r="G171" s="59"/>
      <c r="H171" s="59"/>
      <c r="I171" s="45"/>
      <c r="J171" s="45"/>
      <c r="K171" s="45"/>
      <c r="L171" s="45"/>
      <c r="M171" s="45"/>
      <c r="N171" s="39"/>
      <c r="O171" s="39"/>
      <c r="P171" s="39"/>
      <c r="Q171" s="39"/>
      <c r="R171" s="39"/>
      <c r="S171" s="44"/>
      <c r="T171" s="44"/>
      <c r="U171" s="46"/>
      <c r="V171" s="44"/>
      <c r="W171" s="44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43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9"/>
      <c r="B174" s="83"/>
      <c r="C174" s="83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40"/>
      <c r="B175" s="63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82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40"/>
      <c r="B180" s="63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40"/>
      <c r="B185" s="43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82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5"/>
      <c r="B188" s="41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7"/>
      <c r="B191" s="78"/>
      <c r="C191" s="78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4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ref="E195:E238" si="5">SUM(F195:CM195)</f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5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39"/>
      <c r="R197" s="39"/>
      <c r="S197" s="44"/>
      <c r="T197" s="44"/>
      <c r="U197" s="46"/>
      <c r="V197" s="44"/>
      <c r="W197" s="44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43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75"/>
      <c r="B201" s="41"/>
      <c r="C201" s="41"/>
      <c r="D201" s="41"/>
      <c r="E201" s="102">
        <f t="shared" si="5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39"/>
      <c r="S201" s="44"/>
      <c r="T201" s="44"/>
      <c r="U201" s="46"/>
      <c r="V201" s="44"/>
      <c r="W201" s="44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5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5"/>
        <v>0</v>
      </c>
      <c r="F210" s="59"/>
      <c r="G210" s="59"/>
      <c r="H210" s="59"/>
      <c r="I210" s="45"/>
      <c r="J210" s="45"/>
      <c r="K210" s="45"/>
      <c r="L210" s="45"/>
      <c r="M210" s="45"/>
      <c r="N210" s="39"/>
      <c r="O210" s="39"/>
      <c r="P210" s="46"/>
      <c r="Q210" s="46"/>
      <c r="R210" s="46"/>
      <c r="S210" s="39"/>
      <c r="T210" s="39"/>
      <c r="U210" s="39"/>
      <c r="V210" s="44"/>
      <c r="W210" s="44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7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6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5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39"/>
      <c r="R215" s="39"/>
      <c r="S215" s="44"/>
      <c r="T215" s="44"/>
      <c r="U215" s="46"/>
      <c r="V215" s="44"/>
      <c r="W215" s="44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5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5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5"/>
        <v>0</v>
      </c>
      <c r="F220" s="59"/>
      <c r="G220" s="59"/>
      <c r="H220" s="59"/>
      <c r="I220" s="45"/>
      <c r="J220" s="45"/>
      <c r="K220" s="45"/>
      <c r="L220" s="45"/>
      <c r="M220" s="45"/>
      <c r="N220" s="39"/>
      <c r="O220" s="39"/>
      <c r="P220" s="39"/>
      <c r="Q220" s="39"/>
      <c r="R220" s="39"/>
      <c r="S220" s="44"/>
      <c r="T220" s="44"/>
      <c r="U220" s="46"/>
      <c r="V220" s="44"/>
      <c r="W220" s="44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5"/>
        <v>0</v>
      </c>
      <c r="F228" s="59"/>
      <c r="G228" s="59"/>
      <c r="H228" s="59"/>
      <c r="I228" s="45"/>
      <c r="J228" s="45"/>
      <c r="K228" s="45"/>
      <c r="L228" s="45"/>
      <c r="M228" s="45"/>
      <c r="N228" s="39"/>
      <c r="O228" s="39"/>
      <c r="P228" s="39"/>
      <c r="Q228" s="39"/>
      <c r="R228" s="39"/>
      <c r="S228" s="44"/>
      <c r="T228" s="44"/>
      <c r="U228" s="46"/>
      <c r="V228" s="44"/>
      <c r="W228" s="44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4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5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5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40"/>
      <c r="B236" s="63"/>
      <c r="C236" s="41"/>
      <c r="D236" s="41"/>
      <c r="E236" s="102">
        <f t="shared" si="5"/>
        <v>0</v>
      </c>
      <c r="F236" s="60"/>
      <c r="G236" s="60"/>
      <c r="H236" s="60"/>
      <c r="I236" s="39"/>
      <c r="J236" s="39"/>
      <c r="K236" s="39"/>
      <c r="L236" s="39"/>
      <c r="M236" s="39"/>
      <c r="N236" s="39"/>
      <c r="O236" s="61"/>
      <c r="P236" s="46"/>
      <c r="Q236" s="46"/>
      <c r="R236" s="46"/>
      <c r="S236" s="46"/>
      <c r="T236" s="46"/>
      <c r="U236" s="39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8"/>
    </row>
    <row r="237" spans="1:92" ht="14.5">
      <c r="A237" s="29"/>
      <c r="B237" s="30"/>
      <c r="C237" s="31"/>
      <c r="D237" s="41"/>
      <c r="E237" s="102">
        <f t="shared" si="5"/>
        <v>0</v>
      </c>
      <c r="F237" s="32"/>
      <c r="G237" s="32"/>
      <c r="H237" s="32"/>
      <c r="I237" s="33"/>
      <c r="J237" s="33"/>
      <c r="K237" s="33"/>
      <c r="L237" s="33"/>
      <c r="M237" s="33"/>
      <c r="N237" s="33"/>
      <c r="O237" s="34"/>
      <c r="P237" s="35"/>
      <c r="Q237" s="35"/>
      <c r="R237" s="35"/>
      <c r="S237" s="35"/>
      <c r="T237" s="35"/>
      <c r="U237" s="33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6"/>
      <c r="AG237" s="36"/>
      <c r="AH237" s="37"/>
      <c r="AI237" s="37"/>
      <c r="AJ237" s="37"/>
      <c r="AK237" s="37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8"/>
    </row>
    <row r="238" spans="1:92" ht="15" thickBot="1">
      <c r="A238" s="10"/>
      <c r="B238" s="20"/>
      <c r="C238" s="16"/>
      <c r="D238" s="70"/>
      <c r="E238" s="105">
        <f t="shared" si="5"/>
        <v>0</v>
      </c>
      <c r="F238" s="11"/>
      <c r="G238" s="11"/>
      <c r="H238" s="11"/>
      <c r="I238" s="12"/>
      <c r="J238" s="12"/>
      <c r="K238" s="12"/>
      <c r="L238" s="12"/>
      <c r="M238" s="12"/>
      <c r="N238" s="13"/>
      <c r="O238" s="13"/>
      <c r="P238" s="13"/>
      <c r="Q238" s="13"/>
      <c r="R238" s="13"/>
      <c r="S238" s="14"/>
      <c r="T238" s="14"/>
      <c r="U238" s="15"/>
      <c r="V238" s="14"/>
      <c r="W238" s="14"/>
      <c r="X238" s="15"/>
      <c r="Y238" s="15"/>
      <c r="Z238" s="15"/>
      <c r="AA238" s="15"/>
      <c r="AB238" s="15"/>
      <c r="AC238" s="15"/>
      <c r="AD238" s="15"/>
      <c r="AE238" s="15"/>
      <c r="AF238" s="18"/>
      <c r="AG238" s="18"/>
      <c r="AH238" s="28"/>
      <c r="AI238" s="28"/>
      <c r="AJ238" s="28"/>
      <c r="AK238" s="2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9"/>
    </row>
    <row r="239" spans="1:92">
      <c r="J239">
        <f t="shared" ref="J239:AC239" si="6">SUM(J3:J238)</f>
        <v>0</v>
      </c>
      <c r="K239">
        <f t="shared" si="6"/>
        <v>0</v>
      </c>
      <c r="L239">
        <f t="shared" si="6"/>
        <v>0</v>
      </c>
      <c r="M239">
        <f t="shared" si="6"/>
        <v>0</v>
      </c>
      <c r="N239">
        <f t="shared" si="6"/>
        <v>0</v>
      </c>
      <c r="O239">
        <f t="shared" si="6"/>
        <v>0</v>
      </c>
      <c r="P239">
        <f t="shared" si="6"/>
        <v>0</v>
      </c>
      <c r="Q239">
        <f t="shared" si="6"/>
        <v>0</v>
      </c>
      <c r="R239">
        <f t="shared" si="6"/>
        <v>0</v>
      </c>
      <c r="S239">
        <f t="shared" si="6"/>
        <v>0</v>
      </c>
      <c r="T239">
        <f t="shared" si="6"/>
        <v>0</v>
      </c>
      <c r="U239">
        <f t="shared" si="6"/>
        <v>0</v>
      </c>
      <c r="V239">
        <f t="shared" si="6"/>
        <v>0</v>
      </c>
      <c r="W239">
        <f t="shared" si="6"/>
        <v>0</v>
      </c>
      <c r="X239">
        <f t="shared" si="6"/>
        <v>0</v>
      </c>
      <c r="Y239">
        <f t="shared" si="6"/>
        <v>0</v>
      </c>
      <c r="Z239">
        <f t="shared" si="6"/>
        <v>0</v>
      </c>
      <c r="AA239">
        <f t="shared" si="6"/>
        <v>0</v>
      </c>
      <c r="AB239">
        <f t="shared" si="6"/>
        <v>0</v>
      </c>
      <c r="AC239">
        <f t="shared" si="6"/>
        <v>0</v>
      </c>
      <c r="AE239">
        <f t="shared" ref="AE239:CB239" si="7">SUM(AE3:AE238)</f>
        <v>0</v>
      </c>
      <c r="AF239">
        <f t="shared" si="7"/>
        <v>0</v>
      </c>
      <c r="AG239">
        <f t="shared" si="7"/>
        <v>0</v>
      </c>
      <c r="AH239">
        <f t="shared" si="7"/>
        <v>0</v>
      </c>
      <c r="AI239">
        <f t="shared" si="7"/>
        <v>0</v>
      </c>
      <c r="AJ239">
        <f t="shared" si="7"/>
        <v>0</v>
      </c>
      <c r="AK239">
        <f t="shared" si="7"/>
        <v>0</v>
      </c>
      <c r="AL239">
        <f t="shared" si="7"/>
        <v>0</v>
      </c>
      <c r="AM239">
        <f t="shared" si="7"/>
        <v>0</v>
      </c>
      <c r="AN239">
        <f t="shared" si="7"/>
        <v>0</v>
      </c>
      <c r="AO239">
        <f t="shared" si="7"/>
        <v>0</v>
      </c>
      <c r="AP239">
        <f t="shared" si="7"/>
        <v>0</v>
      </c>
      <c r="AQ239">
        <f t="shared" si="7"/>
        <v>0</v>
      </c>
      <c r="AR239">
        <f t="shared" si="7"/>
        <v>0</v>
      </c>
      <c r="AS239">
        <f t="shared" si="7"/>
        <v>0</v>
      </c>
      <c r="AT239">
        <f t="shared" si="7"/>
        <v>0</v>
      </c>
      <c r="AU239">
        <f t="shared" si="7"/>
        <v>0</v>
      </c>
      <c r="AV239">
        <f t="shared" si="7"/>
        <v>0</v>
      </c>
      <c r="AW239">
        <f t="shared" si="7"/>
        <v>0</v>
      </c>
      <c r="AX239">
        <f t="shared" si="7"/>
        <v>0</v>
      </c>
      <c r="AY239">
        <f t="shared" si="7"/>
        <v>0</v>
      </c>
      <c r="AZ239">
        <f t="shared" si="7"/>
        <v>0</v>
      </c>
      <c r="BA239">
        <f t="shared" si="7"/>
        <v>0</v>
      </c>
      <c r="BB239">
        <f t="shared" si="7"/>
        <v>0</v>
      </c>
      <c r="BC239">
        <f t="shared" si="7"/>
        <v>0</v>
      </c>
      <c r="BD239">
        <f t="shared" si="7"/>
        <v>0</v>
      </c>
      <c r="BE239">
        <f t="shared" si="7"/>
        <v>0</v>
      </c>
      <c r="BF239">
        <f t="shared" si="7"/>
        <v>0</v>
      </c>
      <c r="BG239">
        <f t="shared" si="7"/>
        <v>0</v>
      </c>
      <c r="BH239">
        <f t="shared" si="7"/>
        <v>0</v>
      </c>
      <c r="BI239">
        <f t="shared" si="7"/>
        <v>0</v>
      </c>
      <c r="BJ239">
        <f t="shared" si="7"/>
        <v>0</v>
      </c>
      <c r="BK239">
        <f t="shared" si="7"/>
        <v>0</v>
      </c>
      <c r="BL239">
        <f t="shared" si="7"/>
        <v>0</v>
      </c>
      <c r="BM239">
        <f t="shared" si="7"/>
        <v>0</v>
      </c>
      <c r="BN239">
        <f t="shared" si="7"/>
        <v>0</v>
      </c>
      <c r="BO239">
        <f t="shared" si="7"/>
        <v>0</v>
      </c>
      <c r="BP239">
        <f t="shared" si="7"/>
        <v>0</v>
      </c>
      <c r="BQ239">
        <f t="shared" si="7"/>
        <v>0</v>
      </c>
      <c r="BR239">
        <f t="shared" si="7"/>
        <v>0</v>
      </c>
      <c r="BS239">
        <f t="shared" si="7"/>
        <v>0</v>
      </c>
      <c r="BT239">
        <f t="shared" si="7"/>
        <v>0</v>
      </c>
      <c r="BU239">
        <f t="shared" si="7"/>
        <v>0</v>
      </c>
      <c r="BV239">
        <f t="shared" si="7"/>
        <v>0</v>
      </c>
      <c r="BW239">
        <f t="shared" si="7"/>
        <v>0</v>
      </c>
      <c r="BX239">
        <f t="shared" si="7"/>
        <v>0</v>
      </c>
      <c r="BY239">
        <f t="shared" si="7"/>
        <v>0</v>
      </c>
      <c r="BZ239">
        <f t="shared" si="7"/>
        <v>0</v>
      </c>
      <c r="CA239">
        <f t="shared" si="7"/>
        <v>0</v>
      </c>
      <c r="CB239">
        <f t="shared" si="7"/>
        <v>0</v>
      </c>
      <c r="CD239">
        <f t="shared" ref="CD239:CM239" si="8">SUM(CD3:CD238)</f>
        <v>0</v>
      </c>
      <c r="CE239">
        <f t="shared" si="8"/>
        <v>0</v>
      </c>
      <c r="CF239">
        <f t="shared" si="8"/>
        <v>0</v>
      </c>
      <c r="CH239">
        <f t="shared" si="8"/>
        <v>0</v>
      </c>
      <c r="CI239">
        <f t="shared" si="8"/>
        <v>0</v>
      </c>
      <c r="CL239">
        <f t="shared" si="8"/>
        <v>0</v>
      </c>
      <c r="CM239">
        <f t="shared" si="8"/>
        <v>0</v>
      </c>
    </row>
    <row r="241" spans="1:58">
      <c r="A241" s="17"/>
      <c r="C241" s="17"/>
      <c r="D241" s="17"/>
    </row>
    <row r="242" spans="1:58">
      <c r="A242" s="17"/>
      <c r="C242" s="17"/>
      <c r="D242" s="17"/>
    </row>
    <row r="243" spans="1:58">
      <c r="A243" s="99"/>
      <c r="B243" s="100"/>
      <c r="C243" s="100"/>
      <c r="D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</row>
    <row r="247" spans="1:58">
      <c r="C247" s="101"/>
      <c r="D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  <c r="BD247" s="101"/>
      <c r="BE247" s="101"/>
      <c r="BF247" s="101"/>
    </row>
  </sheetData>
  <sortState xmlns:xlrd2="http://schemas.microsoft.com/office/spreadsheetml/2017/richdata2" ref="A3:CN35">
    <sortCondition descending="1" ref="E3:E35"/>
  </sortState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29"/>
  <sheetViews>
    <sheetView workbookViewId="0">
      <selection activeCell="A4" sqref="A4:B4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6.6328125" customWidth="1"/>
  </cols>
  <sheetData>
    <row r="1" spans="1:10" ht="13">
      <c r="E1" s="153" t="s">
        <v>18</v>
      </c>
    </row>
    <row r="3" spans="1:10">
      <c r="A3" s="154" t="s">
        <v>9</v>
      </c>
      <c r="B3" s="154" t="s">
        <v>10</v>
      </c>
      <c r="C3" s="154" t="s">
        <v>11</v>
      </c>
      <c r="D3" s="154" t="s">
        <v>20</v>
      </c>
      <c r="E3" s="154" t="s">
        <v>13</v>
      </c>
      <c r="F3" s="154" t="s">
        <v>14</v>
      </c>
      <c r="G3" s="154" t="s">
        <v>14</v>
      </c>
      <c r="H3" s="154" t="s">
        <v>15</v>
      </c>
      <c r="I3" s="154" t="s">
        <v>15</v>
      </c>
      <c r="J3" s="154" t="s">
        <v>92</v>
      </c>
    </row>
    <row r="4" spans="1:10">
      <c r="A4" s="156"/>
      <c r="B4" s="156"/>
      <c r="C4" s="155"/>
      <c r="D4" s="155"/>
      <c r="E4" t="str">
        <f>CONCATENATE(A4," ",B4)</f>
        <v xml:space="preserve"> </v>
      </c>
      <c r="F4" t="e">
        <f>VLOOKUP(E4,JuniorU19!A:E,5,0)</f>
        <v>#N/A</v>
      </c>
      <c r="G4" t="e">
        <f>VLOOKUP(C4,JuniorU19!B:E,4,0)</f>
        <v>#N/A</v>
      </c>
      <c r="H4" t="e">
        <f>VLOOKUP(E4,JuniorU19UCI!C:G,5,0)</f>
        <v>#N/A</v>
      </c>
      <c r="I4" t="e">
        <f>VLOOKUP(D4,JuniorU19UCI!B:G,6,0)</f>
        <v>#N/A</v>
      </c>
      <c r="J4" t="e">
        <f>VLOOKUP(E4,[2]U19CoupeBFC!A:E,5,0)</f>
        <v>#N/A</v>
      </c>
    </row>
    <row r="5" spans="1:10">
      <c r="A5" s="156"/>
      <c r="B5" s="156"/>
      <c r="C5" s="155"/>
      <c r="D5" s="155"/>
      <c r="E5" t="str">
        <f t="shared" ref="E5:E29" si="0">CONCATENATE(A5," ",B5)</f>
        <v xml:space="preserve"> </v>
      </c>
      <c r="F5" t="e">
        <f>VLOOKUP(E5,JuniorU19!A:E,5,0)</f>
        <v>#N/A</v>
      </c>
      <c r="G5" t="e">
        <f>VLOOKUP(C5,JuniorU19!B:E,4,0)</f>
        <v>#N/A</v>
      </c>
      <c r="H5" t="e">
        <f>VLOOKUP(E5,JuniorU19UCI!C:G,5,0)</f>
        <v>#N/A</v>
      </c>
      <c r="I5" t="e">
        <f>VLOOKUP(D5,JuniorU19UCI!B:G,6,0)</f>
        <v>#N/A</v>
      </c>
      <c r="J5" t="e">
        <f>VLOOKUP(E5,[2]U19CoupeBFC!A:E,5,0)</f>
        <v>#N/A</v>
      </c>
    </row>
    <row r="6" spans="1:10">
      <c r="A6" s="156"/>
      <c r="B6" s="156"/>
      <c r="C6" s="155"/>
      <c r="D6" s="155"/>
      <c r="E6" t="str">
        <f t="shared" si="0"/>
        <v xml:space="preserve"> </v>
      </c>
      <c r="F6" t="e">
        <f>VLOOKUP(E6,JuniorU19!A:E,5,0)</f>
        <v>#N/A</v>
      </c>
      <c r="G6" t="e">
        <f>VLOOKUP(C6,JuniorU19!B:E,4,0)</f>
        <v>#N/A</v>
      </c>
      <c r="H6" t="e">
        <f>VLOOKUP(E6,JuniorU19UCI!C:G,5,0)</f>
        <v>#N/A</v>
      </c>
      <c r="I6" t="e">
        <f>VLOOKUP(D6,JuniorU19UCI!B:G,6,0)</f>
        <v>#N/A</v>
      </c>
      <c r="J6" t="e">
        <f>VLOOKUP(E6,[2]U19CoupeBFC!A:E,5,0)</f>
        <v>#N/A</v>
      </c>
    </row>
    <row r="7" spans="1:10">
      <c r="A7" s="156"/>
      <c r="B7" s="156"/>
      <c r="C7" s="155"/>
      <c r="D7" s="155"/>
      <c r="E7" t="str">
        <f t="shared" si="0"/>
        <v xml:space="preserve"> </v>
      </c>
      <c r="F7" t="e">
        <f>VLOOKUP(E7,JuniorU19!A:E,5,0)</f>
        <v>#N/A</v>
      </c>
      <c r="G7" t="e">
        <f>VLOOKUP(C7,JuniorU19!B:E,4,0)</f>
        <v>#N/A</v>
      </c>
      <c r="H7" t="e">
        <f>VLOOKUP(E7,JuniorU19UCI!C:G,5,0)</f>
        <v>#N/A</v>
      </c>
      <c r="I7" t="e">
        <f>VLOOKUP(D7,JuniorU19UCI!B:G,6,0)</f>
        <v>#N/A</v>
      </c>
      <c r="J7" t="e">
        <f>VLOOKUP(E7,[2]U19CoupeBFC!A:E,5,0)</f>
        <v>#N/A</v>
      </c>
    </row>
    <row r="8" spans="1:10">
      <c r="A8" s="156"/>
      <c r="B8" s="156"/>
      <c r="C8" s="155"/>
      <c r="D8" s="155"/>
      <c r="E8" t="str">
        <f t="shared" si="0"/>
        <v xml:space="preserve"> </v>
      </c>
      <c r="F8" t="e">
        <f>VLOOKUP(E8,JuniorU19!A:E,5,0)</f>
        <v>#N/A</v>
      </c>
      <c r="G8" t="e">
        <f>VLOOKUP(C8,JuniorU19!B:E,4,0)</f>
        <v>#N/A</v>
      </c>
      <c r="H8" t="e">
        <f>VLOOKUP(E8,JuniorU19UCI!C:G,5,0)</f>
        <v>#N/A</v>
      </c>
      <c r="I8" t="e">
        <f>VLOOKUP(D8,JuniorU19UCI!B:G,6,0)</f>
        <v>#N/A</v>
      </c>
      <c r="J8" t="e">
        <f>VLOOKUP(E8,[2]U19CoupeBFC!A:E,5,0)</f>
        <v>#N/A</v>
      </c>
    </row>
    <row r="9" spans="1:10">
      <c r="A9" s="156"/>
      <c r="B9" s="156"/>
      <c r="C9" s="155"/>
      <c r="D9" s="155"/>
      <c r="E9" t="str">
        <f t="shared" si="0"/>
        <v xml:space="preserve"> </v>
      </c>
      <c r="F9" t="e">
        <f>VLOOKUP(E9,JuniorU19!A:E,5,0)</f>
        <v>#N/A</v>
      </c>
      <c r="G9" t="e">
        <f>VLOOKUP(C9,JuniorU19!B:E,4,0)</f>
        <v>#N/A</v>
      </c>
      <c r="H9" t="e">
        <f>VLOOKUP(E9,JuniorU19UCI!C:G,5,0)</f>
        <v>#N/A</v>
      </c>
      <c r="I9" t="e">
        <f>VLOOKUP(D9,JuniorU19UCI!B:G,6,0)</f>
        <v>#N/A</v>
      </c>
      <c r="J9" t="e">
        <f>VLOOKUP(E9,[2]U19CoupeBFC!A:E,5,0)</f>
        <v>#N/A</v>
      </c>
    </row>
    <row r="10" spans="1:10">
      <c r="A10" s="156"/>
      <c r="B10" s="156"/>
      <c r="C10" s="155"/>
      <c r="D10" s="155"/>
      <c r="E10" t="str">
        <f t="shared" si="0"/>
        <v xml:space="preserve"> </v>
      </c>
      <c r="F10" t="e">
        <f>VLOOKUP(E10,JuniorU19!A:E,5,0)</f>
        <v>#N/A</v>
      </c>
      <c r="G10" t="e">
        <f>VLOOKUP(C10,JuniorU19!B:E,4,0)</f>
        <v>#N/A</v>
      </c>
      <c r="H10" t="e">
        <f>VLOOKUP(E10,JuniorU19UCI!C:G,5,0)</f>
        <v>#N/A</v>
      </c>
      <c r="I10" t="e">
        <f>VLOOKUP(D10,JuniorU19UCI!B:G,6,0)</f>
        <v>#N/A</v>
      </c>
      <c r="J10" t="e">
        <f>VLOOKUP(E10,[2]U19CoupeBFC!A:E,5,0)</f>
        <v>#N/A</v>
      </c>
    </row>
    <row r="11" spans="1:10">
      <c r="A11" s="156"/>
      <c r="B11" s="156"/>
      <c r="C11" s="155"/>
      <c r="D11" s="155"/>
      <c r="E11" t="str">
        <f t="shared" si="0"/>
        <v xml:space="preserve"> </v>
      </c>
      <c r="F11" t="e">
        <f>VLOOKUP(E11,JuniorU19!A:E,5,0)</f>
        <v>#N/A</v>
      </c>
      <c r="G11" t="e">
        <f>VLOOKUP(C11,JuniorU19!B:E,4,0)</f>
        <v>#N/A</v>
      </c>
      <c r="H11" t="e">
        <f>VLOOKUP(E11,JuniorU19UCI!C:G,5,0)</f>
        <v>#N/A</v>
      </c>
      <c r="I11" t="e">
        <f>VLOOKUP(D11,JuniorU19UCI!B:G,6,0)</f>
        <v>#N/A</v>
      </c>
      <c r="J11" t="e">
        <f>VLOOKUP(E11,[2]U19CoupeBFC!A:E,5,0)</f>
        <v>#N/A</v>
      </c>
    </row>
    <row r="12" spans="1:10">
      <c r="A12" s="156"/>
      <c r="B12" s="156"/>
      <c r="C12" s="155"/>
      <c r="D12" s="155"/>
      <c r="E12" t="str">
        <f t="shared" si="0"/>
        <v xml:space="preserve"> </v>
      </c>
      <c r="F12" t="e">
        <f>VLOOKUP(E12,JuniorU19!A:E,5,0)</f>
        <v>#N/A</v>
      </c>
      <c r="G12" t="e">
        <f>VLOOKUP(C12,JuniorU19!B:E,4,0)</f>
        <v>#N/A</v>
      </c>
      <c r="H12" t="e">
        <f>VLOOKUP(E12,JuniorU19UCI!C:G,5,0)</f>
        <v>#N/A</v>
      </c>
      <c r="I12" t="e">
        <f>VLOOKUP(D12,JuniorU19UCI!B:G,6,0)</f>
        <v>#N/A</v>
      </c>
      <c r="J12" t="e">
        <f>VLOOKUP(E12,[2]U19CoupeBFC!A:E,5,0)</f>
        <v>#N/A</v>
      </c>
    </row>
    <row r="13" spans="1:10" ht="12.65" customHeight="1">
      <c r="A13" s="156"/>
      <c r="B13" s="156"/>
      <c r="C13" s="155"/>
      <c r="D13" s="155"/>
      <c r="E13" t="str">
        <f t="shared" si="0"/>
        <v xml:space="preserve"> </v>
      </c>
      <c r="F13" t="e">
        <f>VLOOKUP(E13,JuniorU19!A:E,5,0)</f>
        <v>#N/A</v>
      </c>
      <c r="G13" t="e">
        <f>VLOOKUP(C13,JuniorU19!B:E,4,0)</f>
        <v>#N/A</v>
      </c>
      <c r="H13" t="e">
        <f>VLOOKUP(E13,JuniorU19UCI!C:G,5,0)</f>
        <v>#N/A</v>
      </c>
      <c r="I13" t="e">
        <f>VLOOKUP(D13,JuniorU19UCI!B:G,6,0)</f>
        <v>#N/A</v>
      </c>
      <c r="J13" t="e">
        <f>VLOOKUP(E13,[2]U19CoupeBFC!A:E,5,0)</f>
        <v>#N/A</v>
      </c>
    </row>
    <row r="14" spans="1:10">
      <c r="E14" t="str">
        <f t="shared" si="0"/>
        <v xml:space="preserve"> </v>
      </c>
      <c r="F14" t="e">
        <f>VLOOKUP(E14,JuniorU19!A:E,5,0)</f>
        <v>#N/A</v>
      </c>
      <c r="G14" t="e">
        <f>VLOOKUP(C14,JuniorU19!B:E,4,0)</f>
        <v>#N/A</v>
      </c>
      <c r="H14" t="e">
        <f>VLOOKUP(E14,JuniorU19UCI!C:G,5,0)</f>
        <v>#N/A</v>
      </c>
      <c r="I14" t="e">
        <f>VLOOKUP(D14,JuniorU19UCI!B:G,6,0)</f>
        <v>#N/A</v>
      </c>
      <c r="J14" t="e">
        <f>VLOOKUP(E14,[2]U19CoupeBFC!A:E,5,0)</f>
        <v>#N/A</v>
      </c>
    </row>
    <row r="15" spans="1:10">
      <c r="E15" t="str">
        <f t="shared" si="0"/>
        <v xml:space="preserve"> </v>
      </c>
      <c r="F15" t="e">
        <f>VLOOKUP(E15,JuniorU19!A:E,5,0)</f>
        <v>#N/A</v>
      </c>
      <c r="G15" t="e">
        <f>VLOOKUP(C15,JuniorU19!B:E,4,0)</f>
        <v>#N/A</v>
      </c>
      <c r="H15" t="e">
        <f>VLOOKUP(E15,JuniorU19UCI!C:G,5,0)</f>
        <v>#N/A</v>
      </c>
      <c r="I15" t="e">
        <f>VLOOKUP(D15,JuniorU19UCI!B:G,6,0)</f>
        <v>#N/A</v>
      </c>
      <c r="J15" t="e">
        <f>VLOOKUP(E15,[2]U19CoupeBFC!A:E,5,0)</f>
        <v>#N/A</v>
      </c>
    </row>
    <row r="16" spans="1:10">
      <c r="E16" t="str">
        <f t="shared" si="0"/>
        <v xml:space="preserve"> </v>
      </c>
      <c r="F16" t="e">
        <f>VLOOKUP(E16,JuniorU19!A:E,5,0)</f>
        <v>#N/A</v>
      </c>
      <c r="G16" t="e">
        <f>VLOOKUP(C16,JuniorU19!B:E,4,0)</f>
        <v>#N/A</v>
      </c>
      <c r="H16" t="e">
        <f>VLOOKUP(E16,JuniorU19UCI!C:G,5,0)</f>
        <v>#N/A</v>
      </c>
      <c r="I16" t="e">
        <f>VLOOKUP(D16,JuniorU19UCI!B:G,6,0)</f>
        <v>#N/A</v>
      </c>
      <c r="J16" t="e">
        <f>VLOOKUP(E16,[2]U19CoupeBFC!A:E,5,0)</f>
        <v>#N/A</v>
      </c>
    </row>
    <row r="17" spans="5:10">
      <c r="E17" t="str">
        <f t="shared" si="0"/>
        <v xml:space="preserve"> </v>
      </c>
      <c r="F17" t="e">
        <f>VLOOKUP(E17,JuniorU19!A:E,5,0)</f>
        <v>#N/A</v>
      </c>
      <c r="G17" t="e">
        <f>VLOOKUP(C17,JuniorU19!B:E,4,0)</f>
        <v>#N/A</v>
      </c>
      <c r="H17" t="e">
        <f>VLOOKUP(E17,JuniorU19UCI!C:G,5,0)</f>
        <v>#N/A</v>
      </c>
      <c r="I17" t="e">
        <f>VLOOKUP(D17,JuniorU19UCI!B:G,6,0)</f>
        <v>#N/A</v>
      </c>
      <c r="J17" t="e">
        <f>VLOOKUP(E17,[2]U19CoupeBFC!A:E,5,0)</f>
        <v>#N/A</v>
      </c>
    </row>
    <row r="18" spans="5:10">
      <c r="E18" t="str">
        <f t="shared" si="0"/>
        <v xml:space="preserve"> </v>
      </c>
      <c r="F18" t="e">
        <f>VLOOKUP(E18,JuniorU19!A:E,5,0)</f>
        <v>#N/A</v>
      </c>
      <c r="G18" t="e">
        <f>VLOOKUP(C18,JuniorU19!B:E,4,0)</f>
        <v>#N/A</v>
      </c>
      <c r="H18" t="e">
        <f>VLOOKUP(E18,JuniorU19UCI!C:G,5,0)</f>
        <v>#N/A</v>
      </c>
      <c r="I18" t="e">
        <f>VLOOKUP(D18,JuniorU19UCI!B:G,6,0)</f>
        <v>#N/A</v>
      </c>
      <c r="J18" t="e">
        <f>VLOOKUP(E18,[2]U19CoupeBFC!A:E,5,0)</f>
        <v>#N/A</v>
      </c>
    </row>
    <row r="19" spans="5:10">
      <c r="E19" t="str">
        <f t="shared" si="0"/>
        <v xml:space="preserve"> </v>
      </c>
      <c r="F19" t="e">
        <f>VLOOKUP(E19,JuniorU19!A:E,5,0)</f>
        <v>#N/A</v>
      </c>
      <c r="G19" t="e">
        <f>VLOOKUP(C19,JuniorU19!B:E,4,0)</f>
        <v>#N/A</v>
      </c>
      <c r="H19" t="e">
        <f>VLOOKUP(E19,JuniorU19UCI!C:G,5,0)</f>
        <v>#N/A</v>
      </c>
      <c r="I19" t="e">
        <f>VLOOKUP(D19,JuniorU19UCI!B:G,6,0)</f>
        <v>#N/A</v>
      </c>
      <c r="J19" t="e">
        <f>VLOOKUP(E19,[2]U19CoupeBFC!A:E,5,0)</f>
        <v>#N/A</v>
      </c>
    </row>
    <row r="20" spans="5:10">
      <c r="E20" t="str">
        <f t="shared" si="0"/>
        <v xml:space="preserve"> </v>
      </c>
      <c r="F20" t="e">
        <f>VLOOKUP(E20,JuniorU19!A:E,5,0)</f>
        <v>#N/A</v>
      </c>
      <c r="G20" t="e">
        <f>VLOOKUP(C20,JuniorU19!B:E,4,0)</f>
        <v>#N/A</v>
      </c>
      <c r="H20" t="e">
        <f>VLOOKUP(E20,JuniorU19UCI!C:G,5,0)</f>
        <v>#N/A</v>
      </c>
      <c r="I20" t="e">
        <f>VLOOKUP(D20,JuniorU19UCI!B:G,6,0)</f>
        <v>#N/A</v>
      </c>
      <c r="J20" t="e">
        <f>VLOOKUP(E20,[2]U19CoupeBFC!A:E,5,0)</f>
        <v>#N/A</v>
      </c>
    </row>
    <row r="21" spans="5:10">
      <c r="E21" t="str">
        <f t="shared" si="0"/>
        <v xml:space="preserve"> </v>
      </c>
      <c r="F21" t="e">
        <f>VLOOKUP(E21,JuniorU19!A:E,5,0)</f>
        <v>#N/A</v>
      </c>
      <c r="G21" t="e">
        <f>VLOOKUP(C21,JuniorU19!B:E,4,0)</f>
        <v>#N/A</v>
      </c>
      <c r="H21" t="e">
        <f>VLOOKUP(E21,JuniorU19UCI!C:G,5,0)</f>
        <v>#N/A</v>
      </c>
      <c r="I21" t="e">
        <f>VLOOKUP(D21,JuniorU19UCI!B:G,6,0)</f>
        <v>#N/A</v>
      </c>
      <c r="J21" t="e">
        <f>VLOOKUP(E21,[2]U19CoupeBFC!A:E,5,0)</f>
        <v>#N/A</v>
      </c>
    </row>
    <row r="22" spans="5:10">
      <c r="E22" t="str">
        <f t="shared" si="0"/>
        <v xml:space="preserve"> </v>
      </c>
      <c r="F22" t="e">
        <f>VLOOKUP(E22,JuniorU19!A:E,5,0)</f>
        <v>#N/A</v>
      </c>
      <c r="G22" t="e">
        <f>VLOOKUP(C22,JuniorU19!B:E,4,0)</f>
        <v>#N/A</v>
      </c>
      <c r="H22" t="e">
        <f>VLOOKUP(E22,JuniorU19UCI!C:G,5,0)</f>
        <v>#N/A</v>
      </c>
      <c r="I22" t="e">
        <f>VLOOKUP(D22,JuniorU19UCI!B:G,6,0)</f>
        <v>#N/A</v>
      </c>
      <c r="J22" t="e">
        <f>VLOOKUP(E22,[2]U19CoupeBFC!A:E,5,0)</f>
        <v>#N/A</v>
      </c>
    </row>
    <row r="23" spans="5:10">
      <c r="E23" t="str">
        <f t="shared" si="0"/>
        <v xml:space="preserve"> </v>
      </c>
      <c r="F23" t="e">
        <f>VLOOKUP(E23,JuniorU19!A:E,5,0)</f>
        <v>#N/A</v>
      </c>
      <c r="G23" t="e">
        <f>VLOOKUP(C23,JuniorU19!B:E,4,0)</f>
        <v>#N/A</v>
      </c>
      <c r="H23" t="e">
        <f>VLOOKUP(E23,JuniorU19UCI!C:G,5,0)</f>
        <v>#N/A</v>
      </c>
      <c r="I23" t="e">
        <f>VLOOKUP(D23,JuniorU19UCI!B:G,6,0)</f>
        <v>#N/A</v>
      </c>
      <c r="J23" t="e">
        <f>VLOOKUP(E23,[2]U19CoupeBFC!A:E,5,0)</f>
        <v>#N/A</v>
      </c>
    </row>
    <row r="24" spans="5:10">
      <c r="E24" t="str">
        <f t="shared" si="0"/>
        <v xml:space="preserve"> </v>
      </c>
      <c r="F24" t="e">
        <f>VLOOKUP(E24,JuniorU19!A:E,5,0)</f>
        <v>#N/A</v>
      </c>
      <c r="G24" t="e">
        <f>VLOOKUP(C24,JuniorU19!B:E,4,0)</f>
        <v>#N/A</v>
      </c>
      <c r="H24" t="e">
        <f>VLOOKUP(E24,JuniorU19UCI!C:G,5,0)</f>
        <v>#N/A</v>
      </c>
      <c r="I24" t="e">
        <f>VLOOKUP(D24,JuniorU19UCI!B:G,6,0)</f>
        <v>#N/A</v>
      </c>
      <c r="J24" t="e">
        <f>VLOOKUP(E24,[2]U19CoupeBFC!A:E,5,0)</f>
        <v>#N/A</v>
      </c>
    </row>
    <row r="25" spans="5:10">
      <c r="E25" t="str">
        <f t="shared" si="0"/>
        <v xml:space="preserve"> </v>
      </c>
      <c r="F25" t="e">
        <f>VLOOKUP(E25,JuniorU19!A:E,5,0)</f>
        <v>#N/A</v>
      </c>
      <c r="G25" t="e">
        <f>VLOOKUP(C25,JuniorU19!B:E,4,0)</f>
        <v>#N/A</v>
      </c>
      <c r="H25" t="e">
        <f>VLOOKUP(E25,JuniorU19UCI!C:G,5,0)</f>
        <v>#N/A</v>
      </c>
      <c r="I25" t="e">
        <f>VLOOKUP(D25,JuniorU19UCI!B:G,6,0)</f>
        <v>#N/A</v>
      </c>
      <c r="J25" t="e">
        <f>VLOOKUP(E25,[2]U19CoupeBFC!A:E,5,0)</f>
        <v>#N/A</v>
      </c>
    </row>
    <row r="26" spans="5:10">
      <c r="E26" t="str">
        <f t="shared" si="0"/>
        <v xml:space="preserve"> </v>
      </c>
      <c r="F26" t="e">
        <f>VLOOKUP(E26,JuniorU19!A:E,5,0)</f>
        <v>#N/A</v>
      </c>
      <c r="G26" t="e">
        <f>VLOOKUP(C26,JuniorU19!B:E,4,0)</f>
        <v>#N/A</v>
      </c>
      <c r="H26" t="e">
        <f>VLOOKUP(E26,JuniorU19UCI!C:G,5,0)</f>
        <v>#N/A</v>
      </c>
      <c r="I26" t="e">
        <f>VLOOKUP(D26,JuniorU19UCI!B:G,6,0)</f>
        <v>#N/A</v>
      </c>
      <c r="J26" t="e">
        <f>VLOOKUP(E26,[2]U19CoupeBFC!A:E,5,0)</f>
        <v>#N/A</v>
      </c>
    </row>
    <row r="27" spans="5:10">
      <c r="E27" t="str">
        <f t="shared" si="0"/>
        <v xml:space="preserve"> </v>
      </c>
      <c r="F27" t="e">
        <f>VLOOKUP(E27,JuniorU19!A:E,5,0)</f>
        <v>#N/A</v>
      </c>
      <c r="G27" t="e">
        <f>VLOOKUP(C27,JuniorU19!B:E,4,0)</f>
        <v>#N/A</v>
      </c>
      <c r="H27" t="e">
        <f>VLOOKUP(E27,JuniorU19UCI!C:G,5,0)</f>
        <v>#N/A</v>
      </c>
      <c r="I27" t="e">
        <f>VLOOKUP(D27,JuniorU19UCI!B:G,6,0)</f>
        <v>#N/A</v>
      </c>
      <c r="J27" t="e">
        <f>VLOOKUP(E27,[2]U19CoupeBFC!A:E,5,0)</f>
        <v>#N/A</v>
      </c>
    </row>
    <row r="28" spans="5:10">
      <c r="E28" t="str">
        <f t="shared" si="0"/>
        <v xml:space="preserve"> </v>
      </c>
      <c r="F28" t="e">
        <f>VLOOKUP(E28,JuniorU19!A:E,5,0)</f>
        <v>#N/A</v>
      </c>
      <c r="G28" t="e">
        <f>VLOOKUP(C28,JuniorU19!B:E,4,0)</f>
        <v>#N/A</v>
      </c>
      <c r="H28" t="e">
        <f>VLOOKUP(E28,JuniorU19UCI!C:G,5,0)</f>
        <v>#N/A</v>
      </c>
      <c r="I28" t="e">
        <f>VLOOKUP(D28,JuniorU19UCI!B:G,6,0)</f>
        <v>#N/A</v>
      </c>
      <c r="J28" t="e">
        <f>VLOOKUP(E28,[2]U19CoupeBFC!A:E,5,0)</f>
        <v>#N/A</v>
      </c>
    </row>
    <row r="29" spans="5:10">
      <c r="E29" t="str">
        <f t="shared" si="0"/>
        <v xml:space="preserve"> </v>
      </c>
      <c r="F29" t="e">
        <f>VLOOKUP(E29,JuniorU19!A:E,5,0)</f>
        <v>#N/A</v>
      </c>
      <c r="G29" t="e">
        <f>VLOOKUP(C29,JuniorU19!B:E,4,0)</f>
        <v>#N/A</v>
      </c>
      <c r="H29" t="e">
        <f>VLOOKUP(E29,JuniorU19UCI!C:G,5,0)</f>
        <v>#N/A</v>
      </c>
      <c r="I29" t="e">
        <f>VLOOKUP(D29,JuniorU19UCI!B:G,6,0)</f>
        <v>#N/A</v>
      </c>
      <c r="J29" t="e">
        <f>VLOOKUP(E29,[2]U19CoupeBFC!A:E,5,0)</f>
        <v>#N/A</v>
      </c>
    </row>
  </sheetData>
  <sortState xmlns:xlrd2="http://schemas.microsoft.com/office/spreadsheetml/2017/richdata2" ref="A5:H12">
    <sortCondition descending="1" ref="F5:F12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M233"/>
  <sheetViews>
    <sheetView topLeftCell="A22" zoomScale="80" zoomScaleNormal="80" workbookViewId="0">
      <pane xSplit="5" topLeftCell="R1" activePane="topRight" state="frozen"/>
      <selection pane="topRight" activeCell="B24" sqref="B24"/>
    </sheetView>
  </sheetViews>
  <sheetFormatPr baseColWidth="10" defaultColWidth="11.453125" defaultRowHeight="12.5"/>
  <cols>
    <col min="1" max="2" width="24.453125" style="17" customWidth="1"/>
    <col min="3" max="3" width="25.36328125" customWidth="1"/>
    <col min="4" max="4" width="6.6328125" customWidth="1"/>
    <col min="6" max="90" width="4.90625" customWidth="1"/>
    <col min="91" max="91" width="25.36328125" customWidth="1"/>
  </cols>
  <sheetData>
    <row r="1" spans="1:91" ht="37.5" customHeight="1" thickBot="1">
      <c r="A1" s="21"/>
      <c r="B1" s="21"/>
      <c r="C1" s="6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18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140" t="s">
        <v>0</v>
      </c>
      <c r="B2" s="141" t="s">
        <v>1</v>
      </c>
      <c r="C2" s="256" t="s">
        <v>2</v>
      </c>
      <c r="D2" s="262" t="s">
        <v>3</v>
      </c>
      <c r="E2" s="104" t="s">
        <v>4</v>
      </c>
      <c r="F2" s="166" t="s">
        <v>104</v>
      </c>
      <c r="G2" s="26" t="s">
        <v>130</v>
      </c>
      <c r="H2" s="26" t="s">
        <v>131</v>
      </c>
      <c r="I2" s="167" t="s">
        <v>132</v>
      </c>
      <c r="J2" s="26" t="s">
        <v>133</v>
      </c>
      <c r="K2" s="288" t="s">
        <v>134</v>
      </c>
      <c r="L2" s="230" t="s">
        <v>135</v>
      </c>
      <c r="M2" s="26" t="s">
        <v>116</v>
      </c>
      <c r="N2" s="26" t="s">
        <v>136</v>
      </c>
      <c r="O2" s="26" t="s">
        <v>118</v>
      </c>
      <c r="P2" s="233" t="s">
        <v>137</v>
      </c>
      <c r="Q2" s="26" t="s">
        <v>138</v>
      </c>
      <c r="R2" s="26" t="s">
        <v>139</v>
      </c>
      <c r="S2" s="167" t="s">
        <v>140</v>
      </c>
      <c r="T2" s="26" t="s">
        <v>141</v>
      </c>
      <c r="U2" s="288" t="s">
        <v>142</v>
      </c>
      <c r="V2" s="168" t="s">
        <v>143</v>
      </c>
      <c r="W2" s="230" t="s">
        <v>126</v>
      </c>
      <c r="X2" s="26" t="s">
        <v>144</v>
      </c>
      <c r="Y2" s="26" t="s">
        <v>145</v>
      </c>
      <c r="Z2" s="26" t="s">
        <v>146</v>
      </c>
      <c r="AA2" s="26" t="s">
        <v>147</v>
      </c>
      <c r="AB2" s="26" t="s">
        <v>148</v>
      </c>
      <c r="AC2" s="233" t="s">
        <v>149</v>
      </c>
      <c r="AD2" s="26" t="s">
        <v>150</v>
      </c>
      <c r="AE2" s="26" t="s">
        <v>151</v>
      </c>
      <c r="AF2" s="26" t="s">
        <v>152</v>
      </c>
      <c r="AG2" s="26" t="s">
        <v>153</v>
      </c>
      <c r="AH2" s="26" t="s">
        <v>154</v>
      </c>
      <c r="AI2" s="26" t="s">
        <v>155</v>
      </c>
      <c r="AJ2" s="26" t="s">
        <v>156</v>
      </c>
      <c r="AK2" s="26" t="s">
        <v>157</v>
      </c>
      <c r="AL2" s="26" t="s">
        <v>158</v>
      </c>
      <c r="AM2" s="230" t="s">
        <v>127</v>
      </c>
      <c r="AN2" s="169" t="s">
        <v>159</v>
      </c>
      <c r="AO2" s="169" t="s">
        <v>160</v>
      </c>
      <c r="AP2" s="247" t="s">
        <v>161</v>
      </c>
      <c r="AQ2" s="230" t="s">
        <v>129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s="149" customFormat="1" ht="13" customHeight="1">
      <c r="A3" s="255" t="s">
        <v>162</v>
      </c>
      <c r="B3" s="258">
        <v>42390960326</v>
      </c>
      <c r="C3" s="263" t="s">
        <v>177</v>
      </c>
      <c r="D3" s="264">
        <v>2</v>
      </c>
      <c r="E3" s="259">
        <f t="shared" ref="E3:E34" si="0">SUM(F3:CL3)</f>
        <v>104</v>
      </c>
      <c r="F3" s="54">
        <v>20</v>
      </c>
      <c r="G3" s="54"/>
      <c r="H3" s="54"/>
      <c r="I3" s="182"/>
      <c r="J3" s="182">
        <v>15</v>
      </c>
      <c r="K3" s="182"/>
      <c r="L3" s="182">
        <v>22</v>
      </c>
      <c r="M3" s="182"/>
      <c r="N3" s="182">
        <v>13</v>
      </c>
      <c r="O3" s="24"/>
      <c r="P3" s="24">
        <v>34</v>
      </c>
      <c r="Q3" s="24"/>
      <c r="R3" s="24"/>
      <c r="S3" s="24"/>
      <c r="T3" s="18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48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148"/>
    </row>
    <row r="4" spans="1:91" s="149" customFormat="1" ht="13">
      <c r="A4" s="255" t="s">
        <v>163</v>
      </c>
      <c r="B4" s="258">
        <v>42250200616</v>
      </c>
      <c r="C4" s="263" t="s">
        <v>178</v>
      </c>
      <c r="D4" s="264">
        <v>2</v>
      </c>
      <c r="E4" s="260">
        <f t="shared" si="0"/>
        <v>109</v>
      </c>
      <c r="F4" s="54">
        <v>15</v>
      </c>
      <c r="G4" s="54"/>
      <c r="H4" s="54">
        <v>15</v>
      </c>
      <c r="I4" s="182"/>
      <c r="J4" s="182"/>
      <c r="K4" s="182"/>
      <c r="L4" s="182">
        <v>40</v>
      </c>
      <c r="M4" s="182"/>
      <c r="N4" s="182">
        <v>15</v>
      </c>
      <c r="O4" s="24"/>
      <c r="P4" s="24">
        <v>24</v>
      </c>
      <c r="Q4" s="24"/>
      <c r="R4" s="24"/>
      <c r="S4" s="24"/>
      <c r="T4" s="182"/>
      <c r="U4" s="24"/>
      <c r="V4" s="24"/>
      <c r="W4" s="24"/>
      <c r="X4" s="24"/>
      <c r="Y4" s="24"/>
      <c r="Z4" s="24"/>
      <c r="AA4" s="24"/>
      <c r="AB4" s="24"/>
      <c r="AC4" s="24"/>
      <c r="AD4" s="24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148"/>
    </row>
    <row r="5" spans="1:91" s="149" customFormat="1" ht="19">
      <c r="A5" s="255" t="s">
        <v>164</v>
      </c>
      <c r="B5" s="258">
        <v>42390960493</v>
      </c>
      <c r="C5" s="269" t="s">
        <v>372</v>
      </c>
      <c r="D5" s="263"/>
      <c r="E5" s="260">
        <f t="shared" si="0"/>
        <v>24</v>
      </c>
      <c r="F5" s="55">
        <v>13</v>
      </c>
      <c r="G5" s="55"/>
      <c r="H5" s="55"/>
      <c r="I5" s="181"/>
      <c r="J5" s="181"/>
      <c r="K5" s="181"/>
      <c r="L5" s="181">
        <v>2</v>
      </c>
      <c r="M5" s="181"/>
      <c r="N5" s="181">
        <v>9</v>
      </c>
      <c r="O5" s="181"/>
      <c r="P5" s="181"/>
      <c r="Q5" s="181"/>
      <c r="R5" s="182"/>
      <c r="S5" s="182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148"/>
    </row>
    <row r="6" spans="1:91" s="149" customFormat="1" ht="13">
      <c r="A6" s="255" t="s">
        <v>165</v>
      </c>
      <c r="B6" s="258">
        <v>42250200767</v>
      </c>
      <c r="C6" s="263" t="s">
        <v>178</v>
      </c>
      <c r="D6" s="263">
        <v>1</v>
      </c>
      <c r="E6" s="260">
        <f t="shared" si="0"/>
        <v>86</v>
      </c>
      <c r="F6" s="54">
        <v>10</v>
      </c>
      <c r="G6" s="54"/>
      <c r="H6" s="54">
        <v>8</v>
      </c>
      <c r="I6" s="182"/>
      <c r="J6" s="182"/>
      <c r="K6" s="182"/>
      <c r="L6" s="182">
        <v>30</v>
      </c>
      <c r="M6" s="182"/>
      <c r="N6" s="182">
        <v>10</v>
      </c>
      <c r="O6" s="24"/>
      <c r="P6" s="24">
        <v>3</v>
      </c>
      <c r="Q6" s="24"/>
      <c r="R6" s="24"/>
      <c r="S6" s="24"/>
      <c r="T6" s="182">
        <v>10</v>
      </c>
      <c r="U6" s="24"/>
      <c r="V6" s="24">
        <v>15</v>
      </c>
      <c r="W6" s="24"/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148"/>
    </row>
    <row r="7" spans="1:91" s="149" customFormat="1" ht="13">
      <c r="A7" s="255" t="s">
        <v>166</v>
      </c>
      <c r="B7" s="258">
        <v>42250181241</v>
      </c>
      <c r="C7" s="263" t="s">
        <v>179</v>
      </c>
      <c r="D7" s="263">
        <v>1</v>
      </c>
      <c r="E7" s="260">
        <f t="shared" si="0"/>
        <v>59</v>
      </c>
      <c r="F7" s="183">
        <v>9</v>
      </c>
      <c r="G7" s="183"/>
      <c r="H7" s="183">
        <v>7</v>
      </c>
      <c r="I7" s="181"/>
      <c r="J7" s="181"/>
      <c r="K7" s="181"/>
      <c r="L7" s="181">
        <v>11</v>
      </c>
      <c r="M7" s="181"/>
      <c r="N7" s="182">
        <v>4</v>
      </c>
      <c r="O7" s="182"/>
      <c r="P7" s="182">
        <v>13</v>
      </c>
      <c r="Q7" s="182"/>
      <c r="R7" s="22"/>
      <c r="S7" s="22"/>
      <c r="T7" s="24">
        <v>15</v>
      </c>
      <c r="U7" s="22"/>
      <c r="V7" s="22"/>
      <c r="W7" s="24"/>
      <c r="X7" s="24"/>
      <c r="Y7" s="24"/>
      <c r="Z7" s="24"/>
      <c r="AA7" s="24"/>
      <c r="AB7" s="24"/>
      <c r="AC7" s="24"/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148"/>
    </row>
    <row r="8" spans="1:91" s="149" customFormat="1" ht="13">
      <c r="A8" s="255" t="s">
        <v>167</v>
      </c>
      <c r="B8" s="258">
        <v>42250200643</v>
      </c>
      <c r="C8" s="263" t="s">
        <v>178</v>
      </c>
      <c r="D8" s="263"/>
      <c r="E8" s="261">
        <f t="shared" si="0"/>
        <v>36</v>
      </c>
      <c r="F8" s="54">
        <v>8</v>
      </c>
      <c r="G8" s="54"/>
      <c r="H8" s="54"/>
      <c r="I8" s="182"/>
      <c r="J8" s="182">
        <v>6</v>
      </c>
      <c r="K8" s="182"/>
      <c r="L8" s="182">
        <v>8</v>
      </c>
      <c r="M8" s="182"/>
      <c r="N8" s="182">
        <v>5</v>
      </c>
      <c r="O8" s="24"/>
      <c r="P8" s="24"/>
      <c r="Q8" s="24"/>
      <c r="R8" s="24"/>
      <c r="S8" s="24"/>
      <c r="T8" s="182">
        <v>5</v>
      </c>
      <c r="U8" s="24"/>
      <c r="V8" s="24">
        <v>4</v>
      </c>
      <c r="W8" s="24"/>
      <c r="X8" s="24"/>
      <c r="Y8" s="24"/>
      <c r="Z8" s="24"/>
      <c r="AA8" s="24"/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148"/>
    </row>
    <row r="9" spans="1:91" s="149" customFormat="1" ht="14.5">
      <c r="A9" s="255" t="s">
        <v>168</v>
      </c>
      <c r="B9" s="258">
        <v>42390330201</v>
      </c>
      <c r="C9" s="263" t="s">
        <v>180</v>
      </c>
      <c r="D9" s="263">
        <v>1</v>
      </c>
      <c r="E9" s="260">
        <f t="shared" si="0"/>
        <v>71</v>
      </c>
      <c r="F9" s="54">
        <v>7</v>
      </c>
      <c r="G9" s="54"/>
      <c r="H9" s="54"/>
      <c r="I9" s="42"/>
      <c r="J9" s="42">
        <v>10</v>
      </c>
      <c r="K9" s="42"/>
      <c r="L9" s="42">
        <v>26</v>
      </c>
      <c r="M9" s="42"/>
      <c r="N9" s="42">
        <v>20</v>
      </c>
      <c r="O9" s="24"/>
      <c r="P9" s="24"/>
      <c r="Q9" s="24"/>
      <c r="R9" s="24"/>
      <c r="S9" s="24"/>
      <c r="T9" s="42"/>
      <c r="U9" s="24"/>
      <c r="V9" s="24">
        <v>8</v>
      </c>
      <c r="W9" s="24"/>
      <c r="X9" s="24"/>
      <c r="Y9" s="24"/>
      <c r="Z9" s="24"/>
      <c r="AA9" s="24"/>
      <c r="AB9" s="24"/>
      <c r="AC9" s="24"/>
      <c r="AD9" s="24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s="149" customFormat="1" ht="19">
      <c r="A10" s="255" t="s">
        <v>169</v>
      </c>
      <c r="B10" s="258">
        <v>42250340708</v>
      </c>
      <c r="C10" s="269" t="s">
        <v>324</v>
      </c>
      <c r="D10" s="263"/>
      <c r="E10" s="260">
        <f t="shared" si="0"/>
        <v>14</v>
      </c>
      <c r="F10" s="54">
        <v>6</v>
      </c>
      <c r="G10" s="54"/>
      <c r="H10" s="54">
        <v>4</v>
      </c>
      <c r="I10" s="182"/>
      <c r="J10" s="182"/>
      <c r="K10" s="182"/>
      <c r="L10" s="182">
        <v>4</v>
      </c>
      <c r="M10" s="182"/>
      <c r="N10" s="182"/>
      <c r="O10" s="24"/>
      <c r="P10" s="24"/>
      <c r="Q10" s="24"/>
      <c r="R10" s="24"/>
      <c r="S10" s="24"/>
      <c r="T10" s="182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148"/>
    </row>
    <row r="11" spans="1:91" s="149" customFormat="1" ht="13">
      <c r="A11" s="255" t="s">
        <v>170</v>
      </c>
      <c r="B11" s="258">
        <v>42390280293</v>
      </c>
      <c r="C11" s="263" t="s">
        <v>181</v>
      </c>
      <c r="D11" s="263"/>
      <c r="E11" s="260">
        <f t="shared" si="0"/>
        <v>47</v>
      </c>
      <c r="F11" s="54">
        <v>5</v>
      </c>
      <c r="G11" s="54"/>
      <c r="H11" s="54"/>
      <c r="I11" s="182"/>
      <c r="J11" s="182">
        <v>8</v>
      </c>
      <c r="K11" s="182"/>
      <c r="L11" s="182">
        <v>13</v>
      </c>
      <c r="M11" s="182"/>
      <c r="N11" s="182">
        <v>8</v>
      </c>
      <c r="O11" s="24"/>
      <c r="P11" s="24"/>
      <c r="Q11" s="24"/>
      <c r="R11" s="24"/>
      <c r="S11" s="24"/>
      <c r="T11" s="182">
        <v>7</v>
      </c>
      <c r="U11" s="24"/>
      <c r="V11" s="24">
        <v>6</v>
      </c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148"/>
    </row>
    <row r="12" spans="1:91" s="149" customFormat="1" ht="13">
      <c r="A12" s="255" t="s">
        <v>171</v>
      </c>
      <c r="B12" s="258">
        <v>42900360393</v>
      </c>
      <c r="C12" s="263" t="s">
        <v>182</v>
      </c>
      <c r="D12" s="263">
        <v>1</v>
      </c>
      <c r="E12" s="260">
        <f t="shared" si="0"/>
        <v>25</v>
      </c>
      <c r="F12" s="54">
        <v>4</v>
      </c>
      <c r="G12" s="54"/>
      <c r="H12" s="54"/>
      <c r="I12" s="182"/>
      <c r="J12" s="182"/>
      <c r="K12" s="182"/>
      <c r="L12" s="182"/>
      <c r="M12" s="182"/>
      <c r="N12" s="182">
        <v>6</v>
      </c>
      <c r="O12" s="24"/>
      <c r="P12" s="24"/>
      <c r="Q12" s="24"/>
      <c r="R12" s="24">
        <v>15</v>
      </c>
      <c r="S12" s="24"/>
      <c r="T12" s="182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148"/>
    </row>
    <row r="13" spans="1:91" s="149" customFormat="1" ht="13">
      <c r="A13" s="255" t="s">
        <v>172</v>
      </c>
      <c r="B13" s="258">
        <v>42900360385</v>
      </c>
      <c r="C13" s="263" t="s">
        <v>182</v>
      </c>
      <c r="D13" s="263"/>
      <c r="E13" s="260">
        <f t="shared" si="0"/>
        <v>3</v>
      </c>
      <c r="F13" s="183">
        <v>3</v>
      </c>
      <c r="G13" s="183"/>
      <c r="H13" s="183"/>
      <c r="I13" s="181"/>
      <c r="J13" s="181"/>
      <c r="K13" s="181"/>
      <c r="L13" s="181"/>
      <c r="M13" s="181"/>
      <c r="N13" s="182"/>
      <c r="O13" s="182"/>
      <c r="P13" s="182"/>
      <c r="Q13" s="182"/>
      <c r="R13" s="22"/>
      <c r="S13" s="22"/>
      <c r="T13" s="24"/>
      <c r="U13" s="22"/>
      <c r="V13" s="22"/>
      <c r="W13" s="24"/>
      <c r="X13" s="24"/>
      <c r="Y13" s="24"/>
      <c r="Z13" s="24"/>
      <c r="AA13" s="24"/>
      <c r="AB13" s="24"/>
      <c r="AC13" s="24"/>
      <c r="AD13" s="24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148"/>
    </row>
    <row r="14" spans="1:91" s="149" customFormat="1" ht="13">
      <c r="A14" s="255" t="s">
        <v>173</v>
      </c>
      <c r="B14" s="258">
        <v>42710260154</v>
      </c>
      <c r="C14" s="263" t="s">
        <v>183</v>
      </c>
      <c r="D14" s="263"/>
      <c r="E14" s="260">
        <f t="shared" si="0"/>
        <v>24</v>
      </c>
      <c r="F14" s="54">
        <v>2</v>
      </c>
      <c r="G14" s="54"/>
      <c r="H14" s="54"/>
      <c r="I14" s="182"/>
      <c r="J14" s="182">
        <v>4</v>
      </c>
      <c r="K14" s="182"/>
      <c r="L14" s="182">
        <v>18</v>
      </c>
      <c r="M14" s="182"/>
      <c r="N14" s="182"/>
      <c r="O14" s="24"/>
      <c r="P14" s="24"/>
      <c r="Q14" s="24"/>
      <c r="R14" s="24"/>
      <c r="S14" s="24"/>
      <c r="T14" s="182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148"/>
    </row>
    <row r="15" spans="1:91" s="149" customFormat="1" ht="19">
      <c r="A15" s="255" t="s">
        <v>174</v>
      </c>
      <c r="B15" s="258">
        <v>42250340705</v>
      </c>
      <c r="C15" s="269" t="s">
        <v>324</v>
      </c>
      <c r="D15" s="263"/>
      <c r="E15" s="260">
        <f t="shared" si="0"/>
        <v>23</v>
      </c>
      <c r="F15" s="57">
        <v>1</v>
      </c>
      <c r="G15" s="57"/>
      <c r="H15" s="57">
        <v>3</v>
      </c>
      <c r="I15" s="42"/>
      <c r="J15" s="42"/>
      <c r="K15" s="42"/>
      <c r="L15" s="42">
        <v>3</v>
      </c>
      <c r="M15" s="42"/>
      <c r="N15" s="42">
        <v>3</v>
      </c>
      <c r="O15" s="24"/>
      <c r="P15" s="47"/>
      <c r="Q15" s="47"/>
      <c r="R15" s="42">
        <v>6</v>
      </c>
      <c r="S15" s="42"/>
      <c r="T15" s="24"/>
      <c r="U15" s="24"/>
      <c r="V15" s="24">
        <v>7</v>
      </c>
      <c r="W15" s="24"/>
      <c r="X15" s="24"/>
      <c r="Y15" s="24"/>
      <c r="Z15" s="24"/>
      <c r="AA15" s="24"/>
      <c r="AB15" s="24"/>
      <c r="AC15" s="24"/>
      <c r="AD15" s="24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s="149" customFormat="1" ht="13">
      <c r="A16" s="255" t="s">
        <v>175</v>
      </c>
      <c r="B16" s="258">
        <v>42700060280</v>
      </c>
      <c r="C16" s="263" t="s">
        <v>185</v>
      </c>
      <c r="D16" s="263"/>
      <c r="E16" s="260">
        <f t="shared" si="0"/>
        <v>1</v>
      </c>
      <c r="F16" s="54">
        <v>1</v>
      </c>
      <c r="G16" s="54"/>
      <c r="H16" s="54"/>
      <c r="I16" s="182"/>
      <c r="J16" s="182"/>
      <c r="K16" s="182"/>
      <c r="L16" s="182"/>
      <c r="M16" s="182"/>
      <c r="N16" s="182"/>
      <c r="O16" s="24"/>
      <c r="P16" s="24"/>
      <c r="Q16" s="24"/>
      <c r="R16" s="24"/>
      <c r="S16" s="24"/>
      <c r="T16" s="182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148"/>
    </row>
    <row r="17" spans="1:91" s="149" customFormat="1" ht="14.5">
      <c r="A17" s="255" t="s">
        <v>176</v>
      </c>
      <c r="B17" s="258">
        <v>42250120402</v>
      </c>
      <c r="C17" s="263" t="s">
        <v>184</v>
      </c>
      <c r="D17" s="263"/>
      <c r="E17" s="260">
        <f t="shared" si="0"/>
        <v>2</v>
      </c>
      <c r="F17" s="54">
        <v>1</v>
      </c>
      <c r="G17" s="54"/>
      <c r="H17" s="54">
        <v>1</v>
      </c>
      <c r="I17" s="42"/>
      <c r="J17" s="42"/>
      <c r="K17" s="42"/>
      <c r="L17" s="42"/>
      <c r="M17" s="42"/>
      <c r="N17" s="42"/>
      <c r="O17" s="24"/>
      <c r="P17" s="24"/>
      <c r="Q17" s="24"/>
      <c r="R17" s="24"/>
      <c r="S17" s="24"/>
      <c r="T17" s="42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s="149" customFormat="1" ht="14.5">
      <c r="A18" s="255" t="s">
        <v>188</v>
      </c>
      <c r="B18" s="258">
        <v>42710150176</v>
      </c>
      <c r="C18" s="263" t="s">
        <v>195</v>
      </c>
      <c r="D18" s="264">
        <v>1</v>
      </c>
      <c r="E18" s="260">
        <f t="shared" si="0"/>
        <v>58</v>
      </c>
      <c r="F18" s="54"/>
      <c r="G18" s="54">
        <v>5</v>
      </c>
      <c r="H18" s="54"/>
      <c r="I18" s="42"/>
      <c r="J18" s="42"/>
      <c r="K18" s="42"/>
      <c r="L18" s="42">
        <v>35</v>
      </c>
      <c r="M18" s="42"/>
      <c r="N18" s="42"/>
      <c r="O18" s="24"/>
      <c r="P18" s="24">
        <v>18</v>
      </c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s="149" customFormat="1" ht="14.5">
      <c r="A19" s="255" t="s">
        <v>189</v>
      </c>
      <c r="B19" s="258">
        <v>42210850805</v>
      </c>
      <c r="C19" s="263" t="s">
        <v>194</v>
      </c>
      <c r="D19" s="263"/>
      <c r="E19" s="260">
        <f t="shared" si="0"/>
        <v>16</v>
      </c>
      <c r="F19" s="54"/>
      <c r="G19" s="54">
        <v>3</v>
      </c>
      <c r="H19" s="54"/>
      <c r="I19" s="42"/>
      <c r="J19" s="42"/>
      <c r="K19" s="42"/>
      <c r="L19" s="42">
        <v>6</v>
      </c>
      <c r="M19" s="42"/>
      <c r="N19" s="42"/>
      <c r="O19" s="24"/>
      <c r="P19" s="24"/>
      <c r="Q19" s="24"/>
      <c r="R19" s="24">
        <v>7</v>
      </c>
      <c r="S19" s="24"/>
      <c r="T19" s="42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s="149" customFormat="1" ht="13">
      <c r="A20" s="255" t="s">
        <v>191</v>
      </c>
      <c r="B20" s="258">
        <v>42580180087</v>
      </c>
      <c r="C20" s="263" t="s">
        <v>193</v>
      </c>
      <c r="D20" s="264">
        <v>3</v>
      </c>
      <c r="E20" s="260">
        <f t="shared" si="0"/>
        <v>22</v>
      </c>
      <c r="F20" s="54"/>
      <c r="G20" s="54">
        <v>2</v>
      </c>
      <c r="H20" s="54"/>
      <c r="I20" s="182">
        <v>5</v>
      </c>
      <c r="J20" s="182"/>
      <c r="K20" s="182"/>
      <c r="L20" s="182">
        <v>5</v>
      </c>
      <c r="M20" s="182">
        <v>5</v>
      </c>
      <c r="N20" s="182"/>
      <c r="O20" s="24"/>
      <c r="P20" s="24"/>
      <c r="Q20" s="24">
        <v>5</v>
      </c>
      <c r="R20" s="24"/>
      <c r="S20" s="24"/>
      <c r="T20" s="182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148"/>
    </row>
    <row r="21" spans="1:91" s="149" customFormat="1" ht="13">
      <c r="A21" s="255" t="s">
        <v>190</v>
      </c>
      <c r="B21" s="258">
        <v>42580100374</v>
      </c>
      <c r="C21" s="263" t="s">
        <v>192</v>
      </c>
      <c r="D21" s="263"/>
      <c r="E21" s="260">
        <f t="shared" si="0"/>
        <v>9</v>
      </c>
      <c r="F21" s="183"/>
      <c r="G21" s="183">
        <v>1</v>
      </c>
      <c r="H21" s="183"/>
      <c r="I21" s="181">
        <v>3</v>
      </c>
      <c r="J21" s="181"/>
      <c r="K21" s="181"/>
      <c r="L21" s="181"/>
      <c r="M21" s="181">
        <v>2</v>
      </c>
      <c r="N21" s="182"/>
      <c r="O21" s="182"/>
      <c r="P21" s="182"/>
      <c r="Q21" s="182">
        <v>3</v>
      </c>
      <c r="R21" s="22"/>
      <c r="S21" s="22"/>
      <c r="T21" s="24"/>
      <c r="U21" s="22"/>
      <c r="V21" s="22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148"/>
    </row>
    <row r="22" spans="1:91" s="149" customFormat="1" ht="19">
      <c r="A22" s="255" t="s">
        <v>379</v>
      </c>
      <c r="B22" s="258">
        <v>42390960474</v>
      </c>
      <c r="C22" s="263" t="s">
        <v>372</v>
      </c>
      <c r="D22" s="263"/>
      <c r="E22" s="260">
        <f t="shared" si="0"/>
        <v>21</v>
      </c>
      <c r="F22" s="56"/>
      <c r="G22" s="56"/>
      <c r="H22" s="56"/>
      <c r="I22" s="49"/>
      <c r="J22" s="49">
        <v>7</v>
      </c>
      <c r="K22" s="49"/>
      <c r="L22" s="49">
        <v>9</v>
      </c>
      <c r="M22" s="49"/>
      <c r="N22" s="42"/>
      <c r="O22" s="42"/>
      <c r="P22" s="42"/>
      <c r="Q22" s="42"/>
      <c r="R22" s="22"/>
      <c r="S22" s="22"/>
      <c r="T22" s="24"/>
      <c r="U22" s="22"/>
      <c r="V22" s="22">
        <v>5</v>
      </c>
      <c r="W22" s="24"/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s="149" customFormat="1" ht="13">
      <c r="A23" s="255" t="s">
        <v>380</v>
      </c>
      <c r="B23" s="258">
        <v>42250200438</v>
      </c>
      <c r="C23" s="263" t="s">
        <v>345</v>
      </c>
      <c r="D23" s="263"/>
      <c r="E23" s="260">
        <f t="shared" si="0"/>
        <v>45</v>
      </c>
      <c r="F23" s="54"/>
      <c r="G23" s="54"/>
      <c r="H23" s="54"/>
      <c r="I23" s="182"/>
      <c r="J23" s="182">
        <v>5</v>
      </c>
      <c r="K23" s="182"/>
      <c r="L23" s="182">
        <v>15</v>
      </c>
      <c r="M23" s="182"/>
      <c r="N23" s="182">
        <v>7</v>
      </c>
      <c r="O23" s="24"/>
      <c r="P23" s="24"/>
      <c r="Q23" s="24"/>
      <c r="R23" s="24"/>
      <c r="S23" s="24"/>
      <c r="T23" s="182">
        <v>8</v>
      </c>
      <c r="U23" s="24"/>
      <c r="V23" s="24">
        <v>10</v>
      </c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148"/>
    </row>
    <row r="24" spans="1:91" s="279" customFormat="1" ht="19">
      <c r="A24" s="270" t="s">
        <v>381</v>
      </c>
      <c r="B24" s="271">
        <v>42390960495</v>
      </c>
      <c r="C24" s="272" t="s">
        <v>372</v>
      </c>
      <c r="D24" s="272"/>
      <c r="E24" s="273">
        <f t="shared" si="0"/>
        <v>84</v>
      </c>
      <c r="F24" s="274"/>
      <c r="G24" s="274"/>
      <c r="H24" s="274"/>
      <c r="I24" s="275"/>
      <c r="J24" s="275">
        <v>3</v>
      </c>
      <c r="K24" s="275"/>
      <c r="L24" s="275">
        <v>40</v>
      </c>
      <c r="M24" s="275"/>
      <c r="N24" s="275"/>
      <c r="O24" s="276"/>
      <c r="P24" s="276">
        <v>37</v>
      </c>
      <c r="Q24" s="276"/>
      <c r="R24" s="276"/>
      <c r="S24" s="276"/>
      <c r="T24" s="275">
        <v>4</v>
      </c>
      <c r="U24" s="276"/>
      <c r="V24" s="276"/>
      <c r="W24" s="276"/>
      <c r="X24" s="276"/>
      <c r="Y24" s="276"/>
      <c r="Z24" s="276"/>
      <c r="AA24" s="276"/>
      <c r="AB24" s="276"/>
      <c r="AC24" s="276"/>
      <c r="AD24" s="276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R24" s="277"/>
      <c r="AS24" s="277"/>
      <c r="AT24" s="277"/>
      <c r="AU24" s="277"/>
      <c r="AV24" s="277"/>
      <c r="AW24" s="277"/>
      <c r="AX24" s="277"/>
      <c r="AY24" s="277"/>
      <c r="AZ24" s="277"/>
      <c r="BA24" s="277"/>
      <c r="BB24" s="277"/>
      <c r="BC24" s="277"/>
      <c r="BD24" s="277"/>
      <c r="BE24" s="277"/>
      <c r="BF24" s="277"/>
      <c r="BG24" s="277"/>
      <c r="BH24" s="277"/>
      <c r="BI24" s="277"/>
      <c r="BJ24" s="277"/>
      <c r="BK24" s="277"/>
      <c r="BL24" s="277"/>
      <c r="BM24" s="277"/>
      <c r="BN24" s="277"/>
      <c r="BO24" s="277"/>
      <c r="BP24" s="277"/>
      <c r="BQ24" s="277"/>
      <c r="BR24" s="277"/>
      <c r="BS24" s="277"/>
      <c r="BT24" s="277"/>
      <c r="BU24" s="277"/>
      <c r="BV24" s="277"/>
      <c r="BW24" s="277"/>
      <c r="BX24" s="277"/>
      <c r="BY24" s="277"/>
      <c r="BZ24" s="277"/>
      <c r="CA24" s="277"/>
      <c r="CB24" s="277"/>
      <c r="CC24" s="277"/>
      <c r="CD24" s="277"/>
      <c r="CE24" s="277"/>
      <c r="CF24" s="277"/>
      <c r="CG24" s="277"/>
      <c r="CH24" s="277"/>
      <c r="CI24" s="277"/>
      <c r="CJ24" s="277"/>
      <c r="CK24" s="277"/>
      <c r="CL24" s="277"/>
      <c r="CM24" s="278"/>
    </row>
    <row r="25" spans="1:91" s="149" customFormat="1" ht="13">
      <c r="A25" s="255" t="s">
        <v>382</v>
      </c>
      <c r="B25" s="258">
        <v>42390330271</v>
      </c>
      <c r="C25" s="263" t="s">
        <v>384</v>
      </c>
      <c r="D25" s="263"/>
      <c r="E25" s="260">
        <f t="shared" si="0"/>
        <v>3</v>
      </c>
      <c r="F25" s="183"/>
      <c r="G25" s="183"/>
      <c r="H25" s="183"/>
      <c r="I25" s="181"/>
      <c r="J25" s="181">
        <v>2</v>
      </c>
      <c r="K25" s="181"/>
      <c r="L25" s="181"/>
      <c r="M25" s="181"/>
      <c r="N25" s="182"/>
      <c r="O25" s="182"/>
      <c r="P25" s="182"/>
      <c r="Q25" s="182"/>
      <c r="R25" s="22"/>
      <c r="S25" s="22"/>
      <c r="T25" s="24"/>
      <c r="U25" s="22"/>
      <c r="V25" s="22">
        <v>1</v>
      </c>
      <c r="W25" s="24"/>
      <c r="X25" s="24"/>
      <c r="Y25" s="24"/>
      <c r="Z25" s="24"/>
      <c r="AA25" s="24"/>
      <c r="AB25" s="24"/>
      <c r="AC25" s="24"/>
      <c r="AD25" s="24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148"/>
    </row>
    <row r="26" spans="1:91" s="149" customFormat="1" ht="14.5">
      <c r="A26" s="255" t="s">
        <v>383</v>
      </c>
      <c r="B26" s="258">
        <v>42250200810</v>
      </c>
      <c r="C26" s="263" t="s">
        <v>345</v>
      </c>
      <c r="D26" s="263"/>
      <c r="E26" s="260">
        <f t="shared" si="0"/>
        <v>1</v>
      </c>
      <c r="F26" s="54"/>
      <c r="G26" s="54"/>
      <c r="H26" s="54"/>
      <c r="I26" s="42"/>
      <c r="J26" s="42">
        <v>1</v>
      </c>
      <c r="K26" s="42"/>
      <c r="L26" s="42"/>
      <c r="M26" s="42"/>
      <c r="N26" s="42"/>
      <c r="O26" s="24"/>
      <c r="P26" s="24"/>
      <c r="Q26" s="24"/>
      <c r="R26" s="24"/>
      <c r="S26" s="24"/>
      <c r="T26" s="42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s="279" customFormat="1" ht="13">
      <c r="A27" s="270" t="s">
        <v>399</v>
      </c>
      <c r="B27" s="271">
        <v>42250120095</v>
      </c>
      <c r="C27" s="272" t="s">
        <v>403</v>
      </c>
      <c r="D27" s="272">
        <v>1</v>
      </c>
      <c r="E27" s="273">
        <f t="shared" si="0"/>
        <v>64</v>
      </c>
      <c r="F27" s="274"/>
      <c r="G27" s="274"/>
      <c r="H27" s="274">
        <v>5</v>
      </c>
      <c r="I27" s="275"/>
      <c r="J27" s="275"/>
      <c r="K27" s="275"/>
      <c r="L27" s="275">
        <v>35</v>
      </c>
      <c r="M27" s="275"/>
      <c r="N27" s="275"/>
      <c r="O27" s="276"/>
      <c r="P27" s="276">
        <v>24</v>
      </c>
      <c r="Q27" s="276"/>
      <c r="R27" s="276"/>
      <c r="S27" s="276"/>
      <c r="T27" s="275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277"/>
      <c r="AR27" s="277"/>
      <c r="AS27" s="277"/>
      <c r="AT27" s="277"/>
      <c r="AU27" s="277"/>
      <c r="AV27" s="277"/>
      <c r="AW27" s="277"/>
      <c r="AX27" s="277"/>
      <c r="AY27" s="277"/>
      <c r="AZ27" s="277"/>
      <c r="BA27" s="277"/>
      <c r="BB27" s="277"/>
      <c r="BC27" s="277"/>
      <c r="BD27" s="277"/>
      <c r="BE27" s="277"/>
      <c r="BF27" s="277"/>
      <c r="BG27" s="277"/>
      <c r="BH27" s="277"/>
      <c r="BI27" s="277"/>
      <c r="BJ27" s="277"/>
      <c r="BK27" s="277"/>
      <c r="BL27" s="277"/>
      <c r="BM27" s="277"/>
      <c r="BN27" s="277"/>
      <c r="BO27" s="277"/>
      <c r="BP27" s="277"/>
      <c r="BQ27" s="277"/>
      <c r="BR27" s="277"/>
      <c r="BS27" s="277"/>
      <c r="BT27" s="277"/>
      <c r="BU27" s="277"/>
      <c r="BV27" s="277"/>
      <c r="BW27" s="277"/>
      <c r="BX27" s="277"/>
      <c r="BY27" s="277"/>
      <c r="BZ27" s="277"/>
      <c r="CA27" s="277"/>
      <c r="CB27" s="277"/>
      <c r="CC27" s="277"/>
      <c r="CD27" s="277"/>
      <c r="CE27" s="277"/>
      <c r="CF27" s="277"/>
      <c r="CG27" s="277"/>
      <c r="CH27" s="277"/>
      <c r="CI27" s="277"/>
      <c r="CJ27" s="277"/>
      <c r="CK27" s="277"/>
      <c r="CL27" s="277"/>
      <c r="CM27" s="278"/>
    </row>
    <row r="28" spans="1:91" s="279" customFormat="1" ht="14.5">
      <c r="A28" s="270" t="s">
        <v>400</v>
      </c>
      <c r="B28" s="271">
        <v>42250181065</v>
      </c>
      <c r="C28" s="272" t="s">
        <v>332</v>
      </c>
      <c r="D28" s="272"/>
      <c r="E28" s="273">
        <f t="shared" si="0"/>
        <v>22</v>
      </c>
      <c r="F28" s="274"/>
      <c r="G28" s="274"/>
      <c r="H28" s="274">
        <v>3</v>
      </c>
      <c r="I28" s="280"/>
      <c r="J28" s="280"/>
      <c r="K28" s="280"/>
      <c r="L28" s="280"/>
      <c r="M28" s="280"/>
      <c r="N28" s="280"/>
      <c r="O28" s="276"/>
      <c r="P28" s="276">
        <v>19</v>
      </c>
      <c r="Q28" s="276"/>
      <c r="R28" s="276"/>
      <c r="S28" s="276"/>
      <c r="T28" s="280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81"/>
    </row>
    <row r="29" spans="1:91" s="279" customFormat="1" ht="14.5">
      <c r="A29" s="270" t="s">
        <v>401</v>
      </c>
      <c r="B29" s="271">
        <v>42250150426</v>
      </c>
      <c r="C29" s="272" t="s">
        <v>327</v>
      </c>
      <c r="D29" s="272"/>
      <c r="E29" s="273">
        <f t="shared" si="0"/>
        <v>2</v>
      </c>
      <c r="F29" s="274"/>
      <c r="G29" s="274"/>
      <c r="H29" s="274">
        <v>2</v>
      </c>
      <c r="I29" s="280"/>
      <c r="J29" s="280"/>
      <c r="K29" s="280"/>
      <c r="L29" s="280"/>
      <c r="M29" s="280"/>
      <c r="N29" s="280"/>
      <c r="O29" s="276"/>
      <c r="P29" s="276"/>
      <c r="Q29" s="276"/>
      <c r="R29" s="276"/>
      <c r="S29" s="276"/>
      <c r="T29" s="280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77"/>
      <c r="BA29" s="277"/>
      <c r="BB29" s="277"/>
      <c r="BC29" s="277"/>
      <c r="BD29" s="277"/>
      <c r="BE29" s="277"/>
      <c r="BF29" s="277"/>
      <c r="BG29" s="277"/>
      <c r="BH29" s="277"/>
      <c r="BI29" s="277"/>
      <c r="BJ29" s="277"/>
      <c r="BK29" s="277"/>
      <c r="BL29" s="277"/>
      <c r="BM29" s="277"/>
      <c r="BN29" s="277"/>
      <c r="BO29" s="277"/>
      <c r="BP29" s="277"/>
      <c r="BQ29" s="277"/>
      <c r="BR29" s="277"/>
      <c r="BS29" s="277"/>
      <c r="BT29" s="277"/>
      <c r="BU29" s="277"/>
      <c r="BV29" s="277"/>
      <c r="BW29" s="277"/>
      <c r="BX29" s="277"/>
      <c r="BY29" s="277"/>
      <c r="BZ29" s="277"/>
      <c r="CA29" s="277"/>
      <c r="CB29" s="277"/>
      <c r="CC29" s="277"/>
      <c r="CD29" s="277"/>
      <c r="CE29" s="277"/>
      <c r="CF29" s="277"/>
      <c r="CG29" s="277"/>
      <c r="CH29" s="277"/>
      <c r="CI29" s="277"/>
      <c r="CJ29" s="277"/>
      <c r="CK29" s="277"/>
      <c r="CL29" s="277"/>
      <c r="CM29" s="281"/>
    </row>
    <row r="30" spans="1:91" s="279" customFormat="1" ht="13">
      <c r="A30" s="270" t="s">
        <v>402</v>
      </c>
      <c r="B30" s="271">
        <v>42900250348</v>
      </c>
      <c r="C30" s="272" t="s">
        <v>336</v>
      </c>
      <c r="D30" s="272"/>
      <c r="E30" s="273">
        <f t="shared" si="0"/>
        <v>1</v>
      </c>
      <c r="F30" s="282"/>
      <c r="G30" s="282"/>
      <c r="H30" s="282">
        <v>1</v>
      </c>
      <c r="I30" s="283"/>
      <c r="J30" s="283"/>
      <c r="K30" s="283"/>
      <c r="L30" s="283"/>
      <c r="M30" s="283"/>
      <c r="N30" s="275"/>
      <c r="O30" s="275"/>
      <c r="P30" s="275"/>
      <c r="Q30" s="275"/>
      <c r="R30" s="284"/>
      <c r="S30" s="284"/>
      <c r="T30" s="276"/>
      <c r="U30" s="284"/>
      <c r="V30" s="284"/>
      <c r="W30" s="276"/>
      <c r="X30" s="276"/>
      <c r="Y30" s="276"/>
      <c r="Z30" s="276"/>
      <c r="AA30" s="276"/>
      <c r="AB30" s="276"/>
      <c r="AC30" s="276"/>
      <c r="AD30" s="276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277"/>
      <c r="AR30" s="277"/>
      <c r="AS30" s="277"/>
      <c r="AT30" s="277"/>
      <c r="AU30" s="277"/>
      <c r="AV30" s="277"/>
      <c r="AW30" s="277"/>
      <c r="AX30" s="277"/>
      <c r="AY30" s="277"/>
      <c r="AZ30" s="277"/>
      <c r="BA30" s="277"/>
      <c r="BB30" s="277"/>
      <c r="BC30" s="277"/>
      <c r="BD30" s="277"/>
      <c r="BE30" s="277"/>
      <c r="BF30" s="277"/>
      <c r="BG30" s="277"/>
      <c r="BH30" s="277"/>
      <c r="BI30" s="277"/>
      <c r="BJ30" s="277"/>
      <c r="BK30" s="277"/>
      <c r="BL30" s="277"/>
      <c r="BM30" s="277"/>
      <c r="BN30" s="277"/>
      <c r="BO30" s="277"/>
      <c r="BP30" s="277"/>
      <c r="BQ30" s="277"/>
      <c r="BR30" s="277"/>
      <c r="BS30" s="277"/>
      <c r="BT30" s="277"/>
      <c r="BU30" s="277"/>
      <c r="BV30" s="277"/>
      <c r="BW30" s="277"/>
      <c r="BX30" s="277"/>
      <c r="BY30" s="277"/>
      <c r="BZ30" s="277"/>
      <c r="CA30" s="277"/>
      <c r="CB30" s="277"/>
      <c r="CC30" s="277"/>
      <c r="CD30" s="277"/>
      <c r="CE30" s="277"/>
      <c r="CF30" s="277"/>
      <c r="CG30" s="277"/>
      <c r="CH30" s="277"/>
      <c r="CI30" s="277"/>
      <c r="CJ30" s="277"/>
      <c r="CK30" s="277"/>
      <c r="CL30" s="277"/>
      <c r="CM30" s="278"/>
    </row>
    <row r="31" spans="1:91" s="149" customFormat="1" ht="13">
      <c r="A31" s="255" t="s">
        <v>407</v>
      </c>
      <c r="B31" s="258">
        <v>46881010314</v>
      </c>
      <c r="C31" s="263" t="s">
        <v>408</v>
      </c>
      <c r="D31" s="263"/>
      <c r="E31" s="260">
        <f t="shared" si="0"/>
        <v>10</v>
      </c>
      <c r="F31" s="54"/>
      <c r="G31" s="54"/>
      <c r="H31" s="54">
        <v>10</v>
      </c>
      <c r="I31" s="182"/>
      <c r="J31" s="182"/>
      <c r="K31" s="182"/>
      <c r="L31" s="182"/>
      <c r="M31" s="182"/>
      <c r="N31" s="182"/>
      <c r="O31" s="24"/>
      <c r="P31" s="24"/>
      <c r="Q31" s="24"/>
      <c r="R31" s="24"/>
      <c r="S31" s="90"/>
      <c r="T31" s="182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148"/>
    </row>
    <row r="32" spans="1:91" s="149" customFormat="1" ht="13">
      <c r="A32" s="255" t="s">
        <v>409</v>
      </c>
      <c r="B32" s="258">
        <v>46881010326</v>
      </c>
      <c r="C32" s="263" t="s">
        <v>408</v>
      </c>
      <c r="D32" s="263"/>
      <c r="E32" s="260">
        <f t="shared" si="0"/>
        <v>6</v>
      </c>
      <c r="F32" s="54"/>
      <c r="G32" s="54"/>
      <c r="H32" s="54">
        <v>6</v>
      </c>
      <c r="I32" s="182"/>
      <c r="J32" s="182"/>
      <c r="K32" s="182"/>
      <c r="L32" s="182"/>
      <c r="M32" s="182"/>
      <c r="N32" s="182"/>
      <c r="O32" s="24"/>
      <c r="P32" s="24"/>
      <c r="Q32" s="24"/>
      <c r="R32" s="24"/>
      <c r="S32" s="24"/>
      <c r="T32" s="182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148"/>
    </row>
    <row r="33" spans="1:91" s="149" customFormat="1" ht="14.5">
      <c r="A33" s="255" t="s">
        <v>410</v>
      </c>
      <c r="B33" s="258">
        <v>42250550253</v>
      </c>
      <c r="C33" s="263" t="s">
        <v>411</v>
      </c>
      <c r="D33" s="263"/>
      <c r="E33" s="260">
        <f t="shared" si="0"/>
        <v>14</v>
      </c>
      <c r="F33" s="54"/>
      <c r="G33" s="54"/>
      <c r="H33" s="54">
        <v>5</v>
      </c>
      <c r="I33" s="42"/>
      <c r="J33" s="42"/>
      <c r="K33" s="42"/>
      <c r="L33" s="42"/>
      <c r="M33" s="42"/>
      <c r="N33" s="42">
        <v>1</v>
      </c>
      <c r="O33" s="24"/>
      <c r="P33" s="24"/>
      <c r="Q33" s="24"/>
      <c r="R33" s="24">
        <v>8</v>
      </c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s="149" customFormat="1" ht="14.5">
      <c r="A34" s="71" t="s">
        <v>412</v>
      </c>
      <c r="B34" s="52">
        <v>42900360388</v>
      </c>
      <c r="C34" s="71" t="s">
        <v>413</v>
      </c>
      <c r="D34" s="52"/>
      <c r="E34" s="102">
        <f t="shared" si="0"/>
        <v>4</v>
      </c>
      <c r="F34" s="56"/>
      <c r="G34" s="56"/>
      <c r="H34" s="56">
        <v>2</v>
      </c>
      <c r="I34" s="49"/>
      <c r="J34" s="49"/>
      <c r="K34" s="49"/>
      <c r="L34" s="49"/>
      <c r="M34" s="49"/>
      <c r="N34" s="42"/>
      <c r="O34" s="42"/>
      <c r="P34" s="42"/>
      <c r="Q34" s="42"/>
      <c r="R34" s="22">
        <v>2</v>
      </c>
      <c r="S34" s="22"/>
      <c r="T34" s="24"/>
      <c r="U34" s="22"/>
      <c r="V34" s="22"/>
      <c r="W34" s="24"/>
      <c r="X34" s="24"/>
      <c r="Y34" s="24"/>
      <c r="Z34" s="24"/>
      <c r="AA34" s="22"/>
      <c r="AB34" s="24"/>
      <c r="AC34" s="24"/>
      <c r="AD34" s="24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s="149" customFormat="1" ht="14.5">
      <c r="A35" s="71" t="s">
        <v>452</v>
      </c>
      <c r="B35" s="52">
        <v>41030230268</v>
      </c>
      <c r="C35" s="71" t="s">
        <v>453</v>
      </c>
      <c r="D35" s="52"/>
      <c r="E35" s="102">
        <f t="shared" ref="E35:E57" si="1">SUM(F35:CL35)</f>
        <v>2</v>
      </c>
      <c r="F35" s="56"/>
      <c r="G35" s="56"/>
      <c r="H35" s="56"/>
      <c r="I35" s="49">
        <v>2</v>
      </c>
      <c r="J35" s="49"/>
      <c r="K35" s="49"/>
      <c r="L35" s="49"/>
      <c r="M35" s="49"/>
      <c r="N35" s="42"/>
      <c r="O35" s="42"/>
      <c r="P35" s="42"/>
      <c r="Q35" s="42"/>
      <c r="R35" s="22"/>
      <c r="S35" s="22"/>
      <c r="T35" s="24"/>
      <c r="U35" s="22"/>
      <c r="V35" s="22"/>
      <c r="W35" s="24"/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s="149" customFormat="1" ht="13">
      <c r="A36" s="71" t="s">
        <v>454</v>
      </c>
      <c r="B36" s="52">
        <v>42580100370</v>
      </c>
      <c r="C36" s="71" t="s">
        <v>192</v>
      </c>
      <c r="D36" s="52"/>
      <c r="E36" s="102">
        <f t="shared" si="1"/>
        <v>3</v>
      </c>
      <c r="F36" s="183"/>
      <c r="G36" s="183"/>
      <c r="H36" s="183"/>
      <c r="I36" s="181">
        <v>1</v>
      </c>
      <c r="J36" s="181"/>
      <c r="K36" s="181"/>
      <c r="L36" s="181"/>
      <c r="M36" s="181"/>
      <c r="N36" s="182"/>
      <c r="O36" s="182"/>
      <c r="P36" s="182"/>
      <c r="Q36" s="182">
        <v>2</v>
      </c>
      <c r="R36" s="22"/>
      <c r="S36" s="22"/>
      <c r="T36" s="24"/>
      <c r="U36" s="22"/>
      <c r="V36" s="22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148"/>
    </row>
    <row r="37" spans="1:91" s="149" customFormat="1" ht="13">
      <c r="A37" s="178" t="s">
        <v>455</v>
      </c>
      <c r="B37" s="52">
        <v>41030590565</v>
      </c>
      <c r="C37" s="71" t="s">
        <v>456</v>
      </c>
      <c r="D37" s="52"/>
      <c r="E37" s="102">
        <f t="shared" si="1"/>
        <v>3</v>
      </c>
      <c r="F37" s="54"/>
      <c r="G37" s="54"/>
      <c r="H37" s="54"/>
      <c r="I37" s="182"/>
      <c r="J37" s="182"/>
      <c r="K37" s="182"/>
      <c r="L37" s="182"/>
      <c r="M37" s="182">
        <v>3</v>
      </c>
      <c r="N37" s="182"/>
      <c r="O37" s="24"/>
      <c r="P37" s="24"/>
      <c r="Q37" s="24"/>
      <c r="R37" s="24"/>
      <c r="S37" s="24"/>
      <c r="T37" s="182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148"/>
    </row>
    <row r="38" spans="1:91" s="149" customFormat="1" ht="14.5">
      <c r="A38" s="71" t="s">
        <v>457</v>
      </c>
      <c r="B38" s="52">
        <v>44182880236</v>
      </c>
      <c r="C38" s="71" t="s">
        <v>458</v>
      </c>
      <c r="D38" s="52"/>
      <c r="E38" s="102">
        <f t="shared" si="1"/>
        <v>1</v>
      </c>
      <c r="F38" s="54"/>
      <c r="G38" s="54"/>
      <c r="H38" s="54"/>
      <c r="I38" s="42"/>
      <c r="J38" s="42"/>
      <c r="K38" s="42"/>
      <c r="L38" s="42"/>
      <c r="M38" s="42">
        <v>1</v>
      </c>
      <c r="N38" s="42"/>
      <c r="O38" s="24"/>
      <c r="P38" s="24"/>
      <c r="Q38" s="24"/>
      <c r="R38" s="24"/>
      <c r="S38" s="24"/>
      <c r="T38" s="42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s="149" customFormat="1" ht="14.5">
      <c r="A39" s="71" t="s">
        <v>459</v>
      </c>
      <c r="B39" s="52">
        <v>41690340600</v>
      </c>
      <c r="C39" s="71" t="s">
        <v>444</v>
      </c>
      <c r="D39" s="52">
        <v>1</v>
      </c>
      <c r="E39" s="106">
        <f t="shared" si="1"/>
        <v>5</v>
      </c>
      <c r="F39" s="54"/>
      <c r="G39" s="54"/>
      <c r="H39" s="54"/>
      <c r="I39" s="42"/>
      <c r="J39" s="42"/>
      <c r="K39" s="42"/>
      <c r="L39" s="42"/>
      <c r="M39" s="42"/>
      <c r="N39" s="42"/>
      <c r="O39" s="24">
        <v>5</v>
      </c>
      <c r="P39" s="24"/>
      <c r="Q39" s="24"/>
      <c r="R39" s="24"/>
      <c r="S39" s="24"/>
      <c r="T39" s="42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s="149" customFormat="1" ht="13">
      <c r="A40" s="178" t="s">
        <v>460</v>
      </c>
      <c r="B40" s="52">
        <v>41420500088</v>
      </c>
      <c r="C40" s="71" t="s">
        <v>461</v>
      </c>
      <c r="D40" s="52"/>
      <c r="E40" s="102">
        <f t="shared" si="1"/>
        <v>15</v>
      </c>
      <c r="F40" s="54"/>
      <c r="G40" s="54"/>
      <c r="H40" s="54"/>
      <c r="I40" s="182"/>
      <c r="J40" s="182"/>
      <c r="K40" s="182"/>
      <c r="L40" s="182">
        <v>12</v>
      </c>
      <c r="M40" s="182"/>
      <c r="N40" s="182"/>
      <c r="O40" s="24">
        <v>3</v>
      </c>
      <c r="P40" s="24"/>
      <c r="Q40" s="24"/>
      <c r="R40" s="24"/>
      <c r="S40" s="24"/>
      <c r="T40" s="182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148"/>
    </row>
    <row r="41" spans="1:91" s="149" customFormat="1" ht="13">
      <c r="A41" s="135" t="s">
        <v>462</v>
      </c>
      <c r="B41" s="92">
        <v>41690340650</v>
      </c>
      <c r="C41" s="250" t="s">
        <v>444</v>
      </c>
      <c r="D41" s="74"/>
      <c r="E41" s="102">
        <f t="shared" si="1"/>
        <v>2</v>
      </c>
      <c r="F41" s="54"/>
      <c r="G41" s="54"/>
      <c r="H41" s="54"/>
      <c r="I41" s="182"/>
      <c r="J41" s="182"/>
      <c r="K41" s="182"/>
      <c r="L41" s="182"/>
      <c r="M41" s="182"/>
      <c r="N41" s="182"/>
      <c r="O41" s="24">
        <v>2</v>
      </c>
      <c r="P41" s="24"/>
      <c r="Q41" s="24"/>
      <c r="R41" s="24"/>
      <c r="S41" s="24"/>
      <c r="T41" s="182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148"/>
    </row>
    <row r="42" spans="1:91" s="149" customFormat="1" ht="13">
      <c r="A42" s="71" t="s">
        <v>463</v>
      </c>
      <c r="B42" s="52">
        <v>42710540297</v>
      </c>
      <c r="C42" s="71" t="s">
        <v>447</v>
      </c>
      <c r="D42" s="52"/>
      <c r="E42" s="102">
        <f t="shared" si="1"/>
        <v>1</v>
      </c>
      <c r="F42" s="54"/>
      <c r="G42" s="54"/>
      <c r="H42" s="54"/>
      <c r="I42" s="182"/>
      <c r="J42" s="182"/>
      <c r="K42" s="182"/>
      <c r="L42" s="182"/>
      <c r="M42" s="182"/>
      <c r="N42" s="182"/>
      <c r="O42" s="24">
        <v>1</v>
      </c>
      <c r="P42" s="24"/>
      <c r="Q42" s="24"/>
      <c r="R42" s="24"/>
      <c r="S42" s="24"/>
      <c r="T42" s="182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148"/>
    </row>
    <row r="43" spans="1:91" s="149" customFormat="1" ht="14.5">
      <c r="A43" s="195" t="s">
        <v>464</v>
      </c>
      <c r="B43" s="52">
        <v>42250181220</v>
      </c>
      <c r="C43" s="71" t="s">
        <v>332</v>
      </c>
      <c r="D43" s="52"/>
      <c r="E43" s="102">
        <f t="shared" si="1"/>
        <v>2</v>
      </c>
      <c r="F43" s="56"/>
      <c r="G43" s="56"/>
      <c r="H43" s="56"/>
      <c r="I43" s="49"/>
      <c r="J43" s="49"/>
      <c r="K43" s="49"/>
      <c r="L43" s="49"/>
      <c r="M43" s="49"/>
      <c r="N43" s="42">
        <v>2</v>
      </c>
      <c r="O43" s="42"/>
      <c r="P43" s="42"/>
      <c r="Q43" s="42"/>
      <c r="R43" s="22"/>
      <c r="S43" s="22"/>
      <c r="T43" s="24"/>
      <c r="U43" s="22"/>
      <c r="V43" s="22"/>
      <c r="W43" s="24"/>
      <c r="X43" s="24"/>
      <c r="Y43" s="24"/>
      <c r="Z43" s="24"/>
      <c r="AA43" s="24"/>
      <c r="AB43" s="24"/>
      <c r="AC43" s="24"/>
      <c r="AD43" s="24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s="149" customFormat="1" ht="13">
      <c r="A44" s="251" t="s">
        <v>465</v>
      </c>
      <c r="B44" s="52">
        <v>42900470195</v>
      </c>
      <c r="C44" s="135" t="s">
        <v>467</v>
      </c>
      <c r="D44" s="52"/>
      <c r="E44" s="102">
        <f t="shared" si="1"/>
        <v>6</v>
      </c>
      <c r="F44" s="54"/>
      <c r="G44" s="54"/>
      <c r="H44" s="54"/>
      <c r="I44" s="182"/>
      <c r="J44" s="182"/>
      <c r="K44" s="182"/>
      <c r="L44" s="182"/>
      <c r="M44" s="182"/>
      <c r="N44" s="24">
        <v>1</v>
      </c>
      <c r="O44" s="24"/>
      <c r="P44" s="24"/>
      <c r="Q44" s="24"/>
      <c r="R44" s="24">
        <v>5</v>
      </c>
      <c r="S44" s="24"/>
      <c r="T44" s="182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148"/>
    </row>
    <row r="45" spans="1:91" s="149" customFormat="1" ht="13">
      <c r="A45" s="251" t="s">
        <v>466</v>
      </c>
      <c r="B45" s="52">
        <v>42250340707</v>
      </c>
      <c r="C45" s="135" t="s">
        <v>324</v>
      </c>
      <c r="D45" s="52"/>
      <c r="E45" s="102">
        <f t="shared" si="1"/>
        <v>4</v>
      </c>
      <c r="F45" s="54"/>
      <c r="G45" s="54"/>
      <c r="H45" s="54"/>
      <c r="I45" s="182"/>
      <c r="J45" s="182"/>
      <c r="K45" s="182"/>
      <c r="L45" s="182"/>
      <c r="M45" s="182"/>
      <c r="N45" s="24">
        <v>1</v>
      </c>
      <c r="O45" s="24"/>
      <c r="P45" s="24"/>
      <c r="Q45" s="24"/>
      <c r="R45" s="24">
        <v>3</v>
      </c>
      <c r="S45" s="24"/>
      <c r="T45" s="182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148"/>
    </row>
    <row r="46" spans="1:91" s="279" customFormat="1" ht="14.5">
      <c r="A46" s="289" t="s">
        <v>468</v>
      </c>
      <c r="B46" s="290">
        <v>42390790624</v>
      </c>
      <c r="C46" s="291" t="s">
        <v>469</v>
      </c>
      <c r="D46" s="292"/>
      <c r="E46" s="293">
        <f t="shared" si="1"/>
        <v>30</v>
      </c>
      <c r="F46" s="274"/>
      <c r="G46" s="274"/>
      <c r="H46" s="274"/>
      <c r="I46" s="280"/>
      <c r="J46" s="280"/>
      <c r="K46" s="280"/>
      <c r="L46" s="280">
        <v>30</v>
      </c>
      <c r="M46" s="280"/>
      <c r="N46" s="280"/>
      <c r="O46" s="276"/>
      <c r="P46" s="276"/>
      <c r="Q46" s="276"/>
      <c r="R46" s="276"/>
      <c r="S46" s="276"/>
      <c r="T46" s="280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7"/>
      <c r="AF46" s="277"/>
      <c r="AG46" s="277"/>
      <c r="AH46" s="277"/>
      <c r="AI46" s="277"/>
      <c r="AJ46" s="277"/>
      <c r="AK46" s="277"/>
      <c r="AL46" s="277"/>
      <c r="AM46" s="277"/>
      <c r="AN46" s="277"/>
      <c r="AO46" s="277"/>
      <c r="AP46" s="277"/>
      <c r="AQ46" s="277"/>
      <c r="AR46" s="277"/>
      <c r="AS46" s="277"/>
      <c r="AT46" s="277"/>
      <c r="AU46" s="277"/>
      <c r="AV46" s="277"/>
      <c r="AW46" s="277"/>
      <c r="AX46" s="277"/>
      <c r="AY46" s="277"/>
      <c r="AZ46" s="277"/>
      <c r="BA46" s="277"/>
      <c r="BB46" s="277"/>
      <c r="BC46" s="277"/>
      <c r="BD46" s="277"/>
      <c r="BE46" s="277"/>
      <c r="BF46" s="277"/>
      <c r="BG46" s="277"/>
      <c r="BH46" s="277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81"/>
    </row>
    <row r="47" spans="1:91" s="279" customFormat="1" ht="14.5">
      <c r="A47" s="289" t="s">
        <v>470</v>
      </c>
      <c r="B47" s="292">
        <v>42250150394</v>
      </c>
      <c r="C47" s="291" t="s">
        <v>327</v>
      </c>
      <c r="D47" s="292"/>
      <c r="E47" s="293">
        <f t="shared" si="1"/>
        <v>26</v>
      </c>
      <c r="F47" s="274"/>
      <c r="G47" s="274"/>
      <c r="H47" s="274"/>
      <c r="I47" s="280"/>
      <c r="J47" s="280"/>
      <c r="K47" s="280"/>
      <c r="L47" s="280">
        <v>26</v>
      </c>
      <c r="M47" s="280"/>
      <c r="N47" s="280"/>
      <c r="O47" s="276"/>
      <c r="P47" s="276"/>
      <c r="Q47" s="276"/>
      <c r="R47" s="276"/>
      <c r="S47" s="276"/>
      <c r="T47" s="280"/>
      <c r="U47" s="276"/>
      <c r="V47" s="276"/>
      <c r="W47" s="276"/>
      <c r="X47" s="276"/>
      <c r="Y47" s="276"/>
      <c r="Z47" s="276"/>
      <c r="AA47" s="276"/>
      <c r="AB47" s="276"/>
      <c r="AC47" s="276"/>
      <c r="AD47" s="276"/>
      <c r="AE47" s="277"/>
      <c r="AF47" s="277"/>
      <c r="AG47" s="277"/>
      <c r="AH47" s="277"/>
      <c r="AI47" s="277"/>
      <c r="AJ47" s="277"/>
      <c r="AK47" s="277"/>
      <c r="AL47" s="277"/>
      <c r="AM47" s="277"/>
      <c r="AN47" s="277"/>
      <c r="AO47" s="277"/>
      <c r="AP47" s="277"/>
      <c r="AQ47" s="277"/>
      <c r="AR47" s="277"/>
      <c r="AS47" s="277"/>
      <c r="AT47" s="277"/>
      <c r="AU47" s="277"/>
      <c r="AV47" s="277"/>
      <c r="AW47" s="277"/>
      <c r="AX47" s="277"/>
      <c r="AY47" s="277"/>
      <c r="AZ47" s="277"/>
      <c r="BA47" s="277"/>
      <c r="BB47" s="277"/>
      <c r="BC47" s="277"/>
      <c r="BD47" s="277"/>
      <c r="BE47" s="277"/>
      <c r="BF47" s="277"/>
      <c r="BG47" s="277"/>
      <c r="BH47" s="277"/>
      <c r="BI47" s="277"/>
      <c r="BJ47" s="277"/>
      <c r="BK47" s="277"/>
      <c r="BL47" s="277"/>
      <c r="BM47" s="277"/>
      <c r="BN47" s="277"/>
      <c r="BO47" s="277"/>
      <c r="BP47" s="277"/>
      <c r="BQ47" s="277"/>
      <c r="BR47" s="277"/>
      <c r="BS47" s="277"/>
      <c r="BT47" s="277"/>
      <c r="BU47" s="277"/>
      <c r="BV47" s="277"/>
      <c r="BW47" s="277"/>
      <c r="BX47" s="277"/>
      <c r="BY47" s="277"/>
      <c r="BZ47" s="277"/>
      <c r="CA47" s="277"/>
      <c r="CB47" s="277"/>
      <c r="CC47" s="277"/>
      <c r="CD47" s="277"/>
      <c r="CE47" s="277"/>
      <c r="CF47" s="277"/>
      <c r="CG47" s="277"/>
      <c r="CH47" s="277"/>
      <c r="CI47" s="277"/>
      <c r="CJ47" s="277"/>
      <c r="CK47" s="277"/>
      <c r="CL47" s="277"/>
      <c r="CM47" s="281"/>
    </row>
    <row r="48" spans="1:91" s="149" customFormat="1" ht="14.5">
      <c r="A48" s="192" t="s">
        <v>471</v>
      </c>
      <c r="B48" s="52">
        <v>42210851021</v>
      </c>
      <c r="C48" s="71" t="s">
        <v>194</v>
      </c>
      <c r="D48" s="52">
        <v>1</v>
      </c>
      <c r="E48" s="102">
        <f t="shared" si="1"/>
        <v>21</v>
      </c>
      <c r="F48" s="54"/>
      <c r="G48" s="54"/>
      <c r="H48" s="54"/>
      <c r="I48" s="42"/>
      <c r="J48" s="42"/>
      <c r="K48" s="42"/>
      <c r="L48" s="42">
        <v>10</v>
      </c>
      <c r="M48" s="42"/>
      <c r="N48" s="42"/>
      <c r="O48" s="24"/>
      <c r="P48" s="24"/>
      <c r="Q48" s="24"/>
      <c r="R48" s="24"/>
      <c r="S48" s="24">
        <v>5</v>
      </c>
      <c r="T48" s="42">
        <v>6</v>
      </c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s="149" customFormat="1" ht="13">
      <c r="A49" s="252" t="s">
        <v>472</v>
      </c>
      <c r="B49" s="52">
        <v>41690340503</v>
      </c>
      <c r="C49" s="177" t="s">
        <v>444</v>
      </c>
      <c r="D49" s="52"/>
      <c r="E49" s="102">
        <f t="shared" si="1"/>
        <v>7</v>
      </c>
      <c r="F49" s="54"/>
      <c r="G49" s="54"/>
      <c r="H49" s="54"/>
      <c r="I49" s="182"/>
      <c r="J49" s="182"/>
      <c r="K49" s="182"/>
      <c r="L49" s="182">
        <v>7</v>
      </c>
      <c r="M49" s="182"/>
      <c r="N49" s="182"/>
      <c r="O49" s="24"/>
      <c r="P49" s="24"/>
      <c r="Q49" s="24"/>
      <c r="R49" s="24"/>
      <c r="S49" s="24"/>
      <c r="T49" s="182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148"/>
    </row>
    <row r="50" spans="1:91" s="149" customFormat="1" ht="14.5">
      <c r="A50" s="192" t="s">
        <v>473</v>
      </c>
      <c r="B50" s="52">
        <v>42891050395</v>
      </c>
      <c r="C50" s="71" t="s">
        <v>474</v>
      </c>
      <c r="D50" s="52"/>
      <c r="E50" s="102">
        <f t="shared" si="1"/>
        <v>3</v>
      </c>
      <c r="F50" s="54"/>
      <c r="G50" s="54"/>
      <c r="H50" s="54"/>
      <c r="I50" s="42"/>
      <c r="J50" s="42"/>
      <c r="K50" s="42"/>
      <c r="L50" s="42">
        <v>1</v>
      </c>
      <c r="M50" s="42"/>
      <c r="N50" s="42"/>
      <c r="O50" s="24"/>
      <c r="P50" s="24"/>
      <c r="Q50" s="24"/>
      <c r="R50" s="24"/>
      <c r="S50" s="24"/>
      <c r="T50" s="42">
        <v>2</v>
      </c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s="149" customFormat="1" ht="13">
      <c r="A51" s="253" t="s">
        <v>596</v>
      </c>
      <c r="B51" s="95">
        <v>46670600248</v>
      </c>
      <c r="C51" s="71" t="s">
        <v>597</v>
      </c>
      <c r="D51" s="52"/>
      <c r="E51" s="102">
        <f t="shared" si="1"/>
        <v>10</v>
      </c>
      <c r="F51" s="54"/>
      <c r="G51" s="54"/>
      <c r="H51" s="54"/>
      <c r="I51" s="182"/>
      <c r="J51" s="182"/>
      <c r="K51" s="182"/>
      <c r="L51" s="182"/>
      <c r="M51" s="182"/>
      <c r="N51" s="182"/>
      <c r="O51" s="24"/>
      <c r="P51" s="24"/>
      <c r="Q51" s="24"/>
      <c r="R51" s="24">
        <v>10</v>
      </c>
      <c r="S51" s="24"/>
      <c r="T51" s="182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148"/>
    </row>
    <row r="52" spans="1:91" s="149" customFormat="1" ht="14.5">
      <c r="A52" s="192" t="s">
        <v>598</v>
      </c>
      <c r="B52" s="109">
        <v>46680950097</v>
      </c>
      <c r="C52" s="108" t="s">
        <v>599</v>
      </c>
      <c r="D52" s="52"/>
      <c r="E52" s="102">
        <f t="shared" si="1"/>
        <v>4</v>
      </c>
      <c r="F52" s="54"/>
      <c r="G52" s="54"/>
      <c r="H52" s="54"/>
      <c r="I52" s="42"/>
      <c r="J52" s="42"/>
      <c r="K52" s="42"/>
      <c r="L52" s="42"/>
      <c r="M52" s="42"/>
      <c r="N52" s="42"/>
      <c r="O52" s="24"/>
      <c r="P52" s="24"/>
      <c r="Q52" s="24"/>
      <c r="R52" s="24">
        <v>4</v>
      </c>
      <c r="S52" s="24"/>
      <c r="T52" s="42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s="149" customFormat="1" ht="13">
      <c r="A53" s="251" t="s">
        <v>600</v>
      </c>
      <c r="B53" s="109">
        <v>46680680272</v>
      </c>
      <c r="C53" s="109" t="s">
        <v>601</v>
      </c>
      <c r="D53" s="52"/>
      <c r="E53" s="102">
        <f t="shared" si="1"/>
        <v>1</v>
      </c>
      <c r="F53" s="54"/>
      <c r="G53" s="54"/>
      <c r="H53" s="54"/>
      <c r="I53" s="182"/>
      <c r="J53" s="182"/>
      <c r="K53" s="182"/>
      <c r="L53" s="182"/>
      <c r="M53" s="182"/>
      <c r="N53" s="182"/>
      <c r="O53" s="24"/>
      <c r="P53" s="24"/>
      <c r="Q53" s="24"/>
      <c r="R53" s="24">
        <v>1</v>
      </c>
      <c r="S53" s="24"/>
      <c r="T53" s="182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148"/>
    </row>
    <row r="54" spans="1:91" s="149" customFormat="1" ht="13">
      <c r="A54" s="254" t="s">
        <v>622</v>
      </c>
      <c r="B54" s="52">
        <v>42250340710</v>
      </c>
      <c r="C54" s="71" t="s">
        <v>324</v>
      </c>
      <c r="D54" s="52"/>
      <c r="E54" s="106">
        <f t="shared" si="1"/>
        <v>5</v>
      </c>
      <c r="F54" s="54"/>
      <c r="G54" s="54"/>
      <c r="H54" s="54"/>
      <c r="I54" s="182"/>
      <c r="J54" s="182"/>
      <c r="K54" s="182"/>
      <c r="L54" s="182"/>
      <c r="M54" s="182"/>
      <c r="N54" s="182"/>
      <c r="O54" s="24"/>
      <c r="P54" s="24"/>
      <c r="Q54" s="24"/>
      <c r="R54" s="24"/>
      <c r="S54" s="24">
        <v>3</v>
      </c>
      <c r="T54" s="182"/>
      <c r="U54" s="24"/>
      <c r="V54" s="24">
        <v>2</v>
      </c>
      <c r="W54" s="24"/>
      <c r="X54" s="24"/>
      <c r="Y54" s="24"/>
      <c r="Z54" s="24"/>
      <c r="AA54" s="24"/>
      <c r="AB54" s="24"/>
      <c r="AC54" s="24"/>
      <c r="AD54" s="24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148"/>
    </row>
    <row r="55" spans="1:91" s="149" customFormat="1" ht="14.5">
      <c r="A55" s="192" t="s">
        <v>602</v>
      </c>
      <c r="B55" s="52">
        <v>42210460441</v>
      </c>
      <c r="C55" s="71" t="s">
        <v>393</v>
      </c>
      <c r="D55" s="52"/>
      <c r="E55" s="102">
        <f t="shared" si="1"/>
        <v>5</v>
      </c>
      <c r="F55" s="54"/>
      <c r="G55" s="54"/>
      <c r="H55" s="54"/>
      <c r="I55" s="42"/>
      <c r="J55" s="42"/>
      <c r="K55" s="42"/>
      <c r="L55" s="42"/>
      <c r="M55" s="42"/>
      <c r="N55" s="42"/>
      <c r="O55" s="24"/>
      <c r="P55" s="24"/>
      <c r="Q55" s="24"/>
      <c r="R55" s="24"/>
      <c r="S55" s="24">
        <v>2</v>
      </c>
      <c r="T55" s="42">
        <v>3</v>
      </c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1" t="s">
        <v>603</v>
      </c>
      <c r="B56" s="52">
        <v>42711140038</v>
      </c>
      <c r="C56" s="71" t="s">
        <v>604</v>
      </c>
      <c r="D56" s="52"/>
      <c r="E56" s="102">
        <f t="shared" si="1"/>
        <v>2</v>
      </c>
      <c r="F56" s="54"/>
      <c r="G56" s="54"/>
      <c r="H56" s="54"/>
      <c r="I56" s="42"/>
      <c r="J56" s="42"/>
      <c r="K56" s="42"/>
      <c r="L56" s="42"/>
      <c r="M56" s="42"/>
      <c r="N56" s="42"/>
      <c r="O56" s="24"/>
      <c r="P56" s="24"/>
      <c r="Q56" s="24"/>
      <c r="R56" s="24"/>
      <c r="S56" s="24">
        <v>1</v>
      </c>
      <c r="T56" s="42">
        <v>1</v>
      </c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1" t="s">
        <v>629</v>
      </c>
      <c r="B57" s="52">
        <v>52721440211</v>
      </c>
      <c r="C57" s="71" t="s">
        <v>630</v>
      </c>
      <c r="D57" s="52"/>
      <c r="E57" s="102">
        <f t="shared" si="1"/>
        <v>1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>
        <v>1</v>
      </c>
      <c r="R57" s="22"/>
      <c r="S57" s="22"/>
      <c r="T57" s="24"/>
      <c r="U57" s="22"/>
      <c r="V57" s="22"/>
      <c r="W57" s="24"/>
      <c r="X57" s="24"/>
      <c r="Y57" s="24"/>
      <c r="Z57" s="24"/>
      <c r="AA57" s="24"/>
      <c r="AB57" s="24"/>
      <c r="AC57" s="24"/>
      <c r="AD57" s="24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3">
      <c r="A58" s="71" t="s">
        <v>648</v>
      </c>
      <c r="B58" s="52">
        <v>42390270166</v>
      </c>
      <c r="C58" s="71" t="s">
        <v>649</v>
      </c>
      <c r="D58" s="52"/>
      <c r="E58" s="102">
        <f t="shared" ref="E58:E66" si="2">SUM(F58:CL58)</f>
        <v>3</v>
      </c>
      <c r="F58" s="54"/>
      <c r="G58" s="54"/>
      <c r="H58" s="54"/>
      <c r="I58" s="182"/>
      <c r="J58" s="182"/>
      <c r="K58" s="182"/>
      <c r="L58" s="182"/>
      <c r="M58" s="182"/>
      <c r="N58" s="182"/>
      <c r="O58" s="24"/>
      <c r="P58" s="24"/>
      <c r="Q58" s="24"/>
      <c r="R58" s="24"/>
      <c r="S58" s="24"/>
      <c r="T58" s="182"/>
      <c r="U58" s="24"/>
      <c r="V58" s="24">
        <v>3</v>
      </c>
      <c r="W58" s="24"/>
      <c r="X58" s="24"/>
      <c r="Y58" s="24"/>
      <c r="Z58" s="24"/>
      <c r="AA58" s="24"/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148"/>
    </row>
    <row r="59" spans="1:91" ht="13">
      <c r="A59" s="178"/>
      <c r="B59" s="52"/>
      <c r="C59" s="71"/>
      <c r="D59" s="52"/>
      <c r="E59" s="106">
        <f t="shared" si="2"/>
        <v>0</v>
      </c>
      <c r="F59" s="54"/>
      <c r="G59" s="54"/>
      <c r="H59" s="54"/>
      <c r="I59" s="182"/>
      <c r="J59" s="182"/>
      <c r="K59" s="182"/>
      <c r="L59" s="182"/>
      <c r="M59" s="182"/>
      <c r="N59" s="182"/>
      <c r="O59" s="24"/>
      <c r="P59" s="24"/>
      <c r="Q59" s="24"/>
      <c r="R59" s="24"/>
      <c r="S59" s="24"/>
      <c r="T59" s="182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148"/>
    </row>
    <row r="60" spans="1:91" ht="13">
      <c r="A60" s="71"/>
      <c r="B60" s="52"/>
      <c r="C60" s="71"/>
      <c r="D60" s="52"/>
      <c r="E60" s="102">
        <f t="shared" si="2"/>
        <v>0</v>
      </c>
      <c r="F60" s="54"/>
      <c r="G60" s="54"/>
      <c r="H60" s="54"/>
      <c r="I60" s="210"/>
      <c r="J60" s="210"/>
      <c r="K60" s="210"/>
      <c r="L60" s="210"/>
      <c r="M60" s="210"/>
      <c r="N60" s="182"/>
      <c r="O60" s="24"/>
      <c r="P60" s="24"/>
      <c r="Q60" s="24"/>
      <c r="R60" s="24"/>
      <c r="S60" s="24"/>
      <c r="T60" s="182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148"/>
    </row>
    <row r="61" spans="1:91" ht="14.5">
      <c r="A61" s="71"/>
      <c r="B61" s="52"/>
      <c r="C61" s="71"/>
      <c r="D61" s="52"/>
      <c r="E61" s="106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24"/>
      <c r="P61" s="24"/>
      <c r="Q61" s="24"/>
      <c r="R61" s="24"/>
      <c r="S61" s="24"/>
      <c r="T61" s="42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 t="s">
        <v>7</v>
      </c>
    </row>
    <row r="62" spans="1:91" ht="13">
      <c r="A62" s="71"/>
      <c r="B62" s="52"/>
      <c r="C62" s="71"/>
      <c r="D62" s="52"/>
      <c r="E62" s="102">
        <f t="shared" si="2"/>
        <v>0</v>
      </c>
      <c r="F62" s="54"/>
      <c r="G62" s="54"/>
      <c r="H62" s="54"/>
      <c r="I62" s="182"/>
      <c r="J62" s="182"/>
      <c r="K62" s="182"/>
      <c r="L62" s="182"/>
      <c r="M62" s="182"/>
      <c r="N62" s="182"/>
      <c r="O62" s="24"/>
      <c r="P62" s="24"/>
      <c r="Q62" s="24"/>
      <c r="R62" s="24"/>
      <c r="S62" s="24"/>
      <c r="T62" s="182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148"/>
    </row>
    <row r="63" spans="1:91" ht="13">
      <c r="A63" s="71"/>
      <c r="B63" s="52"/>
      <c r="C63" s="71"/>
      <c r="D63" s="52"/>
      <c r="E63" s="102">
        <f t="shared" si="2"/>
        <v>0</v>
      </c>
      <c r="F63" s="54"/>
      <c r="G63" s="54"/>
      <c r="H63" s="54"/>
      <c r="I63" s="182"/>
      <c r="J63" s="182"/>
      <c r="K63" s="182"/>
      <c r="L63" s="182"/>
      <c r="M63" s="182"/>
      <c r="N63" s="182"/>
      <c r="O63" s="24"/>
      <c r="P63" s="24"/>
      <c r="Q63" s="24"/>
      <c r="R63" s="24"/>
      <c r="S63" s="24"/>
      <c r="T63" s="182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148"/>
    </row>
    <row r="64" spans="1:91" ht="14.5">
      <c r="A64" s="71"/>
      <c r="B64" s="52"/>
      <c r="C64" s="71"/>
      <c r="D64" s="52"/>
      <c r="E64" s="102">
        <f t="shared" si="2"/>
        <v>0</v>
      </c>
      <c r="F64" s="56"/>
      <c r="G64" s="56"/>
      <c r="H64" s="56"/>
      <c r="I64" s="49"/>
      <c r="J64" s="49"/>
      <c r="K64" s="49"/>
      <c r="L64" s="49"/>
      <c r="M64" s="49"/>
      <c r="N64" s="42"/>
      <c r="O64" s="42"/>
      <c r="P64" s="42"/>
      <c r="Q64" s="42"/>
      <c r="R64" s="22"/>
      <c r="S64" s="22"/>
      <c r="T64" s="24"/>
      <c r="U64" s="22"/>
      <c r="V64" s="22"/>
      <c r="W64" s="24"/>
      <c r="X64" s="24"/>
      <c r="Y64" s="24"/>
      <c r="Z64" s="24"/>
      <c r="AA64" s="24"/>
      <c r="AB64" s="24"/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3">
      <c r="A65" s="135"/>
      <c r="B65" s="52"/>
      <c r="C65" s="135"/>
      <c r="D65" s="52"/>
      <c r="E65" s="102">
        <f t="shared" si="2"/>
        <v>0</v>
      </c>
      <c r="F65" s="54"/>
      <c r="G65" s="54"/>
      <c r="H65" s="54"/>
      <c r="I65" s="182"/>
      <c r="J65" s="182"/>
      <c r="K65" s="182"/>
      <c r="L65" s="182"/>
      <c r="M65" s="182"/>
      <c r="N65" s="182"/>
      <c r="O65" s="24"/>
      <c r="P65" s="24"/>
      <c r="Q65" s="24"/>
      <c r="R65" s="24"/>
      <c r="S65" s="24"/>
      <c r="T65" s="182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148"/>
    </row>
    <row r="66" spans="1:91" ht="14.5">
      <c r="A66" s="71"/>
      <c r="B66" s="52"/>
      <c r="C66" s="71"/>
      <c r="D66" s="52"/>
      <c r="E66" s="102">
        <f t="shared" si="2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24"/>
      <c r="P66" s="24"/>
      <c r="Q66" s="24"/>
      <c r="R66" s="24"/>
      <c r="S66" s="24"/>
      <c r="T66" s="42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3">
      <c r="A67" s="135"/>
      <c r="B67" s="52"/>
      <c r="C67" s="135"/>
      <c r="D67" s="52"/>
      <c r="E67" s="102">
        <f t="shared" ref="E67:E98" si="3">SUM(F67:CL67)</f>
        <v>0</v>
      </c>
      <c r="F67" s="183"/>
      <c r="G67" s="183"/>
      <c r="H67" s="183"/>
      <c r="I67" s="181"/>
      <c r="J67" s="181"/>
      <c r="K67" s="181"/>
      <c r="L67" s="181"/>
      <c r="M67" s="181"/>
      <c r="N67" s="182"/>
      <c r="O67" s="182"/>
      <c r="P67" s="182"/>
      <c r="Q67" s="182"/>
      <c r="R67" s="22"/>
      <c r="S67" s="22"/>
      <c r="T67" s="24"/>
      <c r="U67" s="22"/>
      <c r="V67" s="22"/>
      <c r="W67" s="24"/>
      <c r="X67" s="24"/>
      <c r="Y67" s="24"/>
      <c r="Z67" s="24"/>
      <c r="AA67" s="24"/>
      <c r="AB67" s="24"/>
      <c r="AC67" s="24"/>
      <c r="AD67" s="24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148"/>
    </row>
    <row r="68" spans="1:91" ht="14.5">
      <c r="A68" s="71"/>
      <c r="B68" s="52"/>
      <c r="C68" s="71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24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3">
      <c r="A69" s="71"/>
      <c r="B69" s="52"/>
      <c r="C69" s="71"/>
      <c r="D69" s="52"/>
      <c r="E69" s="102">
        <f t="shared" si="3"/>
        <v>0</v>
      </c>
      <c r="F69" s="183"/>
      <c r="G69" s="183"/>
      <c r="H69" s="183"/>
      <c r="I69" s="181"/>
      <c r="J69" s="181"/>
      <c r="K69" s="181"/>
      <c r="L69" s="181"/>
      <c r="M69" s="181"/>
      <c r="N69" s="182"/>
      <c r="O69" s="182"/>
      <c r="P69" s="182"/>
      <c r="Q69" s="182"/>
      <c r="R69" s="22"/>
      <c r="S69" s="22"/>
      <c r="T69" s="24"/>
      <c r="U69" s="22"/>
      <c r="V69" s="22"/>
      <c r="W69" s="24"/>
      <c r="X69" s="24"/>
      <c r="Y69" s="24"/>
      <c r="Z69" s="24"/>
      <c r="AA69" s="24"/>
      <c r="AB69" s="24"/>
      <c r="AC69" s="24"/>
      <c r="AD69" s="24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148"/>
    </row>
    <row r="70" spans="1:91" ht="13">
      <c r="A70" s="178"/>
      <c r="B70" s="52"/>
      <c r="C70" s="177"/>
      <c r="D70" s="52"/>
      <c r="E70" s="102">
        <f t="shared" si="3"/>
        <v>0</v>
      </c>
      <c r="F70" s="54"/>
      <c r="G70" s="54"/>
      <c r="H70" s="54"/>
      <c r="I70" s="182"/>
      <c r="J70" s="182"/>
      <c r="K70" s="182"/>
      <c r="L70" s="182"/>
      <c r="M70" s="182"/>
      <c r="N70" s="182"/>
      <c r="O70" s="24"/>
      <c r="P70" s="24"/>
      <c r="Q70" s="24"/>
      <c r="R70" s="24"/>
      <c r="S70" s="24"/>
      <c r="T70" s="18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148"/>
    </row>
    <row r="71" spans="1:91" ht="14.5">
      <c r="A71" s="71"/>
      <c r="B71" s="52"/>
      <c r="C71" s="71"/>
      <c r="D71" s="58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76"/>
      <c r="B72" s="52"/>
      <c r="C72" s="71"/>
      <c r="D72" s="52"/>
      <c r="E72" s="102">
        <f t="shared" si="3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24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76"/>
      <c r="B73" s="72"/>
      <c r="C73" s="71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24"/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3">
      <c r="A74" s="71"/>
      <c r="B74" s="52"/>
      <c r="C74" s="71"/>
      <c r="D74" s="52"/>
      <c r="E74" s="102">
        <f t="shared" si="3"/>
        <v>0</v>
      </c>
      <c r="F74" s="54"/>
      <c r="G74" s="54"/>
      <c r="H74" s="54"/>
      <c r="I74" s="182"/>
      <c r="J74" s="182"/>
      <c r="K74" s="182"/>
      <c r="L74" s="182"/>
      <c r="M74" s="182"/>
      <c r="N74" s="182"/>
      <c r="O74" s="24"/>
      <c r="P74" s="24"/>
      <c r="Q74" s="24"/>
      <c r="R74" s="24"/>
      <c r="S74" s="24"/>
      <c r="T74" s="182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148"/>
    </row>
    <row r="75" spans="1:91" ht="14.5">
      <c r="A75" s="71"/>
      <c r="B75" s="52"/>
      <c r="C75" s="71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/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71"/>
      <c r="B76" s="52"/>
      <c r="C76" s="71"/>
      <c r="D76" s="52"/>
      <c r="E76" s="102">
        <f t="shared" si="3"/>
        <v>0</v>
      </c>
      <c r="F76" s="56"/>
      <c r="G76" s="56"/>
      <c r="H76" s="56"/>
      <c r="I76" s="49"/>
      <c r="J76" s="49"/>
      <c r="K76" s="49"/>
      <c r="L76" s="49"/>
      <c r="M76" s="49"/>
      <c r="N76" s="49"/>
      <c r="O76" s="49"/>
      <c r="P76" s="49"/>
      <c r="Q76" s="49"/>
      <c r="R76" s="42"/>
      <c r="S76" s="42"/>
      <c r="T76" s="24"/>
      <c r="U76" s="47"/>
      <c r="V76" s="47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3">
      <c r="A77" s="71"/>
      <c r="B77" s="52"/>
      <c r="C77" s="71"/>
      <c r="D77" s="52"/>
      <c r="E77" s="102">
        <f t="shared" si="3"/>
        <v>0</v>
      </c>
      <c r="F77" s="54"/>
      <c r="G77" s="54"/>
      <c r="H77" s="54"/>
      <c r="I77" s="182"/>
      <c r="J77" s="182"/>
      <c r="K77" s="182"/>
      <c r="L77" s="182"/>
      <c r="M77" s="182"/>
      <c r="N77" s="182"/>
      <c r="O77" s="24"/>
      <c r="P77" s="24"/>
      <c r="Q77" s="24"/>
      <c r="R77" s="24"/>
      <c r="S77" s="24"/>
      <c r="T77" s="182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148"/>
    </row>
    <row r="78" spans="1:91" ht="14.5">
      <c r="A78" s="71"/>
      <c r="B78" s="52"/>
      <c r="C78" s="71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24"/>
      <c r="P78" s="24"/>
      <c r="Q78" s="24"/>
      <c r="R78" s="24"/>
      <c r="S78" s="24"/>
      <c r="T78" s="42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1"/>
      <c r="B79" s="52"/>
      <c r="C79" s="71"/>
      <c r="D79" s="52"/>
      <c r="E79" s="102">
        <f t="shared" si="3"/>
        <v>0</v>
      </c>
      <c r="F79" s="56"/>
      <c r="G79" s="56"/>
      <c r="H79" s="56"/>
      <c r="I79" s="49"/>
      <c r="J79" s="49"/>
      <c r="K79" s="49"/>
      <c r="L79" s="49"/>
      <c r="M79" s="49"/>
      <c r="N79" s="42"/>
      <c r="O79" s="42"/>
      <c r="P79" s="42"/>
      <c r="Q79" s="42"/>
      <c r="R79" s="22"/>
      <c r="S79" s="22"/>
      <c r="T79" s="24"/>
      <c r="U79" s="22"/>
      <c r="V79" s="22"/>
      <c r="W79" s="24"/>
      <c r="X79" s="24"/>
      <c r="Y79" s="24"/>
      <c r="Z79" s="24"/>
      <c r="AA79" s="24"/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71"/>
      <c r="B80" s="23"/>
      <c r="C80" s="71"/>
      <c r="D80" s="52"/>
      <c r="E80" s="102">
        <f t="shared" si="3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22"/>
      <c r="S80" s="22"/>
      <c r="T80" s="24"/>
      <c r="U80" s="22"/>
      <c r="V80" s="22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1"/>
      <c r="B81" s="52"/>
      <c r="C81" s="71"/>
      <c r="D81" s="52"/>
      <c r="E81" s="102">
        <f t="shared" si="3"/>
        <v>0</v>
      </c>
      <c r="F81" s="56"/>
      <c r="G81" s="139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22"/>
      <c r="S81" s="22"/>
      <c r="T81" s="24"/>
      <c r="U81" s="22"/>
      <c r="V81" s="22"/>
      <c r="W81" s="24"/>
      <c r="X81" s="24"/>
      <c r="Y81" s="24"/>
      <c r="Z81" s="24"/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 t="s">
        <v>6</v>
      </c>
    </row>
    <row r="82" spans="1:91" ht="13">
      <c r="A82" s="71"/>
      <c r="B82" s="52"/>
      <c r="C82" s="71"/>
      <c r="D82" s="52"/>
      <c r="E82" s="102">
        <f t="shared" si="3"/>
        <v>0</v>
      </c>
      <c r="F82" s="54"/>
      <c r="G82" s="54"/>
      <c r="H82" s="54"/>
      <c r="I82" s="182"/>
      <c r="J82" s="182"/>
      <c r="K82" s="182"/>
      <c r="L82" s="182"/>
      <c r="M82" s="182"/>
      <c r="N82" s="182"/>
      <c r="O82" s="24"/>
      <c r="P82" s="24"/>
      <c r="Q82" s="24"/>
      <c r="R82" s="24"/>
      <c r="S82" s="24"/>
      <c r="T82" s="18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148"/>
    </row>
    <row r="83" spans="1:91" ht="13">
      <c r="A83" s="177"/>
      <c r="B83" s="52"/>
      <c r="C83" s="177"/>
      <c r="D83" s="52"/>
      <c r="E83" s="106">
        <f t="shared" si="3"/>
        <v>0</v>
      </c>
      <c r="F83" s="54"/>
      <c r="G83" s="54"/>
      <c r="H83" s="54"/>
      <c r="I83" s="182"/>
      <c r="J83" s="182"/>
      <c r="K83" s="182"/>
      <c r="L83" s="182"/>
      <c r="M83" s="182"/>
      <c r="N83" s="182"/>
      <c r="O83" s="24"/>
      <c r="P83" s="24"/>
      <c r="Q83" s="24"/>
      <c r="R83" s="24"/>
      <c r="S83" s="24"/>
      <c r="T83" s="18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148"/>
    </row>
    <row r="84" spans="1:91" ht="13">
      <c r="A84" s="178"/>
      <c r="B84" s="23"/>
      <c r="C84" s="71"/>
      <c r="D84" s="52"/>
      <c r="E84" s="102">
        <f t="shared" si="3"/>
        <v>0</v>
      </c>
      <c r="F84" s="54"/>
      <c r="G84" s="54"/>
      <c r="H84" s="54"/>
      <c r="I84" s="182"/>
      <c r="J84" s="182"/>
      <c r="K84" s="182"/>
      <c r="L84" s="182"/>
      <c r="M84" s="182"/>
      <c r="N84" s="182"/>
      <c r="O84" s="24"/>
      <c r="P84" s="24"/>
      <c r="Q84" s="24"/>
      <c r="R84" s="24"/>
      <c r="S84" s="24"/>
      <c r="T84" s="182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148"/>
    </row>
    <row r="85" spans="1:91" ht="14.5">
      <c r="A85" s="71"/>
      <c r="B85" s="52"/>
      <c r="C85" s="71"/>
      <c r="D85" s="52"/>
      <c r="E85" s="102">
        <f t="shared" si="3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3">
      <c r="A86" s="71"/>
      <c r="B86" s="52"/>
      <c r="C86" s="71"/>
      <c r="D86" s="52"/>
      <c r="E86" s="102">
        <f t="shared" si="3"/>
        <v>0</v>
      </c>
      <c r="F86" s="54"/>
      <c r="G86" s="54"/>
      <c r="H86" s="54"/>
      <c r="I86" s="182"/>
      <c r="J86" s="182"/>
      <c r="K86" s="182"/>
      <c r="L86" s="182"/>
      <c r="M86" s="182"/>
      <c r="N86" s="182"/>
      <c r="O86" s="24"/>
      <c r="P86" s="24"/>
      <c r="Q86" s="24"/>
      <c r="R86" s="24"/>
      <c r="S86" s="24"/>
      <c r="T86" s="182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148"/>
    </row>
    <row r="87" spans="1:91" ht="14.5">
      <c r="A87" s="71"/>
      <c r="B87" s="52"/>
      <c r="C87" s="71"/>
      <c r="D87" s="52"/>
      <c r="E87" s="102">
        <f t="shared" si="3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1"/>
      <c r="B88" s="91"/>
      <c r="C88" s="71"/>
      <c r="D88" s="52"/>
      <c r="E88" s="102">
        <f t="shared" si="3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24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1"/>
      <c r="B89" s="52"/>
      <c r="C89" s="71"/>
      <c r="D89" s="52"/>
      <c r="E89" s="102">
        <f t="shared" si="3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22"/>
      <c r="S89" s="22"/>
      <c r="T89" s="24"/>
      <c r="U89" s="22"/>
      <c r="V89" s="22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1"/>
      <c r="B90" s="52"/>
      <c r="C90" s="71"/>
      <c r="D90" s="52"/>
      <c r="E90" s="102">
        <f t="shared" si="3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22"/>
      <c r="S90" s="22"/>
      <c r="T90" s="24"/>
      <c r="U90" s="22"/>
      <c r="V90" s="22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1"/>
      <c r="B91" s="52"/>
      <c r="C91" s="71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24"/>
      <c r="P91" s="24"/>
      <c r="Q91" s="24"/>
      <c r="R91" s="24"/>
      <c r="S91" s="24"/>
      <c r="T91" s="42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3">
      <c r="A92" s="71"/>
      <c r="B92" s="52"/>
      <c r="C92" s="71"/>
      <c r="D92" s="52"/>
      <c r="E92" s="106">
        <f t="shared" si="3"/>
        <v>0</v>
      </c>
      <c r="F92" s="54"/>
      <c r="G92" s="54"/>
      <c r="H92" s="54"/>
      <c r="I92" s="182"/>
      <c r="J92" s="182"/>
      <c r="K92" s="182"/>
      <c r="L92" s="182"/>
      <c r="M92" s="182"/>
      <c r="N92" s="182"/>
      <c r="O92" s="24"/>
      <c r="P92" s="24"/>
      <c r="Q92" s="24"/>
      <c r="R92" s="24"/>
      <c r="S92" s="24"/>
      <c r="T92" s="182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148"/>
    </row>
    <row r="93" spans="1:91" ht="14.5">
      <c r="A93" s="71"/>
      <c r="B93" s="52"/>
      <c r="C93" s="71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1"/>
      <c r="B94" s="52"/>
      <c r="C94" s="176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1"/>
      <c r="B95" s="52"/>
      <c r="C95" s="176"/>
      <c r="D95" s="52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24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1"/>
      <c r="B96" s="52"/>
      <c r="C96" s="71"/>
      <c r="D96" s="52"/>
      <c r="E96" s="102">
        <f t="shared" si="3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22"/>
      <c r="S96" s="22"/>
      <c r="T96" s="24"/>
      <c r="U96" s="22"/>
      <c r="V96" s="22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1"/>
      <c r="B97" s="52"/>
      <c r="C97" s="71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24"/>
      <c r="T97" s="42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3">
      <c r="A98" s="178"/>
      <c r="B98" s="52"/>
      <c r="C98" s="71"/>
      <c r="D98" s="52"/>
      <c r="E98" s="102">
        <f t="shared" si="3"/>
        <v>0</v>
      </c>
      <c r="F98" s="183"/>
      <c r="G98" s="183"/>
      <c r="H98" s="183"/>
      <c r="I98" s="181"/>
      <c r="J98" s="181"/>
      <c r="K98" s="181"/>
      <c r="L98" s="181"/>
      <c r="M98" s="181"/>
      <c r="N98" s="182"/>
      <c r="O98" s="182"/>
      <c r="P98" s="182"/>
      <c r="Q98" s="182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148"/>
    </row>
    <row r="99" spans="1:91" ht="14.5">
      <c r="A99" s="71"/>
      <c r="B99" s="72"/>
      <c r="C99" s="71"/>
      <c r="D99" s="52"/>
      <c r="E99" s="102">
        <f t="shared" ref="E99:E123" si="4">SUM(F99:CL99)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1"/>
      <c r="B100" s="52"/>
      <c r="C100" s="71"/>
      <c r="D100" s="52"/>
      <c r="E100" s="102">
        <f t="shared" si="4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1"/>
      <c r="B101" s="23"/>
      <c r="C101" s="71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3">
      <c r="A102" s="135"/>
      <c r="B102" s="52"/>
      <c r="C102" s="71"/>
      <c r="D102" s="52"/>
      <c r="E102" s="102">
        <f t="shared" si="4"/>
        <v>0</v>
      </c>
      <c r="F102" s="183"/>
      <c r="G102" s="183"/>
      <c r="H102" s="183"/>
      <c r="I102" s="181"/>
      <c r="J102" s="181"/>
      <c r="K102" s="181"/>
      <c r="L102" s="181"/>
      <c r="M102" s="181"/>
      <c r="N102" s="182"/>
      <c r="O102" s="182"/>
      <c r="P102" s="182"/>
      <c r="Q102" s="182"/>
      <c r="R102" s="22"/>
      <c r="S102" s="22"/>
      <c r="T102" s="24"/>
      <c r="U102" s="22"/>
      <c r="V102" s="22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148"/>
    </row>
    <row r="103" spans="1:91" ht="14.5">
      <c r="A103" s="71"/>
      <c r="B103" s="72"/>
      <c r="C103" s="71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24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71"/>
      <c r="B104" s="52"/>
      <c r="C104" s="71"/>
      <c r="D104" s="52"/>
      <c r="E104" s="102">
        <f t="shared" si="4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24"/>
      <c r="P104" s="24"/>
      <c r="Q104" s="24"/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71"/>
      <c r="B105" s="52"/>
      <c r="C105" s="71"/>
      <c r="D105" s="52"/>
      <c r="E105" s="106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3">
      <c r="A106" s="209"/>
      <c r="B106" s="74"/>
      <c r="C106" s="71"/>
      <c r="D106" s="52"/>
      <c r="E106" s="102">
        <f t="shared" si="4"/>
        <v>0</v>
      </c>
      <c r="F106" s="54"/>
      <c r="G106" s="54"/>
      <c r="H106" s="54"/>
      <c r="I106" s="182"/>
      <c r="J106" s="182"/>
      <c r="K106" s="182"/>
      <c r="L106" s="182"/>
      <c r="M106" s="182"/>
      <c r="N106" s="182"/>
      <c r="O106" s="24"/>
      <c r="P106" s="24"/>
      <c r="Q106" s="24"/>
      <c r="R106" s="24"/>
      <c r="S106" s="24"/>
      <c r="T106" s="182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148"/>
    </row>
    <row r="107" spans="1:91" ht="14.5">
      <c r="A107" s="76"/>
      <c r="B107" s="23"/>
      <c r="C107" s="71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71"/>
      <c r="B108" s="52"/>
      <c r="C108" s="71"/>
      <c r="D108" s="52"/>
      <c r="E108" s="102">
        <f t="shared" si="4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24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71"/>
      <c r="B109" s="52"/>
      <c r="C109" s="71"/>
      <c r="D109" s="52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24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71"/>
      <c r="B110" s="52"/>
      <c r="C110" s="71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24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71"/>
      <c r="B111" s="52"/>
      <c r="C111" s="71"/>
      <c r="D111" s="52"/>
      <c r="E111" s="102">
        <f t="shared" si="4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71"/>
      <c r="B112" s="52"/>
      <c r="C112" s="177"/>
      <c r="D112" s="52"/>
      <c r="E112" s="102">
        <f t="shared" si="4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22"/>
      <c r="S112" s="22"/>
      <c r="T112" s="24"/>
      <c r="U112" s="22"/>
      <c r="V112" s="22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71"/>
      <c r="B113" s="91"/>
      <c r="C113" s="71"/>
      <c r="D113" s="52"/>
      <c r="E113" s="102">
        <f t="shared" si="4"/>
        <v>0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22"/>
      <c r="S113" s="22"/>
      <c r="T113" s="24"/>
      <c r="U113" s="22"/>
      <c r="V113" s="22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71"/>
      <c r="B114" s="52"/>
      <c r="C114" s="71"/>
      <c r="D114" s="52"/>
      <c r="E114" s="102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85"/>
      <c r="B115" s="84"/>
      <c r="C115" s="71"/>
      <c r="D115" s="52"/>
      <c r="E115" s="106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71"/>
      <c r="B116" s="52"/>
      <c r="C116" s="71"/>
      <c r="D116" s="52"/>
      <c r="E116" s="102">
        <f t="shared" si="4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24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3">
      <c r="A117" s="71"/>
      <c r="B117" s="52"/>
      <c r="C117" s="71"/>
      <c r="D117" s="52"/>
      <c r="E117" s="102">
        <f t="shared" si="4"/>
        <v>0</v>
      </c>
      <c r="F117" s="54"/>
      <c r="G117" s="54"/>
      <c r="H117" s="54"/>
      <c r="I117" s="182"/>
      <c r="J117" s="182"/>
      <c r="K117" s="182"/>
      <c r="L117" s="182"/>
      <c r="M117" s="182"/>
      <c r="N117" s="182"/>
      <c r="O117" s="24"/>
      <c r="P117" s="24"/>
      <c r="Q117" s="24"/>
      <c r="R117" s="24"/>
      <c r="S117" s="24"/>
      <c r="T117" s="182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148"/>
    </row>
    <row r="118" spans="1:91" ht="14.5">
      <c r="A118" s="135"/>
      <c r="B118" s="52"/>
      <c r="C118" s="71"/>
      <c r="D118" s="52"/>
      <c r="E118" s="102">
        <f t="shared" si="4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22"/>
      <c r="S118" s="22"/>
      <c r="T118" s="24"/>
      <c r="U118" s="22"/>
      <c r="V118" s="22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71"/>
      <c r="B119" s="52"/>
      <c r="C119" s="71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71"/>
      <c r="B120" s="52"/>
      <c r="C120" s="71"/>
      <c r="D120" s="52"/>
      <c r="E120" s="106">
        <f t="shared" si="4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24"/>
      <c r="T120" s="42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75"/>
      <c r="B121" s="41"/>
      <c r="C121" s="75"/>
      <c r="D121" s="41"/>
      <c r="E121" s="102">
        <f t="shared" si="4"/>
        <v>0</v>
      </c>
      <c r="F121" s="174"/>
      <c r="G121" s="174"/>
      <c r="H121" s="174"/>
      <c r="I121" s="44"/>
      <c r="J121" s="44"/>
      <c r="K121" s="44"/>
      <c r="L121" s="44"/>
      <c r="M121" s="44"/>
      <c r="N121" s="39"/>
      <c r="O121" s="45"/>
      <c r="P121" s="39"/>
      <c r="Q121" s="39"/>
      <c r="R121" s="46"/>
      <c r="S121" s="46"/>
      <c r="T121" s="211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8"/>
    </row>
    <row r="122" spans="1:91" ht="14.5">
      <c r="A122" s="75"/>
      <c r="B122" s="82"/>
      <c r="C122" s="75"/>
      <c r="D122" s="41"/>
      <c r="E122" s="102">
        <f t="shared" si="4"/>
        <v>0</v>
      </c>
      <c r="F122" s="60"/>
      <c r="G122" s="60"/>
      <c r="H122" s="60"/>
      <c r="I122" s="39"/>
      <c r="J122" s="39"/>
      <c r="K122" s="39"/>
      <c r="L122" s="39"/>
      <c r="M122" s="39"/>
      <c r="N122" s="39"/>
      <c r="O122" s="46"/>
      <c r="P122" s="46"/>
      <c r="Q122" s="46"/>
      <c r="R122" s="46"/>
      <c r="S122" s="46"/>
      <c r="T122" s="39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8"/>
    </row>
    <row r="123" spans="1:91" ht="14.5">
      <c r="A123" s="75"/>
      <c r="B123" s="179"/>
      <c r="C123" s="75"/>
      <c r="D123" s="41"/>
      <c r="E123" s="106">
        <f t="shared" si="4"/>
        <v>0</v>
      </c>
      <c r="F123" s="59"/>
      <c r="G123" s="59"/>
      <c r="H123" s="59"/>
      <c r="I123" s="45"/>
      <c r="J123" s="45"/>
      <c r="K123" s="45"/>
      <c r="L123" s="45"/>
      <c r="M123" s="45"/>
      <c r="N123" s="39"/>
      <c r="O123" s="39"/>
      <c r="P123" s="39"/>
      <c r="Q123" s="39"/>
      <c r="R123" s="44"/>
      <c r="S123" s="44"/>
      <c r="T123" s="46"/>
      <c r="U123" s="44"/>
      <c r="V123" s="44"/>
      <c r="W123" s="46"/>
      <c r="X123" s="46"/>
      <c r="Y123" s="46"/>
      <c r="Z123" s="46"/>
      <c r="AA123" s="46"/>
      <c r="AB123" s="46"/>
      <c r="AC123" s="46"/>
      <c r="AD123" s="46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8"/>
    </row>
    <row r="124" spans="1:91" ht="14.5">
      <c r="A124" s="75"/>
      <c r="B124" s="88"/>
      <c r="C124" s="75"/>
      <c r="D124" s="41"/>
      <c r="E124" s="102">
        <f t="shared" ref="E124:E130" si="5">SUM(F124:CL124)</f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46"/>
      <c r="P124" s="46"/>
      <c r="Q124" s="46"/>
      <c r="R124" s="46"/>
      <c r="S124" s="46"/>
      <c r="T124" s="39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8"/>
    </row>
    <row r="125" spans="1:91" ht="14.5">
      <c r="A125" s="75"/>
      <c r="B125" s="88"/>
      <c r="C125" s="75"/>
      <c r="D125" s="41"/>
      <c r="E125" s="106">
        <f t="shared" si="5"/>
        <v>0</v>
      </c>
      <c r="F125" s="59"/>
      <c r="G125" s="59"/>
      <c r="H125" s="59"/>
      <c r="I125" s="45"/>
      <c r="J125" s="45"/>
      <c r="K125" s="45"/>
      <c r="L125" s="45"/>
      <c r="M125" s="45"/>
      <c r="N125" s="39"/>
      <c r="O125" s="39"/>
      <c r="P125" s="39"/>
      <c r="Q125" s="39"/>
      <c r="R125" s="44"/>
      <c r="S125" s="44"/>
      <c r="T125" s="46"/>
      <c r="U125" s="44"/>
      <c r="V125" s="44"/>
      <c r="W125" s="46"/>
      <c r="X125" s="46"/>
      <c r="Y125" s="46"/>
      <c r="Z125" s="46"/>
      <c r="AA125" s="46"/>
      <c r="AB125" s="46"/>
      <c r="AC125" s="46"/>
      <c r="AD125" s="46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8"/>
    </row>
    <row r="126" spans="1:91" ht="14.5">
      <c r="A126" s="75"/>
      <c r="B126" s="88"/>
      <c r="C126" s="75"/>
      <c r="D126" s="41"/>
      <c r="E126" s="102">
        <f t="shared" si="5"/>
        <v>0</v>
      </c>
      <c r="F126" s="59"/>
      <c r="G126" s="59"/>
      <c r="H126" s="59"/>
      <c r="I126" s="45"/>
      <c r="J126" s="45"/>
      <c r="K126" s="45"/>
      <c r="L126" s="45"/>
      <c r="M126" s="45"/>
      <c r="N126" s="39"/>
      <c r="O126" s="39"/>
      <c r="P126" s="39"/>
      <c r="Q126" s="39"/>
      <c r="R126" s="44"/>
      <c r="S126" s="44"/>
      <c r="T126" s="46"/>
      <c r="U126" s="44"/>
      <c r="V126" s="44"/>
      <c r="W126" s="46"/>
      <c r="X126" s="46"/>
      <c r="Y126" s="46"/>
      <c r="Z126" s="46"/>
      <c r="AA126" s="46"/>
      <c r="AB126" s="46"/>
      <c r="AC126" s="46"/>
      <c r="AD126" s="46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8"/>
    </row>
    <row r="127" spans="1:91" ht="13">
      <c r="A127" s="75"/>
      <c r="B127" s="74"/>
      <c r="C127" s="75"/>
      <c r="D127" s="41"/>
      <c r="E127" s="102">
        <f t="shared" si="5"/>
        <v>0</v>
      </c>
      <c r="F127" s="185"/>
      <c r="G127" s="185"/>
      <c r="H127" s="185"/>
      <c r="I127" s="184"/>
      <c r="J127" s="184"/>
      <c r="K127" s="184"/>
      <c r="L127" s="184"/>
      <c r="M127" s="184"/>
      <c r="N127" s="184"/>
      <c r="O127" s="46"/>
      <c r="P127" s="61"/>
      <c r="Q127" s="61"/>
      <c r="R127" s="184"/>
      <c r="S127" s="184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161"/>
    </row>
    <row r="128" spans="1:91" ht="14.5">
      <c r="A128" s="75"/>
      <c r="B128" s="74"/>
      <c r="C128" s="75"/>
      <c r="D128" s="41"/>
      <c r="E128" s="102">
        <f t="shared" si="5"/>
        <v>0</v>
      </c>
      <c r="F128" s="174"/>
      <c r="G128" s="174"/>
      <c r="H128" s="174"/>
      <c r="I128" s="45"/>
      <c r="J128" s="45"/>
      <c r="K128" s="45"/>
      <c r="L128" s="45"/>
      <c r="M128" s="45"/>
      <c r="N128" s="45"/>
      <c r="O128" s="46"/>
      <c r="P128" s="46"/>
      <c r="Q128" s="46"/>
      <c r="R128" s="46"/>
      <c r="S128" s="46"/>
      <c r="T128" s="39"/>
      <c r="U128" s="61"/>
      <c r="V128" s="61"/>
      <c r="W128" s="46"/>
      <c r="X128" s="46"/>
      <c r="Y128" s="46"/>
      <c r="Z128" s="46"/>
      <c r="AA128" s="46"/>
      <c r="AB128" s="46"/>
      <c r="AC128" s="46"/>
      <c r="AD128" s="46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8"/>
    </row>
    <row r="129" spans="1:91" ht="14.5">
      <c r="A129" s="75"/>
      <c r="B129" s="41"/>
      <c r="C129" s="75"/>
      <c r="D129" s="41"/>
      <c r="E129" s="102">
        <f t="shared" si="5"/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46"/>
      <c r="P129" s="46"/>
      <c r="Q129" s="46"/>
      <c r="R129" s="46"/>
      <c r="S129" s="46"/>
      <c r="T129" s="39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8"/>
    </row>
    <row r="130" spans="1:91" ht="14.5">
      <c r="A130" s="75"/>
      <c r="B130" s="41"/>
      <c r="C130" s="75"/>
      <c r="D130" s="41"/>
      <c r="E130" s="102">
        <f t="shared" si="5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46"/>
      <c r="P130" s="46"/>
      <c r="Q130" s="46"/>
      <c r="R130" s="46"/>
      <c r="S130" s="46"/>
      <c r="T130" s="39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8"/>
    </row>
    <row r="131" spans="1:91" ht="14.5">
      <c r="A131" s="75"/>
      <c r="B131" s="41"/>
      <c r="C131" s="75"/>
      <c r="D131" s="41"/>
      <c r="E131" s="102">
        <f t="shared" ref="E131:E133" si="6">SUM(F131:CL131)</f>
        <v>0</v>
      </c>
      <c r="F131" s="60"/>
      <c r="G131" s="60"/>
      <c r="H131" s="60"/>
      <c r="I131" s="39"/>
      <c r="J131" s="39"/>
      <c r="K131" s="39"/>
      <c r="L131" s="39"/>
      <c r="M131" s="39"/>
      <c r="N131" s="39"/>
      <c r="O131" s="46"/>
      <c r="P131" s="46"/>
      <c r="Q131" s="46"/>
      <c r="R131" s="46"/>
      <c r="S131" s="46"/>
      <c r="T131" s="39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8"/>
    </row>
    <row r="132" spans="1:91" ht="14.5">
      <c r="A132" s="180"/>
      <c r="B132" s="180"/>
      <c r="C132" s="180"/>
      <c r="D132" s="41"/>
      <c r="E132" s="102">
        <f t="shared" si="6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46"/>
      <c r="T132" s="39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8"/>
    </row>
    <row r="133" spans="1:91" ht="14.5">
      <c r="A133" s="75"/>
      <c r="B133" s="41"/>
      <c r="C133" s="75"/>
      <c r="D133" s="41"/>
      <c r="E133" s="102">
        <f t="shared" si="6"/>
        <v>0</v>
      </c>
      <c r="F133" s="62"/>
      <c r="G133" s="62"/>
      <c r="H133" s="62"/>
      <c r="I133" s="39"/>
      <c r="J133" s="39"/>
      <c r="K133" s="39"/>
      <c r="L133" s="39"/>
      <c r="M133" s="39"/>
      <c r="N133" s="39"/>
      <c r="O133" s="44"/>
      <c r="P133" s="39"/>
      <c r="Q133" s="39"/>
      <c r="R133" s="39"/>
      <c r="S133" s="39"/>
      <c r="T133" s="39"/>
      <c r="U133" s="44"/>
      <c r="V133" s="44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41"/>
      <c r="B134" s="41"/>
      <c r="C134" s="75"/>
      <c r="D134" s="41"/>
      <c r="E134" s="102">
        <f t="shared" ref="E134:E183" si="7">SUM(F134:CL134)</f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44"/>
      <c r="S134" s="44"/>
      <c r="T134" s="46"/>
      <c r="U134" s="44"/>
      <c r="V134" s="44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41"/>
      <c r="B135" s="41"/>
      <c r="C135" s="75"/>
      <c r="D135" s="41"/>
      <c r="E135" s="102">
        <f t="shared" si="7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41"/>
      <c r="B136" s="41"/>
      <c r="C136" s="75"/>
      <c r="D136" s="41"/>
      <c r="E136" s="102">
        <f t="shared" si="7"/>
        <v>0</v>
      </c>
      <c r="F136" s="59"/>
      <c r="G136" s="59"/>
      <c r="H136" s="59"/>
      <c r="I136" s="45"/>
      <c r="J136" s="45"/>
      <c r="K136" s="45"/>
      <c r="L136" s="45"/>
      <c r="M136" s="45"/>
      <c r="N136" s="39"/>
      <c r="O136" s="39"/>
      <c r="P136" s="39"/>
      <c r="Q136" s="39"/>
      <c r="R136" s="44"/>
      <c r="S136" s="44"/>
      <c r="T136" s="46"/>
      <c r="U136" s="44"/>
      <c r="V136" s="44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41"/>
      <c r="B137" s="41"/>
      <c r="C137" s="75"/>
      <c r="D137" s="41"/>
      <c r="E137" s="102">
        <f t="shared" si="7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46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43"/>
      <c r="B138" s="63"/>
      <c r="C138" s="75"/>
      <c r="D138" s="41"/>
      <c r="E138" s="102">
        <f t="shared" si="7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41"/>
      <c r="B139" s="41"/>
      <c r="C139" s="75"/>
      <c r="D139" s="41"/>
      <c r="E139" s="102">
        <f t="shared" si="7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41"/>
      <c r="B140" s="41"/>
      <c r="C140" s="75"/>
      <c r="D140" s="41"/>
      <c r="E140" s="102">
        <f t="shared" si="7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43"/>
      <c r="B141" s="43"/>
      <c r="C141" s="75"/>
      <c r="D141" s="41"/>
      <c r="E141" s="102">
        <f t="shared" si="7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43"/>
      <c r="B142" s="43"/>
      <c r="C142" s="75"/>
      <c r="D142" s="41"/>
      <c r="E142" s="102">
        <f t="shared" si="7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39"/>
      <c r="R142" s="44"/>
      <c r="S142" s="64"/>
      <c r="T142" s="46"/>
      <c r="U142" s="44"/>
      <c r="V142" s="44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41"/>
      <c r="B143" s="41"/>
      <c r="C143" s="75"/>
      <c r="D143" s="41"/>
      <c r="E143" s="102">
        <f t="shared" si="7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41"/>
      <c r="B144" s="86"/>
      <c r="C144" s="75"/>
      <c r="D144" s="41"/>
      <c r="E144" s="102">
        <f t="shared" si="7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46"/>
      <c r="P144" s="46"/>
      <c r="Q144" s="46"/>
      <c r="R144" s="46"/>
      <c r="S144" s="46"/>
      <c r="T144" s="39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41"/>
      <c r="B145" s="41"/>
      <c r="C145" s="75"/>
      <c r="D145" s="41"/>
      <c r="E145" s="102">
        <f t="shared" si="7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46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41"/>
      <c r="B146" s="41"/>
      <c r="C146" s="75"/>
      <c r="D146" s="41"/>
      <c r="E146" s="102">
        <f t="shared" si="7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46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41"/>
      <c r="B147" s="86"/>
      <c r="C147" s="75"/>
      <c r="D147" s="41"/>
      <c r="E147" s="102">
        <f t="shared" si="7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43"/>
      <c r="B148" s="43"/>
      <c r="C148" s="75"/>
      <c r="D148" s="41"/>
      <c r="E148" s="102">
        <f t="shared" si="7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5" thickBot="1">
      <c r="A149" s="43"/>
      <c r="B149" s="43"/>
      <c r="C149" s="75"/>
      <c r="D149" s="41"/>
      <c r="E149" s="102">
        <f t="shared" si="7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46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5" thickBot="1">
      <c r="A150" s="41"/>
      <c r="B150" s="97"/>
      <c r="C150" s="75"/>
      <c r="D150" s="41"/>
      <c r="E150" s="102">
        <f t="shared" si="7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78"/>
      <c r="B151" s="89"/>
      <c r="C151" s="77"/>
      <c r="D151" s="78"/>
      <c r="E151" s="102">
        <f t="shared" si="7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4.5">
      <c r="A152" s="41"/>
      <c r="B152" s="41"/>
      <c r="C152" s="75"/>
      <c r="D152" s="41"/>
      <c r="E152" s="102">
        <f t="shared" si="7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46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41"/>
      <c r="B153" s="41"/>
      <c r="C153" s="75"/>
      <c r="D153" s="41"/>
      <c r="E153" s="102">
        <f t="shared" si="7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46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78"/>
      <c r="B154" s="78"/>
      <c r="C154" s="77"/>
      <c r="D154" s="78"/>
      <c r="E154" s="102">
        <f t="shared" si="7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41"/>
      <c r="B155" s="41"/>
      <c r="C155" s="75"/>
      <c r="D155" s="41"/>
      <c r="E155" s="102">
        <f t="shared" si="7"/>
        <v>0</v>
      </c>
      <c r="F155" s="62"/>
      <c r="G155" s="62"/>
      <c r="H155" s="62"/>
      <c r="I155" s="39"/>
      <c r="J155" s="39"/>
      <c r="K155" s="39"/>
      <c r="L155" s="39"/>
      <c r="M155" s="39"/>
      <c r="N155" s="39"/>
      <c r="O155" s="44"/>
      <c r="P155" s="39"/>
      <c r="Q155" s="39"/>
      <c r="R155" s="39"/>
      <c r="S155" s="39"/>
      <c r="T155" s="39"/>
      <c r="U155" s="44"/>
      <c r="V155" s="44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78"/>
      <c r="B156" s="78"/>
      <c r="C156" s="77"/>
      <c r="D156" s="78"/>
      <c r="E156" s="102">
        <f t="shared" si="7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46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78"/>
      <c r="B157" s="78"/>
      <c r="C157" s="77"/>
      <c r="D157" s="41"/>
      <c r="E157" s="102">
        <f t="shared" si="7"/>
        <v>0</v>
      </c>
      <c r="F157" s="59"/>
      <c r="G157" s="59"/>
      <c r="H157" s="59"/>
      <c r="I157" s="45"/>
      <c r="J157" s="45"/>
      <c r="K157" s="45"/>
      <c r="L157" s="45"/>
      <c r="M157" s="45"/>
      <c r="N157" s="39"/>
      <c r="O157" s="39"/>
      <c r="P157" s="39"/>
      <c r="Q157" s="39"/>
      <c r="R157" s="44"/>
      <c r="S157" s="44"/>
      <c r="T157" s="46"/>
      <c r="U157" s="44"/>
      <c r="V157" s="44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43"/>
      <c r="B158" s="43"/>
      <c r="C158" s="75"/>
      <c r="D158" s="41"/>
      <c r="E158" s="102">
        <f t="shared" si="7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41"/>
      <c r="B159" s="41"/>
      <c r="C159" s="75"/>
      <c r="D159" s="41"/>
      <c r="E159" s="102">
        <f t="shared" si="7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83"/>
      <c r="B160" s="83"/>
      <c r="C160" s="79"/>
      <c r="D160" s="41"/>
      <c r="E160" s="102">
        <f t="shared" si="7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4.5">
      <c r="A161" s="43"/>
      <c r="B161" s="63"/>
      <c r="C161" s="75"/>
      <c r="D161" s="41"/>
      <c r="E161" s="102">
        <f t="shared" si="7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4.5">
      <c r="A162" s="41"/>
      <c r="B162" s="41"/>
      <c r="C162" s="75"/>
      <c r="D162" s="41"/>
      <c r="E162" s="102">
        <f t="shared" si="7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41"/>
      <c r="B163" s="82"/>
      <c r="C163" s="75"/>
      <c r="D163" s="41"/>
      <c r="E163" s="102">
        <f t="shared" si="7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41"/>
      <c r="B164" s="41"/>
      <c r="C164" s="75"/>
      <c r="D164" s="41"/>
      <c r="E164" s="102">
        <f t="shared" si="7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46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41"/>
      <c r="B165" s="41"/>
      <c r="C165" s="75"/>
      <c r="D165" s="41"/>
      <c r="E165" s="102">
        <f t="shared" si="7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46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43"/>
      <c r="B166" s="63"/>
      <c r="C166" s="75"/>
      <c r="D166" s="41"/>
      <c r="E166" s="102">
        <f t="shared" si="7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41"/>
      <c r="B167" s="41"/>
      <c r="C167" s="75"/>
      <c r="D167" s="41"/>
      <c r="E167" s="102">
        <f t="shared" si="7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46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41"/>
      <c r="B168" s="41"/>
      <c r="C168" s="75"/>
      <c r="D168" s="41"/>
      <c r="E168" s="102">
        <f t="shared" si="7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41"/>
      <c r="B169" s="41"/>
      <c r="C169" s="75"/>
      <c r="D169" s="41"/>
      <c r="E169" s="102">
        <f t="shared" si="7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46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41"/>
      <c r="B170" s="41"/>
      <c r="C170" s="75"/>
      <c r="D170" s="41"/>
      <c r="E170" s="102">
        <f t="shared" si="7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43"/>
      <c r="B171" s="43"/>
      <c r="C171" s="75"/>
      <c r="D171" s="41"/>
      <c r="E171" s="102">
        <f t="shared" si="7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41"/>
      <c r="B172" s="82"/>
      <c r="C172" s="75"/>
      <c r="D172" s="41"/>
      <c r="E172" s="102">
        <f t="shared" si="7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41"/>
      <c r="B173" s="41"/>
      <c r="C173" s="75"/>
      <c r="D173" s="41"/>
      <c r="E173" s="102">
        <f t="shared" si="7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41"/>
      <c r="B174" s="41"/>
      <c r="C174" s="75"/>
      <c r="D174" s="41"/>
      <c r="E174" s="102">
        <f t="shared" si="7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43"/>
      <c r="B175" s="43"/>
      <c r="C175" s="75"/>
      <c r="D175" s="41"/>
      <c r="E175" s="102">
        <f t="shared" si="7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46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41"/>
      <c r="B176" s="41"/>
      <c r="C176" s="75"/>
      <c r="D176" s="41"/>
      <c r="E176" s="102">
        <f t="shared" si="7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46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78"/>
      <c r="B177" s="78"/>
      <c r="C177" s="77"/>
      <c r="D177" s="41"/>
      <c r="E177" s="102">
        <f t="shared" si="7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46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3"/>
      <c r="B178" s="43"/>
      <c r="C178" s="75"/>
      <c r="D178" s="41"/>
      <c r="E178" s="102">
        <f t="shared" si="7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46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41"/>
      <c r="B179" s="41"/>
      <c r="C179" s="75"/>
      <c r="D179" s="41"/>
      <c r="E179" s="102">
        <f t="shared" si="7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46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1"/>
      <c r="B180" s="41"/>
      <c r="C180" s="75"/>
      <c r="D180" s="41"/>
      <c r="E180" s="102">
        <f t="shared" si="7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46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1"/>
      <c r="B181" s="41"/>
      <c r="C181" s="75"/>
      <c r="D181" s="41"/>
      <c r="E181" s="102">
        <f t="shared" si="7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46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41"/>
      <c r="B182" s="41"/>
      <c r="C182" s="75"/>
      <c r="D182" s="41"/>
      <c r="E182" s="102">
        <f t="shared" si="7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46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41"/>
      <c r="B183" s="41"/>
      <c r="C183" s="75"/>
      <c r="D183" s="41"/>
      <c r="E183" s="102">
        <f t="shared" si="7"/>
        <v>0</v>
      </c>
      <c r="F183" s="59"/>
      <c r="G183" s="59"/>
      <c r="H183" s="59"/>
      <c r="I183" s="45"/>
      <c r="J183" s="45"/>
      <c r="K183" s="45"/>
      <c r="L183" s="45"/>
      <c r="M183" s="45"/>
      <c r="N183" s="39"/>
      <c r="O183" s="39"/>
      <c r="P183" s="39"/>
      <c r="Q183" s="39"/>
      <c r="R183" s="44"/>
      <c r="S183" s="44"/>
      <c r="T183" s="46"/>
      <c r="U183" s="44"/>
      <c r="V183" s="44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43"/>
      <c r="B184" s="43"/>
      <c r="C184" s="75"/>
      <c r="D184" s="41"/>
      <c r="E184" s="102">
        <f t="shared" ref="E184:E224" si="8">SUM(F184:CL184)</f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46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41"/>
      <c r="B185" s="41"/>
      <c r="C185" s="75"/>
      <c r="D185" s="41"/>
      <c r="E185" s="102">
        <f t="shared" si="8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46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1"/>
      <c r="B186" s="41"/>
      <c r="C186" s="75"/>
      <c r="D186" s="41"/>
      <c r="E186" s="102">
        <f t="shared" si="8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46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1"/>
      <c r="B187" s="41"/>
      <c r="C187" s="75"/>
      <c r="D187" s="41"/>
      <c r="E187" s="102">
        <f t="shared" si="8"/>
        <v>0</v>
      </c>
      <c r="F187" s="59"/>
      <c r="G187" s="59"/>
      <c r="H187" s="59"/>
      <c r="I187" s="45"/>
      <c r="J187" s="45"/>
      <c r="K187" s="45"/>
      <c r="L187" s="45"/>
      <c r="M187" s="45"/>
      <c r="N187" s="39"/>
      <c r="O187" s="39"/>
      <c r="P187" s="39"/>
      <c r="Q187" s="39"/>
      <c r="R187" s="44"/>
      <c r="S187" s="44"/>
      <c r="T187" s="46"/>
      <c r="U187" s="44"/>
      <c r="V187" s="44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43"/>
      <c r="B188" s="63"/>
      <c r="C188" s="75"/>
      <c r="D188" s="41"/>
      <c r="E188" s="102">
        <f t="shared" si="8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46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43"/>
      <c r="B189" s="43"/>
      <c r="C189" s="75"/>
      <c r="D189" s="41"/>
      <c r="E189" s="102">
        <f t="shared" si="8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46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3"/>
      <c r="B190" s="43"/>
      <c r="C190" s="75"/>
      <c r="D190" s="41"/>
      <c r="E190" s="102">
        <f t="shared" si="8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46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3"/>
      <c r="B191" s="43"/>
      <c r="C191" s="75"/>
      <c r="D191" s="41"/>
      <c r="E191" s="102">
        <f t="shared" si="8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46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3"/>
      <c r="B192" s="43"/>
      <c r="C192" s="75"/>
      <c r="D192" s="41"/>
      <c r="E192" s="102">
        <f t="shared" si="8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46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3"/>
      <c r="B193" s="43"/>
      <c r="C193" s="75"/>
      <c r="D193" s="41"/>
      <c r="E193" s="102">
        <f t="shared" si="8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46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3"/>
      <c r="B194" s="65"/>
      <c r="C194" s="75"/>
      <c r="D194" s="41"/>
      <c r="E194" s="102">
        <f t="shared" si="8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46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3"/>
      <c r="B195" s="65"/>
      <c r="C195" s="75"/>
      <c r="D195" s="41"/>
      <c r="E195" s="102">
        <f t="shared" si="8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46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3"/>
      <c r="B196" s="66"/>
      <c r="C196" s="75"/>
      <c r="D196" s="41"/>
      <c r="E196" s="102">
        <f t="shared" si="8"/>
        <v>0</v>
      </c>
      <c r="F196" s="59"/>
      <c r="G196" s="59"/>
      <c r="H196" s="59"/>
      <c r="I196" s="45"/>
      <c r="J196" s="45"/>
      <c r="K196" s="45"/>
      <c r="L196" s="45"/>
      <c r="M196" s="45"/>
      <c r="N196" s="39"/>
      <c r="O196" s="39"/>
      <c r="P196" s="46"/>
      <c r="Q196" s="46"/>
      <c r="R196" s="39"/>
      <c r="S196" s="39"/>
      <c r="T196" s="39"/>
      <c r="U196" s="44"/>
      <c r="V196" s="44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3"/>
      <c r="B197" s="66"/>
      <c r="C197" s="75"/>
      <c r="D197" s="41"/>
      <c r="E197" s="102">
        <f t="shared" si="8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46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3"/>
      <c r="B198" s="67"/>
      <c r="C198" s="75"/>
      <c r="D198" s="41"/>
      <c r="E198" s="102">
        <f t="shared" si="8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46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3"/>
      <c r="B199" s="66"/>
      <c r="C199" s="75"/>
      <c r="D199" s="41"/>
      <c r="E199" s="102">
        <f t="shared" si="8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46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3"/>
      <c r="B200" s="66"/>
      <c r="C200" s="75"/>
      <c r="D200" s="41"/>
      <c r="E200" s="102">
        <f t="shared" si="8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46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3"/>
      <c r="B201" s="65"/>
      <c r="C201" s="75"/>
      <c r="D201" s="41"/>
      <c r="E201" s="102">
        <f t="shared" si="8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44"/>
      <c r="S201" s="44"/>
      <c r="T201" s="46"/>
      <c r="U201" s="44"/>
      <c r="V201" s="44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3"/>
      <c r="B202" s="65"/>
      <c r="C202" s="75"/>
      <c r="D202" s="41"/>
      <c r="E202" s="102">
        <f t="shared" si="8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46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3"/>
      <c r="B203" s="65"/>
      <c r="C203" s="75"/>
      <c r="D203" s="41"/>
      <c r="E203" s="102">
        <f t="shared" si="8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46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3"/>
      <c r="B204" s="65"/>
      <c r="C204" s="75"/>
      <c r="D204" s="41"/>
      <c r="E204" s="102">
        <f t="shared" si="8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46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3"/>
      <c r="B205" s="43"/>
      <c r="C205" s="75"/>
      <c r="D205" s="41"/>
      <c r="E205" s="102">
        <f t="shared" si="8"/>
        <v>0</v>
      </c>
      <c r="F205" s="59"/>
      <c r="G205" s="59"/>
      <c r="H205" s="59"/>
      <c r="I205" s="45"/>
      <c r="J205" s="45"/>
      <c r="K205" s="45"/>
      <c r="L205" s="45"/>
      <c r="M205" s="45"/>
      <c r="N205" s="39"/>
      <c r="O205" s="39"/>
      <c r="P205" s="39"/>
      <c r="Q205" s="39"/>
      <c r="R205" s="44"/>
      <c r="S205" s="44"/>
      <c r="T205" s="46"/>
      <c r="U205" s="44"/>
      <c r="V205" s="44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3"/>
      <c r="B206" s="43"/>
      <c r="C206" s="75"/>
      <c r="D206" s="41"/>
      <c r="E206" s="102">
        <f t="shared" si="8"/>
        <v>0</v>
      </c>
      <c r="F206" s="59"/>
      <c r="G206" s="59"/>
      <c r="H206" s="59"/>
      <c r="I206" s="45"/>
      <c r="J206" s="45"/>
      <c r="K206" s="45"/>
      <c r="L206" s="45"/>
      <c r="M206" s="45"/>
      <c r="N206" s="39"/>
      <c r="O206" s="39"/>
      <c r="P206" s="39"/>
      <c r="Q206" s="39"/>
      <c r="R206" s="44"/>
      <c r="S206" s="44"/>
      <c r="T206" s="46"/>
      <c r="U206" s="44"/>
      <c r="V206" s="44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3"/>
      <c r="B207" s="43"/>
      <c r="C207" s="75"/>
      <c r="D207" s="41"/>
      <c r="E207" s="102">
        <f t="shared" si="8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46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3"/>
      <c r="B208" s="43"/>
      <c r="C208" s="75"/>
      <c r="D208" s="41"/>
      <c r="E208" s="102">
        <f t="shared" si="8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46"/>
      <c r="P208" s="46"/>
      <c r="Q208" s="46"/>
      <c r="R208" s="46"/>
      <c r="S208" s="46"/>
      <c r="T208" s="39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3"/>
      <c r="B209" s="43"/>
      <c r="C209" s="75"/>
      <c r="D209" s="41"/>
      <c r="E209" s="102">
        <f t="shared" si="8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46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3"/>
      <c r="B210" s="43"/>
      <c r="C210" s="75"/>
      <c r="D210" s="41"/>
      <c r="E210" s="102">
        <f t="shared" si="8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46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3"/>
      <c r="B211" s="43"/>
      <c r="C211" s="75"/>
      <c r="D211" s="41"/>
      <c r="E211" s="102">
        <f t="shared" si="8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46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3"/>
      <c r="B212" s="43"/>
      <c r="C212" s="75"/>
      <c r="D212" s="41"/>
      <c r="E212" s="102">
        <f t="shared" si="8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46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3"/>
      <c r="B213" s="43"/>
      <c r="C213" s="75"/>
      <c r="D213" s="41"/>
      <c r="E213" s="102">
        <f t="shared" si="8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46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3"/>
      <c r="B214" s="43"/>
      <c r="C214" s="75"/>
      <c r="D214" s="41"/>
      <c r="E214" s="102">
        <f t="shared" si="8"/>
        <v>0</v>
      </c>
      <c r="F214" s="59"/>
      <c r="G214" s="59"/>
      <c r="H214" s="59"/>
      <c r="I214" s="45"/>
      <c r="J214" s="45"/>
      <c r="K214" s="45"/>
      <c r="L214" s="45"/>
      <c r="M214" s="45"/>
      <c r="N214" s="39"/>
      <c r="O214" s="39"/>
      <c r="P214" s="39"/>
      <c r="Q214" s="39"/>
      <c r="R214" s="44"/>
      <c r="S214" s="44"/>
      <c r="T214" s="46"/>
      <c r="U214" s="44"/>
      <c r="V214" s="44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3"/>
      <c r="B215" s="43"/>
      <c r="C215" s="75"/>
      <c r="D215" s="41"/>
      <c r="E215" s="102">
        <f t="shared" si="8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46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3"/>
      <c r="B216" s="43"/>
      <c r="C216" s="75"/>
      <c r="D216" s="41"/>
      <c r="E216" s="102">
        <f t="shared" si="8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46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3"/>
      <c r="B217" s="43"/>
      <c r="C217" s="75"/>
      <c r="D217" s="41"/>
      <c r="E217" s="102">
        <f t="shared" si="8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46"/>
      <c r="P217" s="46"/>
      <c r="Q217" s="46"/>
      <c r="R217" s="46"/>
      <c r="S217" s="46"/>
      <c r="T217" s="39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3"/>
      <c r="B218" s="63"/>
      <c r="C218" s="75"/>
      <c r="D218" s="41"/>
      <c r="E218" s="102">
        <f t="shared" si="8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46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3"/>
      <c r="B219" s="63"/>
      <c r="C219" s="75"/>
      <c r="D219" s="41"/>
      <c r="E219" s="102">
        <f t="shared" si="8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46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3"/>
      <c r="B220" s="63"/>
      <c r="C220" s="75"/>
      <c r="D220" s="41"/>
      <c r="E220" s="102">
        <f t="shared" si="8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46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3"/>
      <c r="B221" s="63"/>
      <c r="C221" s="75"/>
      <c r="D221" s="41"/>
      <c r="E221" s="102">
        <f t="shared" si="8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46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3"/>
      <c r="B222" s="63"/>
      <c r="C222" s="75"/>
      <c r="D222" s="41"/>
      <c r="E222" s="102">
        <f t="shared" si="8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46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30"/>
      <c r="B223" s="30"/>
      <c r="C223" s="142"/>
      <c r="D223" s="41"/>
      <c r="E223" s="102">
        <f t="shared" si="8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46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8"/>
    </row>
    <row r="224" spans="1:91" ht="15" thickBot="1">
      <c r="A224" s="20"/>
      <c r="B224" s="20"/>
      <c r="C224" s="143"/>
      <c r="D224" s="70"/>
      <c r="E224" s="105">
        <f t="shared" si="8"/>
        <v>0</v>
      </c>
      <c r="F224" s="213"/>
      <c r="G224" s="213"/>
      <c r="H224" s="213"/>
      <c r="I224" s="214"/>
      <c r="J224" s="214"/>
      <c r="K224" s="214"/>
      <c r="L224" s="214"/>
      <c r="M224" s="214"/>
      <c r="N224" s="215"/>
      <c r="O224" s="215"/>
      <c r="P224" s="215"/>
      <c r="Q224" s="215"/>
      <c r="R224" s="216"/>
      <c r="S224" s="216"/>
      <c r="T224" s="217"/>
      <c r="U224" s="216"/>
      <c r="V224" s="216"/>
      <c r="W224" s="217"/>
      <c r="X224" s="217"/>
      <c r="Y224" s="217"/>
      <c r="Z224" s="217"/>
      <c r="AA224" s="217"/>
      <c r="AB224" s="217"/>
      <c r="AC224" s="217"/>
      <c r="AD224" s="217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9"/>
    </row>
    <row r="225" spans="1:90">
      <c r="AS225">
        <f t="shared" ref="AS225:BI225" si="9">SUM(AS3:AS224)</f>
        <v>0</v>
      </c>
      <c r="AT225">
        <f t="shared" si="9"/>
        <v>0</v>
      </c>
      <c r="AU225">
        <f t="shared" si="9"/>
        <v>0</v>
      </c>
      <c r="AV225">
        <f t="shared" si="9"/>
        <v>0</v>
      </c>
      <c r="AW225">
        <f t="shared" si="9"/>
        <v>0</v>
      </c>
      <c r="AX225">
        <f t="shared" si="9"/>
        <v>0</v>
      </c>
      <c r="AY225">
        <f t="shared" si="9"/>
        <v>0</v>
      </c>
      <c r="AZ225">
        <f t="shared" si="9"/>
        <v>0</v>
      </c>
      <c r="BA225">
        <f t="shared" si="9"/>
        <v>0</v>
      </c>
      <c r="BB225">
        <f t="shared" si="9"/>
        <v>0</v>
      </c>
      <c r="BC225">
        <f t="shared" si="9"/>
        <v>0</v>
      </c>
      <c r="BD225">
        <f t="shared" si="9"/>
        <v>0</v>
      </c>
      <c r="BE225">
        <f t="shared" si="9"/>
        <v>0</v>
      </c>
      <c r="BF225">
        <f t="shared" si="9"/>
        <v>0</v>
      </c>
      <c r="BG225">
        <f t="shared" si="9"/>
        <v>0</v>
      </c>
      <c r="BH225">
        <f t="shared" si="9"/>
        <v>0</v>
      </c>
      <c r="BI225">
        <f t="shared" si="9"/>
        <v>0</v>
      </c>
      <c r="BJ225">
        <f t="shared" ref="BJ225:CA225" si="10">SUM(BJ3:BJ224)</f>
        <v>0</v>
      </c>
      <c r="BK225">
        <f t="shared" si="10"/>
        <v>0</v>
      </c>
      <c r="BL225">
        <f t="shared" si="10"/>
        <v>0</v>
      </c>
      <c r="BM225">
        <f t="shared" si="10"/>
        <v>0</v>
      </c>
      <c r="BN225">
        <f t="shared" si="10"/>
        <v>0</v>
      </c>
      <c r="BO225">
        <f t="shared" si="10"/>
        <v>0</v>
      </c>
      <c r="BP225">
        <f t="shared" si="10"/>
        <v>0</v>
      </c>
      <c r="BQ225">
        <f t="shared" si="10"/>
        <v>0</v>
      </c>
      <c r="BR225">
        <f t="shared" si="10"/>
        <v>0</v>
      </c>
      <c r="BS225">
        <f t="shared" si="10"/>
        <v>0</v>
      </c>
      <c r="BT225">
        <f t="shared" si="10"/>
        <v>0</v>
      </c>
      <c r="BU225">
        <f t="shared" si="10"/>
        <v>0</v>
      </c>
      <c r="BV225">
        <f t="shared" si="10"/>
        <v>0</v>
      </c>
      <c r="BW225">
        <f t="shared" si="10"/>
        <v>0</v>
      </c>
      <c r="BX225">
        <f t="shared" si="10"/>
        <v>0</v>
      </c>
      <c r="BY225">
        <f t="shared" si="10"/>
        <v>0</v>
      </c>
      <c r="BZ225">
        <f t="shared" si="10"/>
        <v>0</v>
      </c>
      <c r="CA225">
        <f t="shared" si="10"/>
        <v>0</v>
      </c>
      <c r="CC225">
        <f>SUM(CC3:CC224)</f>
        <v>0</v>
      </c>
      <c r="CD225">
        <f>SUM(CD3:CD224)</f>
        <v>0</v>
      </c>
      <c r="CE225">
        <f>SUM(CE3:CE224)</f>
        <v>0</v>
      </c>
      <c r="CG225">
        <f>SUM(CG3:CG224)</f>
        <v>0</v>
      </c>
      <c r="CH225">
        <f>SUM(CH3:CH224)</f>
        <v>0</v>
      </c>
      <c r="CK225">
        <f>SUM(CK3:CK224)</f>
        <v>0</v>
      </c>
      <c r="CL225">
        <f>SUM(CL3:CL224)</f>
        <v>0</v>
      </c>
    </row>
    <row r="227" spans="1:90">
      <c r="D227" s="17"/>
    </row>
    <row r="228" spans="1:90">
      <c r="D228" s="17"/>
    </row>
    <row r="229" spans="1:90">
      <c r="A229" s="99"/>
      <c r="B229" s="100"/>
      <c r="C229" s="144"/>
      <c r="D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</row>
    <row r="233" spans="1:90">
      <c r="D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</row>
  </sheetData>
  <sortState xmlns:xlrd2="http://schemas.microsoft.com/office/spreadsheetml/2017/richdata2" ref="A3:CM57">
    <sortCondition descending="1" ref="E3:E57"/>
  </sortState>
  <pageMargins left="0.7" right="0.7" top="0.75" bottom="0.75" header="0.3" footer="0.3"/>
  <pageSetup paperSize="9" scale="2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N244"/>
  <sheetViews>
    <sheetView zoomScale="90" zoomScaleNormal="90" workbookViewId="0">
      <pane xSplit="5" topLeftCell="F1" activePane="topRight" state="frozen"/>
      <selection pane="topRight" activeCell="B19" sqref="B19"/>
    </sheetView>
  </sheetViews>
  <sheetFormatPr baseColWidth="10" defaultColWidth="11.453125" defaultRowHeight="12.5"/>
  <cols>
    <col min="1" max="1" width="24.453125" customWidth="1"/>
    <col min="2" max="2" width="14.6328125" style="17" customWidth="1"/>
    <col min="3" max="3" width="34.632812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48" t="s">
        <v>125</v>
      </c>
      <c r="G2" s="230" t="s">
        <v>126</v>
      </c>
      <c r="H2" s="230" t="s">
        <v>127</v>
      </c>
      <c r="I2" s="249" t="s">
        <v>128</v>
      </c>
      <c r="J2" s="230" t="s">
        <v>129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294" t="s">
        <v>477</v>
      </c>
      <c r="B3" s="258">
        <v>42250200616</v>
      </c>
      <c r="C3" s="263" t="s">
        <v>178</v>
      </c>
      <c r="D3" s="53">
        <v>1</v>
      </c>
      <c r="E3" s="103">
        <f t="shared" ref="E3:E35" si="0">SUM(F3:CM3)</f>
        <v>15</v>
      </c>
      <c r="F3" s="54">
        <v>15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255" t="s">
        <v>188</v>
      </c>
      <c r="B4" s="258">
        <v>42710150176</v>
      </c>
      <c r="C4" s="263" t="s">
        <v>195</v>
      </c>
      <c r="D4" s="52"/>
      <c r="E4" s="106">
        <f t="shared" si="0"/>
        <v>14</v>
      </c>
      <c r="F4" s="54">
        <v>14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255" t="s">
        <v>165</v>
      </c>
      <c r="B5" s="258">
        <v>42250200767</v>
      </c>
      <c r="C5" s="263" t="s">
        <v>178</v>
      </c>
      <c r="D5" s="52"/>
      <c r="E5" s="102">
        <f t="shared" si="0"/>
        <v>13</v>
      </c>
      <c r="F5" s="54">
        <v>13</v>
      </c>
      <c r="G5" s="54"/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55" t="s">
        <v>168</v>
      </c>
      <c r="B6" s="258">
        <v>42390330201</v>
      </c>
      <c r="C6" s="263" t="s">
        <v>180</v>
      </c>
      <c r="D6" s="52"/>
      <c r="E6" s="102">
        <f t="shared" si="0"/>
        <v>12</v>
      </c>
      <c r="F6" s="56">
        <v>12</v>
      </c>
      <c r="G6" s="139"/>
      <c r="H6" s="56"/>
      <c r="I6" s="49"/>
      <c r="J6" s="49"/>
      <c r="K6" s="49"/>
      <c r="L6" s="49"/>
      <c r="M6" s="49"/>
      <c r="N6" s="42"/>
      <c r="O6" s="42"/>
      <c r="P6" s="42"/>
      <c r="Q6" s="42"/>
      <c r="R6" s="42"/>
      <c r="S6" s="22"/>
      <c r="T6" s="22"/>
      <c r="U6" s="24"/>
      <c r="V6" s="22"/>
      <c r="W6" s="22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 t="s">
        <v>6</v>
      </c>
    </row>
    <row r="7" spans="1:92" ht="14.5">
      <c r="A7" s="255" t="s">
        <v>162</v>
      </c>
      <c r="B7" s="258">
        <v>42390960326</v>
      </c>
      <c r="C7" s="263" t="s">
        <v>177</v>
      </c>
      <c r="D7" s="52"/>
      <c r="E7" s="102">
        <f t="shared" si="0"/>
        <v>11</v>
      </c>
      <c r="F7" s="55">
        <v>11</v>
      </c>
      <c r="G7" s="55"/>
      <c r="H7" s="55"/>
      <c r="I7" s="49"/>
      <c r="J7" s="49"/>
      <c r="K7" s="49"/>
      <c r="L7" s="49"/>
      <c r="M7" s="49"/>
      <c r="N7" s="49"/>
      <c r="O7" s="49"/>
      <c r="P7" s="49"/>
      <c r="Q7" s="49"/>
      <c r="R7" s="49"/>
      <c r="S7" s="42"/>
      <c r="T7" s="42"/>
      <c r="U7" s="24"/>
      <c r="V7" s="47"/>
      <c r="W7" s="47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255" t="s">
        <v>173</v>
      </c>
      <c r="B8" s="258">
        <v>42710260154</v>
      </c>
      <c r="C8" s="263" t="s">
        <v>183</v>
      </c>
      <c r="D8" s="52"/>
      <c r="E8" s="102">
        <f t="shared" si="0"/>
        <v>10</v>
      </c>
      <c r="F8" s="57">
        <v>10</v>
      </c>
      <c r="G8" s="57"/>
      <c r="H8" s="57"/>
      <c r="I8" s="42"/>
      <c r="J8" s="42"/>
      <c r="K8" s="42"/>
      <c r="L8" s="42"/>
      <c r="M8" s="42"/>
      <c r="N8" s="42"/>
      <c r="O8" s="24"/>
      <c r="P8" s="42"/>
      <c r="Q8" s="42"/>
      <c r="R8" s="42"/>
      <c r="S8" s="47"/>
      <c r="T8" s="47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255" t="s">
        <v>380</v>
      </c>
      <c r="B9" s="258">
        <v>42250200438</v>
      </c>
      <c r="C9" s="263" t="s">
        <v>345</v>
      </c>
      <c r="D9" s="52"/>
      <c r="E9" s="102">
        <f t="shared" si="0"/>
        <v>9</v>
      </c>
      <c r="F9" s="54">
        <v>9</v>
      </c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255" t="s">
        <v>170</v>
      </c>
      <c r="B10" s="258">
        <v>42390280293</v>
      </c>
      <c r="C10" s="263" t="s">
        <v>181</v>
      </c>
      <c r="D10" s="52"/>
      <c r="E10" s="102">
        <f t="shared" si="0"/>
        <v>8</v>
      </c>
      <c r="F10" s="54">
        <v>8</v>
      </c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294" t="s">
        <v>460</v>
      </c>
      <c r="B11" s="294">
        <v>41420500088</v>
      </c>
      <c r="C11" s="294" t="s">
        <v>461</v>
      </c>
      <c r="D11" s="52"/>
      <c r="E11" s="102">
        <f t="shared" si="0"/>
        <v>7</v>
      </c>
      <c r="F11" s="56">
        <v>7</v>
      </c>
      <c r="G11" s="56"/>
      <c r="H11" s="56"/>
      <c r="I11" s="49"/>
      <c r="J11" s="49"/>
      <c r="K11" s="49"/>
      <c r="L11" s="49"/>
      <c r="M11" s="49"/>
      <c r="N11" s="42"/>
      <c r="O11" s="42"/>
      <c r="P11" s="42"/>
      <c r="Q11" s="42"/>
      <c r="R11" s="42"/>
      <c r="S11" s="22"/>
      <c r="T11" s="22"/>
      <c r="U11" s="24"/>
      <c r="V11" s="22"/>
      <c r="W11" s="22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294" t="s">
        <v>166</v>
      </c>
      <c r="B12" s="294">
        <v>42250181241</v>
      </c>
      <c r="C12" s="294" t="s">
        <v>179</v>
      </c>
      <c r="D12" s="52"/>
      <c r="E12" s="102">
        <f t="shared" si="0"/>
        <v>6</v>
      </c>
      <c r="F12" s="54">
        <v>6</v>
      </c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294" t="s">
        <v>471</v>
      </c>
      <c r="B13" s="294">
        <v>42210851021</v>
      </c>
      <c r="C13" s="294" t="s">
        <v>194</v>
      </c>
      <c r="D13" s="68"/>
      <c r="E13" s="102">
        <f t="shared" si="0"/>
        <v>5</v>
      </c>
      <c r="F13" s="54">
        <v>5</v>
      </c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294" t="s">
        <v>379</v>
      </c>
      <c r="B14" s="294">
        <v>42390960474</v>
      </c>
      <c r="C14" s="294" t="s">
        <v>372</v>
      </c>
      <c r="D14" s="52"/>
      <c r="E14" s="102">
        <f t="shared" si="0"/>
        <v>4</v>
      </c>
      <c r="F14" s="54">
        <v>4</v>
      </c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294" t="s">
        <v>167</v>
      </c>
      <c r="B15" s="294">
        <v>42250200643</v>
      </c>
      <c r="C15" s="294" t="s">
        <v>178</v>
      </c>
      <c r="D15" s="52"/>
      <c r="E15" s="106">
        <f t="shared" si="0"/>
        <v>3</v>
      </c>
      <c r="F15" s="54">
        <v>3</v>
      </c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294" t="s">
        <v>472</v>
      </c>
      <c r="B16" s="294">
        <v>41690340503</v>
      </c>
      <c r="C16" s="294" t="s">
        <v>444</v>
      </c>
      <c r="D16" s="52"/>
      <c r="E16" s="102">
        <f t="shared" si="0"/>
        <v>2</v>
      </c>
      <c r="F16" s="54">
        <v>2</v>
      </c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294" t="s">
        <v>189</v>
      </c>
      <c r="B17" s="294">
        <v>42210850805</v>
      </c>
      <c r="C17" s="294" t="s">
        <v>194</v>
      </c>
      <c r="D17" s="52"/>
      <c r="E17" s="102">
        <f t="shared" si="0"/>
        <v>1</v>
      </c>
      <c r="F17" s="54">
        <v>1</v>
      </c>
      <c r="G17" s="54"/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108"/>
      <c r="B18" s="109"/>
      <c r="C18" s="109"/>
      <c r="D18" s="52"/>
      <c r="E18" s="102">
        <f t="shared" si="0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108"/>
      <c r="B19" s="109"/>
      <c r="C19" s="109"/>
      <c r="D19" s="52"/>
      <c r="E19" s="102">
        <f t="shared" si="0"/>
        <v>0</v>
      </c>
      <c r="F19" s="54"/>
      <c r="G19" s="54"/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151"/>
      <c r="B20" s="109"/>
      <c r="C20" s="109"/>
      <c r="D20" s="52"/>
      <c r="E20" s="102">
        <f t="shared" si="0"/>
        <v>0</v>
      </c>
      <c r="F20" s="54"/>
      <c r="G20" s="54"/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/>
      <c r="B21" s="52"/>
      <c r="C21" s="52"/>
      <c r="D21" s="52"/>
      <c r="E21" s="10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6"/>
      <c r="B22" s="109"/>
      <c r="C22" s="109"/>
      <c r="D22" s="52"/>
      <c r="E22" s="106">
        <f t="shared" si="0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1"/>
      <c r="B23" s="52"/>
      <c r="C23" s="52"/>
      <c r="D23" s="52"/>
      <c r="E23" s="102">
        <f t="shared" si="0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/>
      <c r="B24" s="52"/>
      <c r="C24" s="52"/>
      <c r="D24" s="52"/>
      <c r="E24" s="106">
        <f t="shared" si="0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2">
        <f t="shared" si="0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151"/>
      <c r="B26" s="109"/>
      <c r="C26" s="109"/>
      <c r="D26" s="52"/>
      <c r="E26" s="102">
        <f t="shared" si="0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6">
        <f t="shared" si="0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 t="s">
        <v>7</v>
      </c>
    </row>
    <row r="28" spans="1:92" ht="14.5">
      <c r="A28" s="71"/>
      <c r="B28" s="52"/>
      <c r="C28" s="52"/>
      <c r="D28" s="52"/>
      <c r="E28" s="10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/>
      <c r="B29" s="109"/>
      <c r="C29" s="109"/>
      <c r="D29" s="52"/>
      <c r="E29" s="106">
        <f t="shared" si="0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151"/>
      <c r="B30" s="74"/>
      <c r="C30" s="52"/>
      <c r="D30" s="52"/>
      <c r="E30" s="102">
        <f t="shared" si="0"/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0"/>
        <v>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42"/>
      <c r="S31" s="22"/>
      <c r="T31" s="22"/>
      <c r="U31" s="24"/>
      <c r="V31" s="22"/>
      <c r="W31" s="22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6"/>
      <c r="B32" s="52"/>
      <c r="C32" s="52"/>
      <c r="D32" s="52"/>
      <c r="E32" s="106">
        <f t="shared" si="0"/>
        <v>0</v>
      </c>
      <c r="F32" s="56"/>
      <c r="G32" s="56"/>
      <c r="H32" s="56"/>
      <c r="I32" s="49"/>
      <c r="J32" s="49"/>
      <c r="K32" s="49"/>
      <c r="L32" s="49"/>
      <c r="M32" s="49"/>
      <c r="N32" s="42"/>
      <c r="O32" s="42"/>
      <c r="P32" s="42"/>
      <c r="Q32" s="42"/>
      <c r="R32" s="42"/>
      <c r="S32" s="22"/>
      <c r="T32" s="22"/>
      <c r="U32" s="24"/>
      <c r="V32" s="22"/>
      <c r="W32" s="22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72"/>
      <c r="C33" s="52"/>
      <c r="D33" s="52"/>
      <c r="E33" s="106">
        <f t="shared" si="0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6"/>
      <c r="B34" s="52"/>
      <c r="C34" s="52"/>
      <c r="D34" s="53"/>
      <c r="E34" s="102">
        <f t="shared" si="0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/>
      <c r="B35" s="72"/>
      <c r="C35" s="52"/>
      <c r="D35" s="52"/>
      <c r="E35" s="102">
        <f t="shared" si="0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151"/>
      <c r="B36" s="52"/>
      <c r="C36" s="52"/>
      <c r="D36" s="52"/>
      <c r="E36" s="102">
        <f t="shared" ref="E36:E39" si="1">SUM(F36:CM36)</f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6"/>
      <c r="B37" s="52"/>
      <c r="C37" s="52"/>
      <c r="D37" s="52"/>
      <c r="E37" s="102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1"/>
        <v>0</v>
      </c>
      <c r="F38" s="56"/>
      <c r="G38" s="56"/>
      <c r="H38" s="56"/>
      <c r="I38" s="49"/>
      <c r="J38" s="49"/>
      <c r="K38" s="49"/>
      <c r="L38" s="49"/>
      <c r="M38" s="49"/>
      <c r="N38" s="42"/>
      <c r="O38" s="42"/>
      <c r="P38" s="42"/>
      <c r="Q38" s="42"/>
      <c r="R38" s="42"/>
      <c r="S38" s="22"/>
      <c r="T38" s="22"/>
      <c r="U38" s="24"/>
      <c r="V38" s="22"/>
      <c r="W38" s="22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80"/>
      <c r="C39" s="52"/>
      <c r="D39" s="52"/>
      <c r="E39" s="106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ref="E40:E63" si="2">SUM(F40:CM40)</f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52"/>
      <c r="C41" s="52"/>
      <c r="D41" s="52"/>
      <c r="E41" s="106">
        <f t="shared" si="2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90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1"/>
      <c r="B42" s="52"/>
      <c r="C42" s="52"/>
      <c r="D42" s="52"/>
      <c r="E42" s="102">
        <f t="shared" si="2"/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2">
        <f t="shared" si="2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2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24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2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51"/>
      <c r="B48" s="23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72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1"/>
      <c r="B51" s="92"/>
      <c r="C51" s="93"/>
      <c r="D51" s="74"/>
      <c r="E51" s="102">
        <f t="shared" si="2"/>
        <v>0</v>
      </c>
      <c r="F51" s="56"/>
      <c r="G51" s="56"/>
      <c r="H51" s="56"/>
      <c r="I51" s="49"/>
      <c r="J51" s="49"/>
      <c r="K51" s="49"/>
      <c r="L51" s="49"/>
      <c r="M51" s="49"/>
      <c r="N51" s="42"/>
      <c r="O51" s="42"/>
      <c r="P51" s="42"/>
      <c r="Q51" s="42"/>
      <c r="R51" s="42"/>
      <c r="S51" s="22"/>
      <c r="T51" s="22"/>
      <c r="U51" s="24"/>
      <c r="V51" s="22"/>
      <c r="W51" s="22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51"/>
      <c r="B53" s="23"/>
      <c r="C53" s="52"/>
      <c r="D53" s="52"/>
      <c r="E53" s="102">
        <f t="shared" si="2"/>
        <v>0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42"/>
      <c r="S53" s="22"/>
      <c r="T53" s="22"/>
      <c r="U53" s="24"/>
      <c r="V53" s="22"/>
      <c r="W53" s="22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3"/>
      <c r="B54" s="68"/>
      <c r="C54" s="68"/>
      <c r="D54" s="68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81"/>
      <c r="C56" s="52"/>
      <c r="D56" s="52"/>
      <c r="E56" s="102">
        <f t="shared" si="2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51"/>
      <c r="B57" s="23"/>
      <c r="C57" s="52"/>
      <c r="D57" s="52"/>
      <c r="E57" s="102">
        <f t="shared" si="2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23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51"/>
      <c r="B61" s="23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71"/>
      <c r="B62" s="52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ref="E64:E127" si="3">SUM(F64:CM64)</f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3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si="3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3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6"/>
      <c r="G69" s="56"/>
      <c r="H69" s="56"/>
      <c r="I69" s="49"/>
      <c r="J69" s="49"/>
      <c r="K69" s="49"/>
      <c r="L69" s="49"/>
      <c r="M69" s="49"/>
      <c r="N69" s="42"/>
      <c r="O69" s="42"/>
      <c r="P69" s="42"/>
      <c r="Q69" s="42"/>
      <c r="R69" s="42"/>
      <c r="S69" s="22"/>
      <c r="T69" s="22"/>
      <c r="U69" s="24"/>
      <c r="V69" s="22"/>
      <c r="W69" s="22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3"/>
        <v>0</v>
      </c>
      <c r="F71" s="54"/>
      <c r="G71" s="54"/>
      <c r="H71" s="54"/>
      <c r="I71" s="57"/>
      <c r="J71" s="57"/>
      <c r="K71" s="57"/>
      <c r="L71" s="57"/>
      <c r="M71" s="57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51"/>
      <c r="B74" s="23"/>
      <c r="C74" s="52"/>
      <c r="D74" s="52"/>
      <c r="E74" s="102">
        <f t="shared" si="3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23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52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3"/>
        <v>0</v>
      </c>
      <c r="F78" s="56"/>
      <c r="G78" s="56"/>
      <c r="H78" s="56"/>
      <c r="I78" s="49"/>
      <c r="J78" s="49"/>
      <c r="K78" s="49"/>
      <c r="L78" s="49"/>
      <c r="M78" s="49"/>
      <c r="N78" s="42"/>
      <c r="O78" s="42"/>
      <c r="P78" s="42"/>
      <c r="Q78" s="42"/>
      <c r="R78" s="42"/>
      <c r="S78" s="22"/>
      <c r="T78" s="22"/>
      <c r="U78" s="24"/>
      <c r="V78" s="22"/>
      <c r="W78" s="22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3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3"/>
        <v>0</v>
      </c>
      <c r="F82" s="57"/>
      <c r="G82" s="57"/>
      <c r="H82" s="57"/>
      <c r="I82" s="42"/>
      <c r="J82" s="42"/>
      <c r="K82" s="42"/>
      <c r="L82" s="42"/>
      <c r="M82" s="42"/>
      <c r="N82" s="42"/>
      <c r="O82" s="24"/>
      <c r="P82" s="47"/>
      <c r="Q82" s="47"/>
      <c r="R82" s="47"/>
      <c r="S82" s="42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51"/>
      <c r="B83" s="81"/>
      <c r="C83" s="52"/>
      <c r="D83" s="52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3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42"/>
      <c r="S84" s="22"/>
      <c r="T84" s="22"/>
      <c r="U84" s="24"/>
      <c r="V84" s="22"/>
      <c r="W84" s="22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51"/>
      <c r="B85" s="23"/>
      <c r="C85" s="52"/>
      <c r="D85" s="52"/>
      <c r="E85" s="102">
        <f t="shared" si="3"/>
        <v>0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42"/>
      <c r="S85" s="22"/>
      <c r="T85" s="22"/>
      <c r="U85" s="24"/>
      <c r="V85" s="22"/>
      <c r="W85" s="22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71"/>
      <c r="B86" s="52"/>
      <c r="C86" s="52"/>
      <c r="D86" s="52"/>
      <c r="E86" s="102">
        <f t="shared" si="3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51"/>
      <c r="B87" s="23"/>
      <c r="C87" s="52"/>
      <c r="D87" s="52"/>
      <c r="E87" s="102">
        <f t="shared" si="3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2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3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8"/>
      <c r="E89" s="102">
        <f t="shared" si="3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42"/>
      <c r="S89" s="22"/>
      <c r="T89" s="22"/>
      <c r="U89" s="24"/>
      <c r="V89" s="22"/>
      <c r="W89" s="22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1"/>
      <c r="B90" s="52"/>
      <c r="C90" s="52"/>
      <c r="D90" s="52"/>
      <c r="E90" s="102">
        <f t="shared" si="3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1"/>
      <c r="B91" s="72"/>
      <c r="C91" s="52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2"/>
      <c r="E92" s="102">
        <f t="shared" si="3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51"/>
      <c r="B93" s="23"/>
      <c r="C93" s="52"/>
      <c r="D93" s="52"/>
      <c r="E93" s="102">
        <f t="shared" si="3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3"/>
      <c r="B94" s="68"/>
      <c r="C94" s="68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8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1"/>
      <c r="B96" s="72"/>
      <c r="C96" s="52"/>
      <c r="D96" s="52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51"/>
      <c r="B98" s="23"/>
      <c r="C98" s="52"/>
      <c r="D98" s="52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52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1"/>
      <c r="B100" s="52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51"/>
      <c r="B103" s="23"/>
      <c r="C103" s="52"/>
      <c r="D103" s="52"/>
      <c r="E103" s="102">
        <f t="shared" si="3"/>
        <v>0</v>
      </c>
      <c r="F103" s="56"/>
      <c r="G103" s="56"/>
      <c r="H103" s="56"/>
      <c r="I103" s="49"/>
      <c r="J103" s="49"/>
      <c r="K103" s="49"/>
      <c r="L103" s="49"/>
      <c r="M103" s="49"/>
      <c r="N103" s="42"/>
      <c r="O103" s="42"/>
      <c r="P103" s="42"/>
      <c r="Q103" s="42"/>
      <c r="R103" s="42"/>
      <c r="S103" s="22"/>
      <c r="T103" s="22"/>
      <c r="U103" s="24"/>
      <c r="V103" s="22"/>
      <c r="W103" s="22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51"/>
      <c r="B104" s="23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3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3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3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94"/>
      <c r="B109" s="95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71"/>
      <c r="B110" s="52"/>
      <c r="C110" s="52"/>
      <c r="D110" s="52"/>
      <c r="E110" s="102">
        <f t="shared" si="3"/>
        <v>0</v>
      </c>
      <c r="F110" s="57"/>
      <c r="G110" s="57"/>
      <c r="H110" s="57"/>
      <c r="I110" s="42"/>
      <c r="J110" s="42"/>
      <c r="K110" s="42"/>
      <c r="L110" s="42"/>
      <c r="M110" s="42"/>
      <c r="N110" s="42"/>
      <c r="O110" s="24"/>
      <c r="P110" s="47"/>
      <c r="Q110" s="47"/>
      <c r="R110" s="47"/>
      <c r="S110" s="42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3"/>
        <v>0</v>
      </c>
      <c r="F111" s="56"/>
      <c r="G111" s="56"/>
      <c r="H111" s="56"/>
      <c r="I111" s="49"/>
      <c r="J111" s="49"/>
      <c r="K111" s="49"/>
      <c r="L111" s="49"/>
      <c r="M111" s="49"/>
      <c r="N111" s="42"/>
      <c r="O111" s="42"/>
      <c r="P111" s="42"/>
      <c r="Q111" s="42"/>
      <c r="R111" s="42"/>
      <c r="S111" s="22"/>
      <c r="T111" s="22"/>
      <c r="U111" s="24"/>
      <c r="V111" s="22"/>
      <c r="W111" s="22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51"/>
      <c r="B112" s="23"/>
      <c r="C112" s="52"/>
      <c r="D112" s="52"/>
      <c r="E112" s="102">
        <f t="shared" si="3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3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24"/>
      <c r="U113" s="42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51"/>
      <c r="B114" s="23"/>
      <c r="C114" s="52"/>
      <c r="D114" s="52"/>
      <c r="E114" s="102">
        <f t="shared" si="3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72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74"/>
      <c r="C117" s="52"/>
      <c r="D117" s="52"/>
      <c r="E117" s="102">
        <f t="shared" si="3"/>
        <v>0</v>
      </c>
      <c r="F117" s="56"/>
      <c r="G117" s="56"/>
      <c r="H117" s="56"/>
      <c r="I117" s="49"/>
      <c r="J117" s="49"/>
      <c r="K117" s="49"/>
      <c r="L117" s="49"/>
      <c r="M117" s="49"/>
      <c r="N117" s="42"/>
      <c r="O117" s="42"/>
      <c r="P117" s="42"/>
      <c r="Q117" s="42"/>
      <c r="R117" s="42"/>
      <c r="S117" s="22"/>
      <c r="T117" s="22"/>
      <c r="U117" s="24"/>
      <c r="V117" s="22"/>
      <c r="W117" s="22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91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51"/>
      <c r="B119" s="23"/>
      <c r="C119" s="52"/>
      <c r="D119" s="52"/>
      <c r="E119" s="102">
        <f t="shared" si="3"/>
        <v>0</v>
      </c>
      <c r="F119" s="57"/>
      <c r="G119" s="57"/>
      <c r="H119" s="57"/>
      <c r="I119" s="42"/>
      <c r="J119" s="42"/>
      <c r="K119" s="42"/>
      <c r="L119" s="42"/>
      <c r="M119" s="42"/>
      <c r="N119" s="42"/>
      <c r="O119" s="22"/>
      <c r="P119" s="42"/>
      <c r="Q119" s="42"/>
      <c r="R119" s="42"/>
      <c r="S119" s="42"/>
      <c r="T119" s="42"/>
      <c r="U119" s="42"/>
      <c r="V119" s="22"/>
      <c r="W119" s="22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2"/>
      <c r="C120" s="52"/>
      <c r="D120" s="52"/>
      <c r="E120" s="102">
        <f t="shared" si="3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/>
      <c r="T120" s="24"/>
      <c r="U120" s="42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52"/>
      <c r="C121" s="52"/>
      <c r="D121" s="52"/>
      <c r="E121" s="102">
        <f t="shared" si="3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3"/>
        <v>0</v>
      </c>
      <c r="F122" s="56"/>
      <c r="G122" s="56"/>
      <c r="H122" s="56"/>
      <c r="I122" s="49"/>
      <c r="J122" s="49"/>
      <c r="K122" s="49"/>
      <c r="L122" s="49"/>
      <c r="M122" s="49"/>
      <c r="N122" s="42"/>
      <c r="O122" s="42"/>
      <c r="P122" s="42"/>
      <c r="Q122" s="42"/>
      <c r="R122" s="42"/>
      <c r="S122" s="22"/>
      <c r="T122" s="22"/>
      <c r="U122" s="24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52"/>
      <c r="C123" s="52"/>
      <c r="D123" s="52"/>
      <c r="E123" s="102">
        <f t="shared" si="3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3"/>
      <c r="B124" s="68"/>
      <c r="C124" s="68"/>
      <c r="D124" s="52"/>
      <c r="E124" s="102">
        <f t="shared" si="3"/>
        <v>0</v>
      </c>
      <c r="F124" s="55"/>
      <c r="G124" s="55"/>
      <c r="H124" s="55"/>
      <c r="I124" s="49"/>
      <c r="J124" s="49"/>
      <c r="K124" s="49"/>
      <c r="L124" s="49"/>
      <c r="M124" s="49"/>
      <c r="N124" s="49"/>
      <c r="O124" s="24"/>
      <c r="P124" s="24"/>
      <c r="Q124" s="24"/>
      <c r="R124" s="24"/>
      <c r="S124" s="24"/>
      <c r="T124" s="24"/>
      <c r="U124" s="42"/>
      <c r="V124" s="47"/>
      <c r="W124" s="47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3"/>
        <v>0</v>
      </c>
      <c r="F125" s="55"/>
      <c r="G125" s="55"/>
      <c r="H125" s="55"/>
      <c r="I125" s="22"/>
      <c r="J125" s="22"/>
      <c r="K125" s="22"/>
      <c r="L125" s="22"/>
      <c r="M125" s="22"/>
      <c r="N125" s="42"/>
      <c r="O125" s="49"/>
      <c r="P125" s="42"/>
      <c r="Q125" s="42"/>
      <c r="R125" s="42"/>
      <c r="S125" s="24"/>
      <c r="T125" s="24"/>
      <c r="U125" s="50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85"/>
      <c r="B126" s="84"/>
      <c r="C126" s="52"/>
      <c r="D126" s="52"/>
      <c r="E126" s="102">
        <f t="shared" si="3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1"/>
      <c r="B127" s="52"/>
      <c r="C127" s="52"/>
      <c r="D127" s="52"/>
      <c r="E127" s="102">
        <f t="shared" si="3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24"/>
      <c r="U127" s="42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71"/>
      <c r="B128" s="52"/>
      <c r="C128" s="52"/>
      <c r="D128" s="52"/>
      <c r="E128" s="102">
        <f t="shared" ref="E128:E191" si="4">SUM(F128:CM128)</f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1"/>
      <c r="B129" s="52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4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51"/>
      <c r="B131" s="23"/>
      <c r="C131" s="52"/>
      <c r="D131" s="52"/>
      <c r="E131" s="102">
        <f t="shared" si="4"/>
        <v>0</v>
      </c>
      <c r="F131" s="56"/>
      <c r="G131" s="56"/>
      <c r="H131" s="56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2"/>
      <c r="T131" s="42"/>
      <c r="U131" s="24"/>
      <c r="V131" s="47"/>
      <c r="W131" s="47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5"/>
      <c r="B132" s="41"/>
      <c r="C132" s="41"/>
      <c r="D132" s="41"/>
      <c r="E132" s="102">
        <f t="shared" si="4"/>
        <v>0</v>
      </c>
      <c r="F132" s="59"/>
      <c r="G132" s="59"/>
      <c r="H132" s="59"/>
      <c r="I132" s="45"/>
      <c r="J132" s="45"/>
      <c r="K132" s="45"/>
      <c r="L132" s="45"/>
      <c r="M132" s="45"/>
      <c r="N132" s="39"/>
      <c r="O132" s="39"/>
      <c r="P132" s="39"/>
      <c r="Q132" s="39"/>
      <c r="R132" s="39"/>
      <c r="S132" s="44"/>
      <c r="T132" s="44"/>
      <c r="U132" s="46"/>
      <c r="V132" s="44"/>
      <c r="W132" s="44"/>
      <c r="X132" s="46"/>
      <c r="Y132" s="46"/>
      <c r="Z132" s="46"/>
      <c r="AA132" s="46"/>
      <c r="AB132" s="46"/>
      <c r="AC132" s="46"/>
      <c r="AD132" s="46"/>
      <c r="AE132" s="46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8"/>
    </row>
    <row r="133" spans="1:92" ht="14.5">
      <c r="A133" s="75"/>
      <c r="B133" s="41"/>
      <c r="C133" s="41"/>
      <c r="D133" s="41"/>
      <c r="E133" s="102">
        <f t="shared" si="4"/>
        <v>0</v>
      </c>
      <c r="F133" s="60"/>
      <c r="G133" s="60"/>
      <c r="H133" s="60"/>
      <c r="I133" s="39"/>
      <c r="J133" s="39"/>
      <c r="K133" s="39"/>
      <c r="L133" s="39"/>
      <c r="M133" s="39"/>
      <c r="N133" s="39"/>
      <c r="O133" s="61"/>
      <c r="P133" s="46"/>
      <c r="Q133" s="46"/>
      <c r="R133" s="46"/>
      <c r="S133" s="46"/>
      <c r="T133" s="46"/>
      <c r="U133" s="39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75"/>
      <c r="B134" s="87"/>
      <c r="C134" s="41"/>
      <c r="D134" s="41"/>
      <c r="E134" s="102">
        <f t="shared" si="4"/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39"/>
      <c r="S134" s="44"/>
      <c r="T134" s="44"/>
      <c r="U134" s="46"/>
      <c r="V134" s="44"/>
      <c r="W134" s="44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88"/>
      <c r="C135" s="41"/>
      <c r="D135" s="41"/>
      <c r="E135" s="102">
        <f t="shared" si="4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46"/>
      <c r="U135" s="39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88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8"/>
      <c r="C137" s="41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74"/>
      <c r="C138" s="41"/>
      <c r="D138" s="41"/>
      <c r="E138" s="102">
        <f t="shared" si="4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39"/>
      <c r="S138" s="44"/>
      <c r="T138" s="44"/>
      <c r="U138" s="46"/>
      <c r="V138" s="44"/>
      <c r="W138" s="44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96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41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7"/>
      <c r="B141" s="78"/>
      <c r="C141" s="78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4"/>
        <v>0</v>
      </c>
      <c r="F143" s="59"/>
      <c r="G143" s="59"/>
      <c r="H143" s="59"/>
      <c r="I143" s="45"/>
      <c r="J143" s="45"/>
      <c r="K143" s="45"/>
      <c r="L143" s="45"/>
      <c r="M143" s="45"/>
      <c r="N143" s="39"/>
      <c r="O143" s="39"/>
      <c r="P143" s="39"/>
      <c r="Q143" s="39"/>
      <c r="R143" s="39"/>
      <c r="S143" s="44"/>
      <c r="T143" s="44"/>
      <c r="U143" s="46"/>
      <c r="V143" s="44"/>
      <c r="W143" s="44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40"/>
      <c r="B144" s="43"/>
      <c r="C144" s="41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39"/>
      <c r="S145" s="44"/>
      <c r="T145" s="44"/>
      <c r="U145" s="46"/>
      <c r="V145" s="44"/>
      <c r="W145" s="44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4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75"/>
      <c r="B147" s="41"/>
      <c r="C147" s="41"/>
      <c r="D147" s="41"/>
      <c r="E147" s="102">
        <f t="shared" si="4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39"/>
      <c r="S147" s="44"/>
      <c r="T147" s="44"/>
      <c r="U147" s="46"/>
      <c r="V147" s="44"/>
      <c r="W147" s="44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40"/>
      <c r="B149" s="63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4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43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40"/>
      <c r="B153" s="43"/>
      <c r="C153" s="41"/>
      <c r="D153" s="41"/>
      <c r="E153" s="102">
        <f t="shared" si="4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6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75"/>
      <c r="B155" s="86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5"/>
      <c r="B156" s="41"/>
      <c r="C156" s="41"/>
      <c r="D156" s="41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40"/>
      <c r="B159" s="43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5" thickBot="1">
      <c r="A160" s="40"/>
      <c r="B160" s="43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5" thickBot="1">
      <c r="A161" s="75"/>
      <c r="B161" s="97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77"/>
      <c r="B162" s="89"/>
      <c r="C162" s="78"/>
      <c r="D162" s="78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75"/>
      <c r="B163" s="41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5"/>
      <c r="B164" s="41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78"/>
      <c r="C165" s="78"/>
      <c r="D165" s="78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2"/>
      <c r="G166" s="62"/>
      <c r="H166" s="62"/>
      <c r="I166" s="39"/>
      <c r="J166" s="39"/>
      <c r="K166" s="39"/>
      <c r="L166" s="39"/>
      <c r="M166" s="39"/>
      <c r="N166" s="39"/>
      <c r="O166" s="44"/>
      <c r="P166" s="39"/>
      <c r="Q166" s="39"/>
      <c r="R166" s="39"/>
      <c r="S166" s="39"/>
      <c r="T166" s="39"/>
      <c r="U166" s="39"/>
      <c r="V166" s="44"/>
      <c r="W166" s="44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7"/>
      <c r="B167" s="78"/>
      <c r="C167" s="78"/>
      <c r="D167" s="78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41"/>
      <c r="E168" s="102">
        <f t="shared" si="4"/>
        <v>0</v>
      </c>
      <c r="F168" s="59"/>
      <c r="G168" s="59"/>
      <c r="H168" s="59"/>
      <c r="I168" s="45"/>
      <c r="J168" s="45"/>
      <c r="K168" s="45"/>
      <c r="L168" s="45"/>
      <c r="M168" s="45"/>
      <c r="N168" s="39"/>
      <c r="O168" s="39"/>
      <c r="P168" s="39"/>
      <c r="Q168" s="39"/>
      <c r="R168" s="39"/>
      <c r="S168" s="44"/>
      <c r="T168" s="44"/>
      <c r="U168" s="46"/>
      <c r="V168" s="44"/>
      <c r="W168" s="44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40"/>
      <c r="B169" s="43"/>
      <c r="C169" s="41"/>
      <c r="D169" s="41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5"/>
      <c r="B170" s="41"/>
      <c r="C170" s="41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9"/>
      <c r="B171" s="83"/>
      <c r="C171" s="83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63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5"/>
      <c r="B174" s="82"/>
      <c r="C174" s="41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40"/>
      <c r="B177" s="63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40"/>
      <c r="B182" s="43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82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41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40"/>
      <c r="B186" s="43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7"/>
      <c r="B188" s="78"/>
      <c r="C188" s="78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5"/>
      <c r="B191" s="41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75"/>
      <c r="B192" s="41"/>
      <c r="C192" s="41"/>
      <c r="D192" s="41"/>
      <c r="E192" s="102">
        <f t="shared" ref="E192:E235" si="5">SUM(F192:CM192)</f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5"/>
        <v>0</v>
      </c>
      <c r="F194" s="59"/>
      <c r="G194" s="59"/>
      <c r="H194" s="59"/>
      <c r="I194" s="45"/>
      <c r="J194" s="45"/>
      <c r="K194" s="45"/>
      <c r="L194" s="45"/>
      <c r="M194" s="45"/>
      <c r="N194" s="39"/>
      <c r="O194" s="39"/>
      <c r="P194" s="39"/>
      <c r="Q194" s="39"/>
      <c r="R194" s="39"/>
      <c r="S194" s="44"/>
      <c r="T194" s="44"/>
      <c r="U194" s="46"/>
      <c r="V194" s="44"/>
      <c r="W194" s="44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40"/>
      <c r="B195" s="43"/>
      <c r="C195" s="41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75"/>
      <c r="B198" s="41"/>
      <c r="C198" s="41"/>
      <c r="D198" s="41"/>
      <c r="E198" s="102">
        <f t="shared" si="5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39"/>
      <c r="Q198" s="39"/>
      <c r="R198" s="39"/>
      <c r="S198" s="44"/>
      <c r="T198" s="44"/>
      <c r="U198" s="46"/>
      <c r="V198" s="44"/>
      <c r="W198" s="44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40"/>
      <c r="B199" s="63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40"/>
      <c r="B200" s="43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43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4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65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65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66"/>
      <c r="C207" s="41"/>
      <c r="D207" s="41"/>
      <c r="E207" s="102">
        <f t="shared" si="5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46"/>
      <c r="Q207" s="46"/>
      <c r="R207" s="46"/>
      <c r="S207" s="39"/>
      <c r="T207" s="39"/>
      <c r="U207" s="39"/>
      <c r="V207" s="44"/>
      <c r="W207" s="44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6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7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5"/>
      <c r="C212" s="41"/>
      <c r="D212" s="41"/>
      <c r="E212" s="102">
        <f t="shared" si="5"/>
        <v>0</v>
      </c>
      <c r="F212" s="59"/>
      <c r="G212" s="59"/>
      <c r="H212" s="59"/>
      <c r="I212" s="45"/>
      <c r="J212" s="45"/>
      <c r="K212" s="45"/>
      <c r="L212" s="45"/>
      <c r="M212" s="45"/>
      <c r="N212" s="39"/>
      <c r="O212" s="39"/>
      <c r="P212" s="39"/>
      <c r="Q212" s="39"/>
      <c r="R212" s="39"/>
      <c r="S212" s="44"/>
      <c r="T212" s="44"/>
      <c r="U212" s="46"/>
      <c r="V212" s="44"/>
      <c r="W212" s="44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5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5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43"/>
      <c r="C216" s="41"/>
      <c r="D216" s="41"/>
      <c r="E216" s="102">
        <f t="shared" si="5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39"/>
      <c r="S216" s="44"/>
      <c r="T216" s="44"/>
      <c r="U216" s="46"/>
      <c r="V216" s="44"/>
      <c r="W216" s="44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43"/>
      <c r="C217" s="41"/>
      <c r="D217" s="41"/>
      <c r="E217" s="102">
        <f t="shared" si="5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39"/>
      <c r="S217" s="44"/>
      <c r="T217" s="44"/>
      <c r="U217" s="46"/>
      <c r="V217" s="44"/>
      <c r="W217" s="44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43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5"/>
        <v>0</v>
      </c>
      <c r="F225" s="59"/>
      <c r="G225" s="59"/>
      <c r="H225" s="59"/>
      <c r="I225" s="45"/>
      <c r="J225" s="45"/>
      <c r="K225" s="45"/>
      <c r="L225" s="45"/>
      <c r="M225" s="45"/>
      <c r="N225" s="39"/>
      <c r="O225" s="39"/>
      <c r="P225" s="39"/>
      <c r="Q225" s="39"/>
      <c r="R225" s="39"/>
      <c r="S225" s="44"/>
      <c r="T225" s="44"/>
      <c r="U225" s="46"/>
      <c r="V225" s="44"/>
      <c r="W225" s="44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5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6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6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6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29"/>
      <c r="B234" s="30"/>
      <c r="C234" s="31"/>
      <c r="D234" s="41"/>
      <c r="E234" s="102">
        <f t="shared" si="5"/>
        <v>0</v>
      </c>
      <c r="F234" s="32"/>
      <c r="G234" s="32"/>
      <c r="H234" s="32"/>
      <c r="I234" s="33"/>
      <c r="J234" s="33"/>
      <c r="K234" s="33"/>
      <c r="L234" s="33"/>
      <c r="M234" s="33"/>
      <c r="N234" s="33"/>
      <c r="O234" s="34"/>
      <c r="P234" s="35"/>
      <c r="Q234" s="35"/>
      <c r="R234" s="35"/>
      <c r="S234" s="35"/>
      <c r="T234" s="35"/>
      <c r="U234" s="33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6"/>
      <c r="AG234" s="36"/>
      <c r="AH234" s="37"/>
      <c r="AI234" s="37"/>
      <c r="AJ234" s="37"/>
      <c r="AK234" s="37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8"/>
    </row>
    <row r="235" spans="1:92" ht="15" thickBot="1">
      <c r="A235" s="10"/>
      <c r="B235" s="20"/>
      <c r="C235" s="16"/>
      <c r="D235" s="70"/>
      <c r="E235" s="105">
        <f t="shared" si="5"/>
        <v>0</v>
      </c>
      <c r="F235" s="11"/>
      <c r="G235" s="11"/>
      <c r="H235" s="11"/>
      <c r="I235" s="12"/>
      <c r="J235" s="12"/>
      <c r="K235" s="12"/>
      <c r="L235" s="12"/>
      <c r="M235" s="12"/>
      <c r="N235" s="13"/>
      <c r="O235" s="13"/>
      <c r="P235" s="13"/>
      <c r="Q235" s="13"/>
      <c r="R235" s="13"/>
      <c r="S235" s="14"/>
      <c r="T235" s="14"/>
      <c r="U235" s="15"/>
      <c r="V235" s="14"/>
      <c r="W235" s="14"/>
      <c r="X235" s="15"/>
      <c r="Y235" s="15"/>
      <c r="Z235" s="15"/>
      <c r="AA235" s="15"/>
      <c r="AB235" s="15"/>
      <c r="AC235" s="15"/>
      <c r="AD235" s="15"/>
      <c r="AE235" s="15"/>
      <c r="AF235" s="18"/>
      <c r="AG235" s="18"/>
      <c r="AH235" s="28"/>
      <c r="AI235" s="28"/>
      <c r="AJ235" s="28"/>
      <c r="AK235" s="2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9"/>
    </row>
    <row r="236" spans="1:92">
      <c r="J236">
        <f t="shared" ref="J236:AC236" si="6">SUM(J3:J235)</f>
        <v>0</v>
      </c>
      <c r="K236">
        <f t="shared" si="6"/>
        <v>0</v>
      </c>
      <c r="L236">
        <f t="shared" si="6"/>
        <v>0</v>
      </c>
      <c r="M236">
        <f t="shared" si="6"/>
        <v>0</v>
      </c>
      <c r="N236">
        <f t="shared" si="6"/>
        <v>0</v>
      </c>
      <c r="O236">
        <f t="shared" si="6"/>
        <v>0</v>
      </c>
      <c r="P236">
        <f t="shared" si="6"/>
        <v>0</v>
      </c>
      <c r="Q236">
        <f t="shared" si="6"/>
        <v>0</v>
      </c>
      <c r="R236">
        <f t="shared" si="6"/>
        <v>0</v>
      </c>
      <c r="S236">
        <f t="shared" si="6"/>
        <v>0</v>
      </c>
      <c r="T236">
        <f t="shared" si="6"/>
        <v>0</v>
      </c>
      <c r="U236">
        <f t="shared" si="6"/>
        <v>0</v>
      </c>
      <c r="V236">
        <f t="shared" si="6"/>
        <v>0</v>
      </c>
      <c r="W236">
        <f t="shared" si="6"/>
        <v>0</v>
      </c>
      <c r="X236">
        <f t="shared" si="6"/>
        <v>0</v>
      </c>
      <c r="Y236">
        <f t="shared" si="6"/>
        <v>0</v>
      </c>
      <c r="Z236">
        <f t="shared" si="6"/>
        <v>0</v>
      </c>
      <c r="AA236">
        <f t="shared" si="6"/>
        <v>0</v>
      </c>
      <c r="AB236">
        <f t="shared" si="6"/>
        <v>0</v>
      </c>
      <c r="AC236">
        <f t="shared" si="6"/>
        <v>0</v>
      </c>
      <c r="AE236">
        <f t="shared" ref="AE236:BJ236" si="7">SUM(AE3:AE235)</f>
        <v>0</v>
      </c>
      <c r="AF236">
        <f t="shared" si="7"/>
        <v>0</v>
      </c>
      <c r="AG236">
        <f t="shared" si="7"/>
        <v>0</v>
      </c>
      <c r="AH236">
        <f t="shared" si="7"/>
        <v>0</v>
      </c>
      <c r="AI236">
        <f t="shared" si="7"/>
        <v>0</v>
      </c>
      <c r="AJ236">
        <f t="shared" si="7"/>
        <v>0</v>
      </c>
      <c r="AK236">
        <f t="shared" si="7"/>
        <v>0</v>
      </c>
      <c r="AL236">
        <f t="shared" si="7"/>
        <v>0</v>
      </c>
      <c r="AM236">
        <f t="shared" si="7"/>
        <v>0</v>
      </c>
      <c r="AN236">
        <f t="shared" si="7"/>
        <v>0</v>
      </c>
      <c r="AO236">
        <f t="shared" si="7"/>
        <v>0</v>
      </c>
      <c r="AP236">
        <f t="shared" si="7"/>
        <v>0</v>
      </c>
      <c r="AQ236">
        <f t="shared" si="7"/>
        <v>0</v>
      </c>
      <c r="AR236">
        <f t="shared" si="7"/>
        <v>0</v>
      </c>
      <c r="AS236">
        <f t="shared" si="7"/>
        <v>0</v>
      </c>
      <c r="AT236">
        <f t="shared" si="7"/>
        <v>0</v>
      </c>
      <c r="AU236">
        <f t="shared" si="7"/>
        <v>0</v>
      </c>
      <c r="AV236">
        <f t="shared" si="7"/>
        <v>0</v>
      </c>
      <c r="AW236">
        <f t="shared" si="7"/>
        <v>0</v>
      </c>
      <c r="AX236">
        <f t="shared" si="7"/>
        <v>0</v>
      </c>
      <c r="AY236">
        <f t="shared" si="7"/>
        <v>0</v>
      </c>
      <c r="AZ236">
        <f t="shared" si="7"/>
        <v>0</v>
      </c>
      <c r="BA236">
        <f t="shared" si="7"/>
        <v>0</v>
      </c>
      <c r="BB236">
        <f t="shared" si="7"/>
        <v>0</v>
      </c>
      <c r="BC236">
        <f t="shared" si="7"/>
        <v>0</v>
      </c>
      <c r="BD236">
        <f t="shared" si="7"/>
        <v>0</v>
      </c>
      <c r="BE236">
        <f t="shared" si="7"/>
        <v>0</v>
      </c>
      <c r="BF236">
        <f t="shared" si="7"/>
        <v>0</v>
      </c>
      <c r="BG236">
        <f t="shared" si="7"/>
        <v>0</v>
      </c>
      <c r="BH236">
        <f t="shared" si="7"/>
        <v>0</v>
      </c>
      <c r="BI236">
        <f t="shared" si="7"/>
        <v>0</v>
      </c>
      <c r="BJ236">
        <f t="shared" si="7"/>
        <v>0</v>
      </c>
      <c r="BK236">
        <f t="shared" ref="BK236:CB236" si="8">SUM(BK3:BK235)</f>
        <v>0</v>
      </c>
      <c r="BL236">
        <f t="shared" si="8"/>
        <v>0</v>
      </c>
      <c r="BM236">
        <f t="shared" si="8"/>
        <v>0</v>
      </c>
      <c r="BN236">
        <f t="shared" si="8"/>
        <v>0</v>
      </c>
      <c r="BO236">
        <f t="shared" si="8"/>
        <v>0</v>
      </c>
      <c r="BP236">
        <f t="shared" si="8"/>
        <v>0</v>
      </c>
      <c r="BQ236">
        <f t="shared" si="8"/>
        <v>0</v>
      </c>
      <c r="BR236">
        <f t="shared" si="8"/>
        <v>0</v>
      </c>
      <c r="BS236">
        <f t="shared" si="8"/>
        <v>0</v>
      </c>
      <c r="BT236">
        <f t="shared" si="8"/>
        <v>0</v>
      </c>
      <c r="BU236">
        <f t="shared" si="8"/>
        <v>0</v>
      </c>
      <c r="BV236">
        <f t="shared" si="8"/>
        <v>0</v>
      </c>
      <c r="BW236">
        <f t="shared" si="8"/>
        <v>0</v>
      </c>
      <c r="BX236">
        <f t="shared" si="8"/>
        <v>0</v>
      </c>
      <c r="BY236">
        <f t="shared" si="8"/>
        <v>0</v>
      </c>
      <c r="BZ236">
        <f t="shared" si="8"/>
        <v>0</v>
      </c>
      <c r="CA236">
        <f t="shared" si="8"/>
        <v>0</v>
      </c>
      <c r="CB236">
        <f t="shared" si="8"/>
        <v>0</v>
      </c>
      <c r="CD236">
        <f t="shared" ref="CD236:CM236" si="9">SUM(CD3:CD235)</f>
        <v>0</v>
      </c>
      <c r="CE236">
        <f t="shared" si="9"/>
        <v>0</v>
      </c>
      <c r="CF236">
        <f t="shared" si="9"/>
        <v>0</v>
      </c>
      <c r="CH236">
        <f t="shared" si="9"/>
        <v>0</v>
      </c>
      <c r="CI236">
        <f t="shared" si="9"/>
        <v>0</v>
      </c>
      <c r="CL236">
        <f t="shared" si="9"/>
        <v>0</v>
      </c>
      <c r="CM236">
        <f t="shared" si="9"/>
        <v>0</v>
      </c>
    </row>
    <row r="238" spans="1:92">
      <c r="A238" s="17"/>
      <c r="C238" s="17"/>
      <c r="D238" s="17"/>
    </row>
    <row r="239" spans="1:92">
      <c r="A239" s="17"/>
      <c r="C239" s="17"/>
      <c r="D239" s="17"/>
    </row>
    <row r="240" spans="1:92">
      <c r="A240" s="99"/>
      <c r="B240" s="100"/>
      <c r="C240" s="100"/>
      <c r="D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</row>
    <row r="244" spans="3:58">
      <c r="C244" s="101"/>
      <c r="D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</row>
  </sheetData>
  <sortState xmlns:xlrd2="http://schemas.microsoft.com/office/spreadsheetml/2017/richdata2" ref="A3:CN35">
    <sortCondition descending="1" ref="E3:E35"/>
  </sortState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3"/>
  <sheetViews>
    <sheetView tabSelected="1" workbookViewId="0">
      <selection activeCell="C12" sqref="C12"/>
    </sheetView>
  </sheetViews>
  <sheetFormatPr baseColWidth="10" defaultRowHeight="12.5"/>
  <cols>
    <col min="1" max="1" width="20.08984375" customWidth="1"/>
    <col min="2" max="2" width="17.453125" customWidth="1"/>
    <col min="3" max="3" width="20.54296875" customWidth="1"/>
    <col min="4" max="4" width="18" customWidth="1"/>
    <col min="7" max="7" width="16.6328125" customWidth="1"/>
    <col min="8" max="8" width="21.36328125" customWidth="1"/>
  </cols>
  <sheetData>
    <row r="1" spans="1:8" ht="13">
      <c r="D1" s="153" t="s">
        <v>17</v>
      </c>
    </row>
    <row r="3" spans="1:8">
      <c r="A3" s="154" t="s">
        <v>9</v>
      </c>
      <c r="B3" s="154" t="s">
        <v>10</v>
      </c>
      <c r="C3" s="154" t="s">
        <v>11</v>
      </c>
      <c r="D3" s="154" t="s">
        <v>13</v>
      </c>
      <c r="E3" s="154" t="s">
        <v>14</v>
      </c>
      <c r="F3" s="154" t="s">
        <v>14</v>
      </c>
      <c r="G3" s="154" t="s">
        <v>93</v>
      </c>
      <c r="H3" s="154" t="s">
        <v>94</v>
      </c>
    </row>
    <row r="4" spans="1:8">
      <c r="A4" s="156" t="s">
        <v>475</v>
      </c>
      <c r="B4" s="156" t="s">
        <v>476</v>
      </c>
      <c r="C4" s="271"/>
      <c r="D4" t="str">
        <f t="shared" ref="D4:D26" si="0">CONCATENATE(A4," ",B4)</f>
        <v>PRETET Hugo</v>
      </c>
      <c r="E4">
        <f>VLOOKUP(D4,CadetU17!A:E,5,0)</f>
        <v>109</v>
      </c>
      <c r="F4" t="e">
        <f>VLOOKUP(C4,CadetU17!B:E,4,0)</f>
        <v>#N/A</v>
      </c>
      <c r="G4" t="e">
        <f>VLOOKUP(D4,[3]MU17CoupeBFC!A:E,5,0)</f>
        <v>#N/A</v>
      </c>
      <c r="H4" t="e">
        <f>VLOOKUP(D4,[4]WU17CoupeBFC!A:E,5,0)</f>
        <v>#N/A</v>
      </c>
    </row>
    <row r="5" spans="1:8">
      <c r="A5" s="156"/>
      <c r="B5" s="156"/>
      <c r="C5" s="155"/>
      <c r="D5" t="str">
        <f t="shared" si="0"/>
        <v xml:space="preserve"> </v>
      </c>
      <c r="E5" t="e">
        <f>VLOOKUP(D5,CadetU17!A:E,5,0)</f>
        <v>#N/A</v>
      </c>
      <c r="F5" t="e">
        <f>VLOOKUP(C5,CadetU17!B:E,4,0)</f>
        <v>#N/A</v>
      </c>
      <c r="G5" t="e">
        <f>VLOOKUP(D5,[3]MU17CoupeBFC!A:E,5,0)</f>
        <v>#N/A</v>
      </c>
      <c r="H5" t="e">
        <f>VLOOKUP(D5,[4]WU17CoupeBFC!A:E,5,0)</f>
        <v>#N/A</v>
      </c>
    </row>
    <row r="6" spans="1:8">
      <c r="A6" s="156"/>
      <c r="B6" s="156"/>
      <c r="C6" s="155"/>
      <c r="D6" t="str">
        <f t="shared" si="0"/>
        <v xml:space="preserve"> </v>
      </c>
      <c r="E6" t="e">
        <f>VLOOKUP(D6,CadetU17!A:E,5,0)</f>
        <v>#N/A</v>
      </c>
      <c r="F6" t="e">
        <f>VLOOKUP(C6,CadetU17!B:E,4,0)</f>
        <v>#N/A</v>
      </c>
      <c r="G6" t="e">
        <f>VLOOKUP(D6,[3]MU17CoupeBFC!A:E,5,0)</f>
        <v>#N/A</v>
      </c>
      <c r="H6" t="e">
        <f>VLOOKUP(D6,[4]WU17CoupeBFC!A:E,5,0)</f>
        <v>#N/A</v>
      </c>
    </row>
    <row r="7" spans="1:8">
      <c r="A7" s="156"/>
      <c r="B7" s="156"/>
      <c r="C7" s="155"/>
      <c r="D7" t="str">
        <f t="shared" si="0"/>
        <v xml:space="preserve"> </v>
      </c>
      <c r="E7" t="e">
        <f>VLOOKUP(D7,CadetU17!A:E,5,0)</f>
        <v>#N/A</v>
      </c>
      <c r="F7" t="e">
        <f>VLOOKUP(C7,CadetU17!B:E,4,0)</f>
        <v>#N/A</v>
      </c>
      <c r="G7" t="e">
        <f>VLOOKUP(D7,[3]MU17CoupeBFC!A:E,5,0)</f>
        <v>#N/A</v>
      </c>
      <c r="H7" t="e">
        <f>VLOOKUP(D7,[4]WU17CoupeBFC!A:E,5,0)</f>
        <v>#N/A</v>
      </c>
    </row>
    <row r="8" spans="1:8">
      <c r="A8" s="156"/>
      <c r="B8" s="156"/>
      <c r="C8" s="155"/>
      <c r="D8" t="str">
        <f t="shared" si="0"/>
        <v xml:space="preserve"> </v>
      </c>
      <c r="E8" t="e">
        <f>VLOOKUP(D8,CadetU17!A:E,5,0)</f>
        <v>#N/A</v>
      </c>
      <c r="F8" t="e">
        <f>VLOOKUP(C8,CadetU17!B:E,4,0)</f>
        <v>#N/A</v>
      </c>
      <c r="G8" t="e">
        <f>VLOOKUP(D8,[3]MU17CoupeBFC!A:E,5,0)</f>
        <v>#N/A</v>
      </c>
      <c r="H8" t="e">
        <f>VLOOKUP(D8,[4]WU17CoupeBFC!A:E,5,0)</f>
        <v>#N/A</v>
      </c>
    </row>
    <row r="9" spans="1:8">
      <c r="A9" s="156"/>
      <c r="B9" s="156"/>
      <c r="C9" s="155"/>
      <c r="D9" t="str">
        <f t="shared" si="0"/>
        <v xml:space="preserve"> </v>
      </c>
      <c r="E9" t="e">
        <f>VLOOKUP(D9,CadetU17!A:E,5,0)</f>
        <v>#N/A</v>
      </c>
      <c r="F9" t="e">
        <f>VLOOKUP(C9,CadetU17!B:E,4,0)</f>
        <v>#N/A</v>
      </c>
      <c r="G9" t="e">
        <f>VLOOKUP(D9,[3]MU17CoupeBFC!A:E,5,0)</f>
        <v>#N/A</v>
      </c>
      <c r="H9" t="e">
        <f>VLOOKUP(D9,[4]WU17CoupeBFC!A:E,5,0)</f>
        <v>#N/A</v>
      </c>
    </row>
    <row r="10" spans="1:8">
      <c r="A10" s="156"/>
      <c r="B10" s="156"/>
      <c r="C10" s="155"/>
      <c r="D10" t="str">
        <f t="shared" si="0"/>
        <v xml:space="preserve"> </v>
      </c>
      <c r="E10" t="e">
        <f>VLOOKUP(D10,CadetU17!A:E,5,0)</f>
        <v>#N/A</v>
      </c>
      <c r="F10" t="e">
        <f>VLOOKUP(C10,CadetU17!B:E,4,0)</f>
        <v>#N/A</v>
      </c>
      <c r="G10" t="e">
        <f>VLOOKUP(D10,[3]MU17CoupeBFC!A:E,5,0)</f>
        <v>#N/A</v>
      </c>
      <c r="H10" t="e">
        <f>VLOOKUP(D10,[4]WU17CoupeBFC!A:E,5,0)</f>
        <v>#N/A</v>
      </c>
    </row>
    <row r="11" spans="1:8">
      <c r="A11" s="156"/>
      <c r="B11" s="156"/>
      <c r="C11" s="155"/>
      <c r="D11" t="str">
        <f t="shared" si="0"/>
        <v xml:space="preserve"> </v>
      </c>
      <c r="E11" t="e">
        <f>VLOOKUP(D11,CadetU17!A:E,5,0)</f>
        <v>#N/A</v>
      </c>
      <c r="F11" t="e">
        <f>VLOOKUP(C11,CadetU17!B:E,4,0)</f>
        <v>#N/A</v>
      </c>
      <c r="G11" t="e">
        <f>VLOOKUP(D11,[3]MU17CoupeBFC!A:E,5,0)</f>
        <v>#N/A</v>
      </c>
      <c r="H11" t="e">
        <f>VLOOKUP(D11,[4]WU17CoupeBFC!A:E,5,0)</f>
        <v>#N/A</v>
      </c>
    </row>
    <row r="12" spans="1:8">
      <c r="A12" s="156"/>
      <c r="B12" s="156"/>
      <c r="C12" s="155"/>
      <c r="D12" t="str">
        <f t="shared" si="0"/>
        <v xml:space="preserve"> </v>
      </c>
      <c r="E12" t="e">
        <f>VLOOKUP(D12,CadetU17!A:E,5,0)</f>
        <v>#N/A</v>
      </c>
      <c r="F12" t="e">
        <f>VLOOKUP(C12,CadetU17!B:E,4,0)</f>
        <v>#N/A</v>
      </c>
      <c r="G12" t="e">
        <f>VLOOKUP(D12,[3]MU17CoupeBFC!A:E,5,0)</f>
        <v>#N/A</v>
      </c>
      <c r="H12" t="e">
        <f>VLOOKUP(D12,[4]WU17CoupeBFC!A:E,5,0)</f>
        <v>#N/A</v>
      </c>
    </row>
    <row r="13" spans="1:8">
      <c r="A13" s="156"/>
      <c r="B13" s="156"/>
      <c r="C13" s="155"/>
      <c r="D13" t="str">
        <f t="shared" si="0"/>
        <v xml:space="preserve"> </v>
      </c>
      <c r="E13" t="e">
        <f>VLOOKUP(D13,CadetU17!A:E,5,0)</f>
        <v>#N/A</v>
      </c>
      <c r="F13" t="e">
        <f>VLOOKUP(C13,CadetU17!B:E,4,0)</f>
        <v>#N/A</v>
      </c>
      <c r="G13" t="e">
        <f>VLOOKUP(D13,[3]MU17CoupeBFC!A:E,5,0)</f>
        <v>#N/A</v>
      </c>
      <c r="H13" t="e">
        <f>VLOOKUP(D13,[4]WU17CoupeBFC!A:E,5,0)</f>
        <v>#N/A</v>
      </c>
    </row>
    <row r="14" spans="1:8">
      <c r="A14" s="156"/>
      <c r="B14" s="156"/>
      <c r="C14" s="155"/>
      <c r="D14" t="str">
        <f t="shared" si="0"/>
        <v xml:space="preserve"> </v>
      </c>
      <c r="E14" t="e">
        <f>VLOOKUP(D14,CadetU17!A:E,5,0)</f>
        <v>#N/A</v>
      </c>
      <c r="F14" t="e">
        <f>VLOOKUP(C14,CadetU17!B:E,4,0)</f>
        <v>#N/A</v>
      </c>
      <c r="G14" t="e">
        <f>VLOOKUP(D14,[3]MU17CoupeBFC!A:E,5,0)</f>
        <v>#N/A</v>
      </c>
      <c r="H14" t="e">
        <f>VLOOKUP(D14,[4]WU17CoupeBFC!A:E,5,0)</f>
        <v>#N/A</v>
      </c>
    </row>
    <row r="15" spans="1:8">
      <c r="A15" s="156"/>
      <c r="B15" s="156"/>
      <c r="C15" s="155"/>
      <c r="D15" t="str">
        <f t="shared" si="0"/>
        <v xml:space="preserve"> </v>
      </c>
      <c r="E15" t="e">
        <f>VLOOKUP(D15,CadetU17!A:E,5,0)</f>
        <v>#N/A</v>
      </c>
      <c r="F15" t="e">
        <f>VLOOKUP(C15,CadetU17!B:E,4,0)</f>
        <v>#N/A</v>
      </c>
      <c r="G15" t="e">
        <f>VLOOKUP(D15,[3]MU17CoupeBFC!A:E,5,0)</f>
        <v>#N/A</v>
      </c>
      <c r="H15" t="e">
        <f>VLOOKUP(D15,[4]WU17CoupeBFC!A:E,5,0)</f>
        <v>#N/A</v>
      </c>
    </row>
    <row r="16" spans="1:8">
      <c r="A16" s="156"/>
      <c r="B16" s="156"/>
      <c r="C16" s="155"/>
      <c r="D16" t="str">
        <f t="shared" si="0"/>
        <v xml:space="preserve"> </v>
      </c>
      <c r="E16" t="e">
        <f>VLOOKUP(D16,CadetU17!A:E,5,0)</f>
        <v>#N/A</v>
      </c>
      <c r="F16" t="e">
        <f>VLOOKUP(C16,CadetU17!B:E,4,0)</f>
        <v>#N/A</v>
      </c>
      <c r="G16" t="e">
        <f>VLOOKUP(D16,[3]MU17CoupeBFC!A:E,5,0)</f>
        <v>#N/A</v>
      </c>
      <c r="H16" t="e">
        <f>VLOOKUP(D16,[4]WU17CoupeBFC!A:E,5,0)</f>
        <v>#N/A</v>
      </c>
    </row>
    <row r="17" spans="1:8">
      <c r="A17" s="156"/>
      <c r="B17" s="156"/>
      <c r="C17" s="155"/>
      <c r="D17" t="str">
        <f t="shared" si="0"/>
        <v xml:space="preserve"> </v>
      </c>
      <c r="E17" t="e">
        <f>VLOOKUP(D17,CadetU17!A:E,5,0)</f>
        <v>#N/A</v>
      </c>
      <c r="F17" t="e">
        <f>VLOOKUP(C17,CadetU17!B:E,4,0)</f>
        <v>#N/A</v>
      </c>
      <c r="G17" t="e">
        <f>VLOOKUP(D17,[3]MU17CoupeBFC!A:E,5,0)</f>
        <v>#N/A</v>
      </c>
      <c r="H17" t="e">
        <f>VLOOKUP(D17,[4]WU17CoupeBFC!A:E,5,0)</f>
        <v>#N/A</v>
      </c>
    </row>
    <row r="18" spans="1:8">
      <c r="A18" s="156"/>
      <c r="B18" s="156"/>
      <c r="C18" s="155"/>
      <c r="D18" t="str">
        <f t="shared" si="0"/>
        <v xml:space="preserve"> </v>
      </c>
      <c r="E18" t="e">
        <f>VLOOKUP(D18,CadetU17!A:E,5,0)</f>
        <v>#N/A</v>
      </c>
      <c r="F18" t="e">
        <f>VLOOKUP(C18,CadetU17!B:E,4,0)</f>
        <v>#N/A</v>
      </c>
      <c r="G18" t="e">
        <f>VLOOKUP(D18,[3]MU17CoupeBFC!A:E,5,0)</f>
        <v>#N/A</v>
      </c>
      <c r="H18" t="e">
        <f>VLOOKUP(D18,[4]WU17CoupeBFC!A:E,5,0)</f>
        <v>#N/A</v>
      </c>
    </row>
    <row r="19" spans="1:8">
      <c r="A19" s="156"/>
      <c r="B19" s="156"/>
      <c r="C19" s="155"/>
      <c r="D19" t="str">
        <f t="shared" si="0"/>
        <v xml:space="preserve"> </v>
      </c>
      <c r="E19" t="e">
        <f>VLOOKUP(D19,CadetU17!A:E,5,0)</f>
        <v>#N/A</v>
      </c>
      <c r="F19" t="e">
        <f>VLOOKUP(C19,CadetU17!B:E,4,0)</f>
        <v>#N/A</v>
      </c>
      <c r="G19" t="e">
        <f>VLOOKUP(D19,[3]MU17CoupeBFC!A:E,5,0)</f>
        <v>#N/A</v>
      </c>
      <c r="H19" t="e">
        <f>VLOOKUP(D19,[4]WU17CoupeBFC!A:E,5,0)</f>
        <v>#N/A</v>
      </c>
    </row>
    <row r="20" spans="1:8">
      <c r="A20" s="156"/>
      <c r="B20" s="156"/>
      <c r="C20" s="155"/>
      <c r="D20" t="str">
        <f t="shared" si="0"/>
        <v xml:space="preserve"> </v>
      </c>
      <c r="E20" t="e">
        <f>VLOOKUP(D20,CadetU17!A:E,5,0)</f>
        <v>#N/A</v>
      </c>
      <c r="F20" t="e">
        <f>VLOOKUP(C20,CadetU17!B:E,4,0)</f>
        <v>#N/A</v>
      </c>
      <c r="G20" t="e">
        <f>VLOOKUP(D20,[3]MU17CoupeBFC!A:E,5,0)</f>
        <v>#N/A</v>
      </c>
      <c r="H20" t="e">
        <f>VLOOKUP(D20,[4]WU17CoupeBFC!A:E,5,0)</f>
        <v>#N/A</v>
      </c>
    </row>
    <row r="21" spans="1:8">
      <c r="A21" s="156"/>
      <c r="B21" s="156"/>
      <c r="C21" s="155"/>
      <c r="D21" t="str">
        <f t="shared" si="0"/>
        <v xml:space="preserve"> </v>
      </c>
      <c r="E21" t="e">
        <f>VLOOKUP(D21,CadetU17!A:E,5,0)</f>
        <v>#N/A</v>
      </c>
      <c r="F21" t="e">
        <f>VLOOKUP(C21,CadetU17!B:E,4,0)</f>
        <v>#N/A</v>
      </c>
      <c r="G21" t="e">
        <f>VLOOKUP(D21,[3]MU17CoupeBFC!A:E,5,0)</f>
        <v>#N/A</v>
      </c>
      <c r="H21" t="e">
        <f>VLOOKUP(D21,[4]WU17CoupeBFC!A:E,5,0)</f>
        <v>#N/A</v>
      </c>
    </row>
    <row r="22" spans="1:8">
      <c r="A22" s="156"/>
      <c r="B22" s="156"/>
      <c r="C22" s="155"/>
      <c r="D22" t="str">
        <f t="shared" si="0"/>
        <v xml:space="preserve"> </v>
      </c>
      <c r="E22" t="e">
        <f>VLOOKUP(D22,CadetU17!A:E,5,0)</f>
        <v>#N/A</v>
      </c>
      <c r="F22" t="e">
        <f>VLOOKUP(C22,CadetU17!B:E,4,0)</f>
        <v>#N/A</v>
      </c>
      <c r="G22" t="e">
        <f>VLOOKUP(D22,[3]MU17CoupeBFC!A:E,5,0)</f>
        <v>#N/A</v>
      </c>
      <c r="H22" t="e">
        <f>VLOOKUP(D22,[4]WU17CoupeBFC!A:E,5,0)</f>
        <v>#N/A</v>
      </c>
    </row>
    <row r="23" spans="1:8">
      <c r="A23" s="156"/>
      <c r="B23" s="156"/>
      <c r="C23" s="155"/>
      <c r="D23" t="str">
        <f t="shared" si="0"/>
        <v xml:space="preserve"> </v>
      </c>
      <c r="E23" t="e">
        <f>VLOOKUP(D23,CadetU17!A:E,5,0)</f>
        <v>#N/A</v>
      </c>
      <c r="F23" t="e">
        <f>VLOOKUP(C23,CadetU17!B:E,4,0)</f>
        <v>#N/A</v>
      </c>
      <c r="G23" t="e">
        <f>VLOOKUP(D23,[3]MU17CoupeBFC!A:E,5,0)</f>
        <v>#N/A</v>
      </c>
      <c r="H23" t="e">
        <f>VLOOKUP(D23,[4]WU17CoupeBFC!A:E,5,0)</f>
        <v>#N/A</v>
      </c>
    </row>
    <row r="24" spans="1:8">
      <c r="A24" s="156"/>
      <c r="B24" s="156"/>
      <c r="C24" s="155"/>
      <c r="D24" t="str">
        <f t="shared" si="0"/>
        <v xml:space="preserve"> </v>
      </c>
      <c r="E24" t="e">
        <f>VLOOKUP(D24,CadetU17!A:E,5,0)</f>
        <v>#N/A</v>
      </c>
      <c r="F24" t="e">
        <f>VLOOKUP(C24,CadetU17!B:E,4,0)</f>
        <v>#N/A</v>
      </c>
      <c r="G24" t="e">
        <f>VLOOKUP(D24,[3]MU17CoupeBFC!A:E,5,0)</f>
        <v>#N/A</v>
      </c>
      <c r="H24" t="e">
        <f>VLOOKUP(D24,[4]WU17CoupeBFC!A:E,5,0)</f>
        <v>#N/A</v>
      </c>
    </row>
    <row r="25" spans="1:8">
      <c r="A25" s="156"/>
      <c r="B25" s="156"/>
      <c r="C25" s="155"/>
      <c r="D25" t="str">
        <f t="shared" si="0"/>
        <v xml:space="preserve"> </v>
      </c>
      <c r="E25" t="e">
        <f>VLOOKUP(D25,CadetU17!A:E,5,0)</f>
        <v>#N/A</v>
      </c>
      <c r="F25" t="e">
        <f>VLOOKUP(C25,CadetU17!B:E,4,0)</f>
        <v>#N/A</v>
      </c>
      <c r="G25" t="e">
        <f>VLOOKUP(D25,[3]MU17CoupeBFC!A:E,5,0)</f>
        <v>#N/A</v>
      </c>
      <c r="H25" t="e">
        <f>VLOOKUP(D25,[4]WU17CoupeBFC!A:E,5,0)</f>
        <v>#N/A</v>
      </c>
    </row>
    <row r="26" spans="1:8">
      <c r="A26" s="156"/>
      <c r="B26" s="156"/>
      <c r="C26" s="155"/>
      <c r="D26" t="str">
        <f t="shared" si="0"/>
        <v xml:space="preserve"> </v>
      </c>
      <c r="E26" t="e">
        <f>VLOOKUP(D26,CadetU17!A:E,5,0)</f>
        <v>#N/A</v>
      </c>
      <c r="F26" t="e">
        <f>VLOOKUP(C26,CadetU17!B:E,4,0)</f>
        <v>#N/A</v>
      </c>
      <c r="G26" t="e">
        <f>VLOOKUP(D26,[3]MU17CoupeBFC!A:E,5,0)</f>
        <v>#N/A</v>
      </c>
      <c r="H26" t="e">
        <f>VLOOKUP(D26,[4]WU17CoupeBFC!A:E,5,0)</f>
        <v>#N/A</v>
      </c>
    </row>
    <row r="27" spans="1:8">
      <c r="A27" s="156"/>
      <c r="B27" s="156"/>
      <c r="C27" s="155"/>
      <c r="D27" t="str">
        <f t="shared" ref="D27:D43" si="1">CONCATENATE(A27," ",B27)</f>
        <v xml:space="preserve"> </v>
      </c>
      <c r="E27" t="e">
        <f>VLOOKUP(D27,CadetU17!A:E,5,0)</f>
        <v>#N/A</v>
      </c>
      <c r="F27" t="e">
        <f>VLOOKUP(C27,CadetU17!B:E,4,0)</f>
        <v>#N/A</v>
      </c>
      <c r="G27" t="e">
        <f>VLOOKUP(D27,[3]MU17CoupeBFC!A:E,5,0)</f>
        <v>#N/A</v>
      </c>
      <c r="H27" t="e">
        <f>VLOOKUP(D27,[4]WU17CoupeBFC!A:E,5,0)</f>
        <v>#N/A</v>
      </c>
    </row>
    <row r="28" spans="1:8">
      <c r="A28" s="156"/>
      <c r="B28" s="156"/>
      <c r="C28" s="155"/>
      <c r="D28" t="str">
        <f t="shared" si="1"/>
        <v xml:space="preserve"> </v>
      </c>
      <c r="E28" t="e">
        <f>VLOOKUP(D28,CadetU17!A:E,5,0)</f>
        <v>#N/A</v>
      </c>
      <c r="F28" t="e">
        <f>VLOOKUP(C28,CadetU17!B:E,4,0)</f>
        <v>#N/A</v>
      </c>
      <c r="G28" t="e">
        <f>VLOOKUP(D28,[3]MU17CoupeBFC!A:E,5,0)</f>
        <v>#N/A</v>
      </c>
      <c r="H28" t="e">
        <f>VLOOKUP(D28,[4]WU17CoupeBFC!A:E,5,0)</f>
        <v>#N/A</v>
      </c>
    </row>
    <row r="29" spans="1:8">
      <c r="A29" s="156"/>
      <c r="B29" s="156"/>
      <c r="C29" s="155"/>
      <c r="D29" t="str">
        <f t="shared" si="1"/>
        <v xml:space="preserve"> </v>
      </c>
      <c r="E29" t="e">
        <f>VLOOKUP(D29,CadetU17!A:E,5,0)</f>
        <v>#N/A</v>
      </c>
      <c r="F29" t="e">
        <f>VLOOKUP(C29,CadetU17!B:E,4,0)</f>
        <v>#N/A</v>
      </c>
      <c r="G29" t="e">
        <f>VLOOKUP(D29,[3]MU17CoupeBFC!A:E,5,0)</f>
        <v>#N/A</v>
      </c>
      <c r="H29" t="e">
        <f>VLOOKUP(D29,[4]WU17CoupeBFC!A:E,5,0)</f>
        <v>#N/A</v>
      </c>
    </row>
    <row r="30" spans="1:8">
      <c r="A30" s="156"/>
      <c r="B30" s="156"/>
      <c r="C30" s="155"/>
      <c r="D30" t="str">
        <f t="shared" si="1"/>
        <v xml:space="preserve"> </v>
      </c>
      <c r="E30" t="e">
        <f>VLOOKUP(D30,CadetU17!A:E,5,0)</f>
        <v>#N/A</v>
      </c>
      <c r="F30" t="e">
        <f>VLOOKUP(C30,CadetU17!B:E,4,0)</f>
        <v>#N/A</v>
      </c>
      <c r="G30" t="e">
        <f>VLOOKUP(D30,[3]MU17CoupeBFC!A:E,5,0)</f>
        <v>#N/A</v>
      </c>
      <c r="H30" t="e">
        <f>VLOOKUP(D30,[4]WU17CoupeBFC!A:E,5,0)</f>
        <v>#N/A</v>
      </c>
    </row>
    <row r="31" spans="1:8">
      <c r="A31" s="156"/>
      <c r="B31" s="156"/>
      <c r="C31" s="155"/>
      <c r="D31" t="str">
        <f t="shared" si="1"/>
        <v xml:space="preserve"> </v>
      </c>
      <c r="E31" t="e">
        <f>VLOOKUP(D31,CadetU17!A:E,5,0)</f>
        <v>#N/A</v>
      </c>
      <c r="F31" t="e">
        <f>VLOOKUP(C31,CadetU17!B:E,4,0)</f>
        <v>#N/A</v>
      </c>
      <c r="G31" t="e">
        <f>VLOOKUP(D31,[3]MU17CoupeBFC!A:E,5,0)</f>
        <v>#N/A</v>
      </c>
      <c r="H31" t="e">
        <f>VLOOKUP(D31,[4]WU17CoupeBFC!A:E,5,0)</f>
        <v>#N/A</v>
      </c>
    </row>
    <row r="32" spans="1:8">
      <c r="A32" s="156"/>
      <c r="B32" s="156"/>
      <c r="C32" s="155"/>
      <c r="D32" t="str">
        <f t="shared" si="1"/>
        <v xml:space="preserve"> </v>
      </c>
      <c r="E32" t="e">
        <f>VLOOKUP(D32,CadetU17!A:E,5,0)</f>
        <v>#N/A</v>
      </c>
      <c r="F32" t="e">
        <f>VLOOKUP(C32,CadetU17!B:E,4,0)</f>
        <v>#N/A</v>
      </c>
      <c r="G32" t="e">
        <f>VLOOKUP(D32,[3]MU17CoupeBFC!A:E,5,0)</f>
        <v>#N/A</v>
      </c>
      <c r="H32" t="e">
        <f>VLOOKUP(D32,[4]WU17CoupeBFC!A:E,5,0)</f>
        <v>#N/A</v>
      </c>
    </row>
    <row r="33" spans="1:8">
      <c r="A33" s="156"/>
      <c r="B33" s="156"/>
      <c r="C33" s="155"/>
      <c r="D33" t="str">
        <f t="shared" si="1"/>
        <v xml:space="preserve"> </v>
      </c>
      <c r="E33" t="e">
        <f>VLOOKUP(D33,CadetU17!A:E,5,0)</f>
        <v>#N/A</v>
      </c>
      <c r="F33" t="e">
        <f>VLOOKUP(C33,CadetU17!B:E,4,0)</f>
        <v>#N/A</v>
      </c>
      <c r="G33" t="e">
        <f>VLOOKUP(D33,[3]MU17CoupeBFC!A:E,5,0)</f>
        <v>#N/A</v>
      </c>
      <c r="H33" t="e">
        <f>VLOOKUP(D33,[4]WU17CoupeBFC!A:E,5,0)</f>
        <v>#N/A</v>
      </c>
    </row>
    <row r="34" spans="1:8">
      <c r="A34" s="156"/>
      <c r="B34" s="156"/>
      <c r="C34" s="155"/>
      <c r="D34" t="str">
        <f t="shared" si="1"/>
        <v xml:space="preserve"> </v>
      </c>
      <c r="E34" t="e">
        <f>VLOOKUP(D34,CadetU17!A:E,5,0)</f>
        <v>#N/A</v>
      </c>
      <c r="F34" t="e">
        <f>VLOOKUP(C34,CadetU17!B:E,4,0)</f>
        <v>#N/A</v>
      </c>
      <c r="G34" t="e">
        <f>VLOOKUP(D34,[3]MU17CoupeBFC!A:E,5,0)</f>
        <v>#N/A</v>
      </c>
      <c r="H34" t="e">
        <f>VLOOKUP(D34,[4]WU17CoupeBFC!A:E,5,0)</f>
        <v>#N/A</v>
      </c>
    </row>
    <row r="35" spans="1:8">
      <c r="A35" s="156"/>
      <c r="B35" s="156"/>
      <c r="C35" s="155"/>
      <c r="D35" t="str">
        <f t="shared" si="1"/>
        <v xml:space="preserve"> </v>
      </c>
      <c r="E35" t="e">
        <f>VLOOKUP(D35,CadetU17!A:E,5,0)</f>
        <v>#N/A</v>
      </c>
      <c r="F35" t="e">
        <f>VLOOKUP(C35,CadetU17!B:E,4,0)</f>
        <v>#N/A</v>
      </c>
      <c r="G35" t="e">
        <f>VLOOKUP(D35,[3]MU17CoupeBFC!A:E,5,0)</f>
        <v>#N/A</v>
      </c>
      <c r="H35" t="e">
        <f>VLOOKUP(D35,[4]WU17CoupeBFC!A:E,5,0)</f>
        <v>#N/A</v>
      </c>
    </row>
    <row r="36" spans="1:8">
      <c r="A36" s="156"/>
      <c r="B36" s="156"/>
      <c r="C36" s="155"/>
      <c r="D36" t="str">
        <f t="shared" si="1"/>
        <v xml:space="preserve"> </v>
      </c>
      <c r="E36" t="e">
        <f>VLOOKUP(D36,CadetU17!A:E,5,0)</f>
        <v>#N/A</v>
      </c>
      <c r="F36" t="e">
        <f>VLOOKUP(C36,CadetU17!B:E,4,0)</f>
        <v>#N/A</v>
      </c>
      <c r="G36" t="e">
        <f>VLOOKUP(D36,[3]MU17CoupeBFC!A:E,5,0)</f>
        <v>#N/A</v>
      </c>
      <c r="H36" t="e">
        <f>VLOOKUP(D36,[4]WU17CoupeBFC!A:E,5,0)</f>
        <v>#N/A</v>
      </c>
    </row>
    <row r="37" spans="1:8">
      <c r="A37" s="156"/>
      <c r="B37" s="156"/>
      <c r="C37" s="155"/>
      <c r="D37" t="str">
        <f t="shared" si="1"/>
        <v xml:space="preserve"> </v>
      </c>
      <c r="E37" t="e">
        <f>VLOOKUP(D37,CadetU17!A:E,5,0)</f>
        <v>#N/A</v>
      </c>
      <c r="F37" t="e">
        <f>VLOOKUP(C37,CadetU17!B:E,4,0)</f>
        <v>#N/A</v>
      </c>
      <c r="G37" t="e">
        <f>VLOOKUP(D37,[3]MU17CoupeBFC!A:E,5,0)</f>
        <v>#N/A</v>
      </c>
      <c r="H37" t="e">
        <f>VLOOKUP(D37,[4]WU17CoupeBFC!A:E,5,0)</f>
        <v>#N/A</v>
      </c>
    </row>
    <row r="38" spans="1:8">
      <c r="A38" s="156"/>
      <c r="B38" s="156"/>
      <c r="C38" s="155"/>
      <c r="D38" t="str">
        <f t="shared" si="1"/>
        <v xml:space="preserve"> </v>
      </c>
      <c r="E38" t="e">
        <f>VLOOKUP(D38,CadetU17!A:E,5,0)</f>
        <v>#N/A</v>
      </c>
      <c r="F38" t="e">
        <f>VLOOKUP(C38,CadetU17!B:E,4,0)</f>
        <v>#N/A</v>
      </c>
      <c r="G38" t="e">
        <f>VLOOKUP(D38,[3]MU17CoupeBFC!A:E,5,0)</f>
        <v>#N/A</v>
      </c>
      <c r="H38" t="e">
        <f>VLOOKUP(D38,[4]WU17CoupeBFC!A:E,5,0)</f>
        <v>#N/A</v>
      </c>
    </row>
    <row r="39" spans="1:8">
      <c r="A39" s="156"/>
      <c r="B39" s="156"/>
      <c r="C39" s="155"/>
      <c r="D39" t="str">
        <f t="shared" si="1"/>
        <v xml:space="preserve"> </v>
      </c>
      <c r="E39" t="e">
        <f>VLOOKUP(D39,CadetU17!A:E,5,0)</f>
        <v>#N/A</v>
      </c>
      <c r="F39" t="e">
        <f>VLOOKUP(C39,CadetU17!B:E,4,0)</f>
        <v>#N/A</v>
      </c>
      <c r="G39" t="e">
        <f>VLOOKUP(D39,[3]MU17CoupeBFC!A:E,5,0)</f>
        <v>#N/A</v>
      </c>
      <c r="H39" t="e">
        <f>VLOOKUP(D39,[4]WU17CoupeBFC!A:E,5,0)</f>
        <v>#N/A</v>
      </c>
    </row>
    <row r="40" spans="1:8">
      <c r="A40" s="156"/>
      <c r="B40" s="156"/>
      <c r="C40" s="155"/>
      <c r="D40" t="str">
        <f t="shared" si="1"/>
        <v xml:space="preserve"> </v>
      </c>
      <c r="E40" t="e">
        <f>VLOOKUP(D40,CadetU17!A:E,5,0)</f>
        <v>#N/A</v>
      </c>
      <c r="F40" t="e">
        <f>VLOOKUP(C40,CadetU17!B:E,4,0)</f>
        <v>#N/A</v>
      </c>
      <c r="G40" t="e">
        <f>VLOOKUP(D40,[3]MU17CoupeBFC!A:E,5,0)</f>
        <v>#N/A</v>
      </c>
      <c r="H40" t="e">
        <f>VLOOKUP(D40,[4]WU17CoupeBFC!A:E,5,0)</f>
        <v>#N/A</v>
      </c>
    </row>
    <row r="41" spans="1:8">
      <c r="A41" s="156"/>
      <c r="B41" s="156"/>
      <c r="C41" s="155"/>
      <c r="D41" t="str">
        <f t="shared" si="1"/>
        <v xml:space="preserve"> </v>
      </c>
      <c r="E41" t="e">
        <f>VLOOKUP(D41,CadetU17!A:E,5,0)</f>
        <v>#N/A</v>
      </c>
      <c r="F41" t="e">
        <f>VLOOKUP(C41,CadetU17!B:E,4,0)</f>
        <v>#N/A</v>
      </c>
      <c r="G41" t="e">
        <f>VLOOKUP(D41,[3]MU17CoupeBFC!A:E,5,0)</f>
        <v>#N/A</v>
      </c>
      <c r="H41" t="e">
        <f>VLOOKUP(D41,[4]WU17CoupeBFC!A:E,5,0)</f>
        <v>#N/A</v>
      </c>
    </row>
    <row r="42" spans="1:8">
      <c r="A42" s="156"/>
      <c r="B42" s="156"/>
      <c r="C42" s="155"/>
      <c r="D42" t="str">
        <f t="shared" si="1"/>
        <v xml:space="preserve"> </v>
      </c>
      <c r="E42" t="e">
        <f>VLOOKUP(D42,CadetU17!A:E,5,0)</f>
        <v>#N/A</v>
      </c>
      <c r="F42" t="e">
        <f>VLOOKUP(C42,CadetU17!B:E,4,0)</f>
        <v>#N/A</v>
      </c>
      <c r="G42" t="e">
        <f>VLOOKUP(D42,[3]MU17CoupeBFC!A:E,5,0)</f>
        <v>#N/A</v>
      </c>
      <c r="H42" t="e">
        <f>VLOOKUP(D42,[4]WU17CoupeBFC!A:E,5,0)</f>
        <v>#N/A</v>
      </c>
    </row>
    <row r="43" spans="1:8">
      <c r="A43" s="156"/>
      <c r="B43" s="156"/>
      <c r="C43" s="155"/>
      <c r="D43" t="str">
        <f t="shared" si="1"/>
        <v xml:space="preserve"> </v>
      </c>
      <c r="E43" t="e">
        <f>VLOOKUP(D43,CadetU17!A:E,5,0)</f>
        <v>#N/A</v>
      </c>
      <c r="F43" t="e">
        <f>VLOOKUP(C43,CadetU17!B:E,4,0)</f>
        <v>#N/A</v>
      </c>
      <c r="G43" t="e">
        <f>VLOOKUP(D43,[3]MU17CoupeBFC!A:E,5,0)</f>
        <v>#N/A</v>
      </c>
      <c r="H43" t="e">
        <f>VLOOKUP(D43,[4]WU17CoupeBFC!A:E,5,0)</f>
        <v>#N/A</v>
      </c>
    </row>
  </sheetData>
  <sortState xmlns:xlrd2="http://schemas.microsoft.com/office/spreadsheetml/2017/richdata2" ref="A5:H26">
    <sortCondition ref="H5:H26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N232"/>
  <sheetViews>
    <sheetView zoomScale="90" zoomScaleNormal="90" workbookViewId="0">
      <pane xSplit="5" topLeftCell="F1" activePane="topRight" state="frozen"/>
      <selection pane="topRight" activeCell="C4" sqref="C4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20.6328125" bestFit="1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48" t="s">
        <v>125</v>
      </c>
      <c r="G2" s="230" t="s">
        <v>126</v>
      </c>
      <c r="H2" s="230" t="s">
        <v>127</v>
      </c>
      <c r="I2" s="249" t="s">
        <v>128</v>
      </c>
      <c r="J2" s="230" t="s">
        <v>129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9">
      <c r="A3" s="270" t="s">
        <v>381</v>
      </c>
      <c r="B3" s="271">
        <v>42390960495</v>
      </c>
      <c r="C3" s="272" t="s">
        <v>372</v>
      </c>
      <c r="D3" s="52">
        <v>1</v>
      </c>
      <c r="E3" s="102">
        <f t="shared" ref="E3:E14" si="0">SUM(F3:CM3)</f>
        <v>15</v>
      </c>
      <c r="F3" s="56">
        <v>15</v>
      </c>
      <c r="G3" s="56"/>
      <c r="H3" s="56"/>
      <c r="I3" s="49"/>
      <c r="J3" s="49"/>
      <c r="K3" s="49"/>
      <c r="L3" s="49"/>
      <c r="M3" s="49"/>
      <c r="N3" s="42"/>
      <c r="O3" s="42"/>
      <c r="P3" s="42"/>
      <c r="Q3" s="42"/>
      <c r="R3" s="42"/>
      <c r="S3" s="22"/>
      <c r="T3" s="22"/>
      <c r="U3" s="24"/>
      <c r="V3" s="22"/>
      <c r="W3" s="22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270" t="s">
        <v>399</v>
      </c>
      <c r="B4" s="270">
        <v>42250120095</v>
      </c>
      <c r="C4" s="270" t="s">
        <v>403</v>
      </c>
      <c r="D4" s="52"/>
      <c r="E4" s="102">
        <f t="shared" si="0"/>
        <v>14</v>
      </c>
      <c r="F4" s="54">
        <v>14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9">
      <c r="A5" s="270" t="s">
        <v>468</v>
      </c>
      <c r="B5" s="270">
        <v>42390790624</v>
      </c>
      <c r="C5" s="270" t="s">
        <v>469</v>
      </c>
      <c r="D5" s="52"/>
      <c r="E5" s="102">
        <f t="shared" si="0"/>
        <v>13</v>
      </c>
      <c r="F5" s="54">
        <v>13</v>
      </c>
      <c r="G5" s="54"/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70" t="s">
        <v>470</v>
      </c>
      <c r="B6" s="270">
        <v>42250150394</v>
      </c>
      <c r="C6" s="270" t="s">
        <v>327</v>
      </c>
      <c r="D6" s="52"/>
      <c r="E6" s="102">
        <f t="shared" si="0"/>
        <v>12</v>
      </c>
      <c r="F6" s="54">
        <v>12</v>
      </c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108"/>
      <c r="B7" s="109"/>
      <c r="C7" s="109"/>
      <c r="D7" s="52"/>
      <c r="E7" s="102">
        <f t="shared" si="0"/>
        <v>0</v>
      </c>
      <c r="F7" s="54"/>
      <c r="G7" s="54"/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1"/>
      <c r="B8" s="23"/>
      <c r="C8" s="52"/>
      <c r="D8" s="68"/>
      <c r="E8" s="102">
        <f t="shared" si="0"/>
        <v>0</v>
      </c>
      <c r="F8" s="54"/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1"/>
      <c r="B9" s="52"/>
      <c r="C9" s="52"/>
      <c r="D9" s="52"/>
      <c r="E9" s="102">
        <f t="shared" si="0"/>
        <v>0</v>
      </c>
      <c r="F9" s="54"/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1"/>
      <c r="B10" s="52"/>
      <c r="C10" s="52"/>
      <c r="D10" s="52"/>
      <c r="E10" s="102">
        <f t="shared" si="0"/>
        <v>0</v>
      </c>
      <c r="F10" s="57"/>
      <c r="G10" s="57"/>
      <c r="H10" s="57"/>
      <c r="I10" s="42"/>
      <c r="J10" s="42"/>
      <c r="K10" s="42"/>
      <c r="L10" s="42"/>
      <c r="M10" s="42"/>
      <c r="N10" s="42"/>
      <c r="O10" s="24"/>
      <c r="P10" s="42"/>
      <c r="Q10" s="42"/>
      <c r="R10" s="42"/>
      <c r="S10" s="47"/>
      <c r="T10" s="47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1"/>
      <c r="B11" s="52"/>
      <c r="C11" s="52"/>
      <c r="D11" s="52"/>
      <c r="E11" s="102">
        <f t="shared" si="0"/>
        <v>0</v>
      </c>
      <c r="F11" s="56"/>
      <c r="G11" s="56"/>
      <c r="H11" s="56"/>
      <c r="I11" s="49"/>
      <c r="J11" s="49"/>
      <c r="K11" s="49"/>
      <c r="L11" s="49"/>
      <c r="M11" s="49"/>
      <c r="N11" s="42"/>
      <c r="O11" s="42"/>
      <c r="P11" s="42"/>
      <c r="Q11" s="42"/>
      <c r="R11" s="42"/>
      <c r="S11" s="22"/>
      <c r="T11" s="22"/>
      <c r="U11" s="24"/>
      <c r="V11" s="22"/>
      <c r="W11" s="22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1"/>
      <c r="B12" s="52"/>
      <c r="C12" s="52"/>
      <c r="D12" s="52"/>
      <c r="E12" s="102">
        <f t="shared" si="0"/>
        <v>0</v>
      </c>
      <c r="F12" s="56"/>
      <c r="G12" s="139"/>
      <c r="H12" s="56"/>
      <c r="I12" s="49"/>
      <c r="J12" s="49"/>
      <c r="K12" s="49"/>
      <c r="L12" s="49"/>
      <c r="M12" s="49"/>
      <c r="N12" s="42"/>
      <c r="O12" s="42"/>
      <c r="P12" s="42"/>
      <c r="Q12" s="42"/>
      <c r="R12" s="42"/>
      <c r="S12" s="22"/>
      <c r="T12" s="22"/>
      <c r="U12" s="24"/>
      <c r="V12" s="22"/>
      <c r="W12" s="22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 t="s">
        <v>6</v>
      </c>
    </row>
    <row r="13" spans="1:92" ht="14.5">
      <c r="A13" s="71"/>
      <c r="B13" s="72"/>
      <c r="C13" s="52"/>
      <c r="D13" s="52"/>
      <c r="E13" s="102">
        <f t="shared" si="0"/>
        <v>0</v>
      </c>
      <c r="F13" s="54"/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1"/>
      <c r="B14" s="52"/>
      <c r="C14" s="52"/>
      <c r="D14" s="52"/>
      <c r="E14" s="102">
        <f t="shared" si="0"/>
        <v>0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/>
      <c r="B15" s="52"/>
      <c r="C15" s="52"/>
      <c r="D15" s="52"/>
      <c r="E15" s="102">
        <f t="shared" ref="E15:E51" si="1">SUM(F15:CM15)</f>
        <v>0</v>
      </c>
      <c r="F15" s="54"/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51"/>
      <c r="B16" s="23"/>
      <c r="C16" s="52"/>
      <c r="D16" s="52"/>
      <c r="E16" s="102">
        <f t="shared" si="1"/>
        <v>0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52"/>
      <c r="C17" s="52"/>
      <c r="D17" s="52"/>
      <c r="E17" s="102">
        <f t="shared" si="1"/>
        <v>0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51"/>
      <c r="B18" s="23"/>
      <c r="C18" s="52"/>
      <c r="D18" s="52"/>
      <c r="E18" s="106">
        <f t="shared" si="1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51"/>
      <c r="B19" s="23"/>
      <c r="C19" s="52"/>
      <c r="D19" s="52"/>
      <c r="E19" s="106" t="s">
        <v>90</v>
      </c>
      <c r="F19" s="54"/>
      <c r="G19" s="54"/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52"/>
      <c r="C20" s="52"/>
      <c r="D20" s="52"/>
      <c r="E20" s="106">
        <f t="shared" si="1"/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/>
      <c r="B21" s="52"/>
      <c r="C21" s="52"/>
      <c r="D21" s="53"/>
      <c r="E21" s="106">
        <f t="shared" si="1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52"/>
      <c r="C22" s="52"/>
      <c r="D22" s="52"/>
      <c r="E22" s="106">
        <f t="shared" si="1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 t="s">
        <v>7</v>
      </c>
    </row>
    <row r="23" spans="1:92" ht="14.5">
      <c r="A23" s="71"/>
      <c r="B23" s="52"/>
      <c r="C23" s="52"/>
      <c r="D23" s="52"/>
      <c r="E23" s="106">
        <f t="shared" si="1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72"/>
      <c r="C24" s="52"/>
      <c r="D24" s="52"/>
      <c r="E24" s="106">
        <f t="shared" si="1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6">
        <f t="shared" si="1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72"/>
      <c r="C26" s="52"/>
      <c r="D26" s="52"/>
      <c r="E26" s="106">
        <f t="shared" si="1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51"/>
      <c r="B27" s="80"/>
      <c r="C27" s="52"/>
      <c r="D27" s="52"/>
      <c r="E27" s="106">
        <f t="shared" si="1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6">
        <f t="shared" si="1"/>
        <v>0</v>
      </c>
      <c r="F28" s="56"/>
      <c r="G28" s="56"/>
      <c r="H28" s="56"/>
      <c r="I28" s="49"/>
      <c r="J28" s="49"/>
      <c r="K28" s="49"/>
      <c r="L28" s="49"/>
      <c r="M28" s="49"/>
      <c r="N28" s="42"/>
      <c r="O28" s="42"/>
      <c r="P28" s="42"/>
      <c r="Q28" s="42"/>
      <c r="R28" s="42"/>
      <c r="S28" s="22"/>
      <c r="T28" s="22"/>
      <c r="U28" s="24"/>
      <c r="V28" s="22"/>
      <c r="W28" s="22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52"/>
      <c r="C29" s="52"/>
      <c r="D29" s="52"/>
      <c r="E29" s="106">
        <f t="shared" si="1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90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1"/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1"/>
        <v>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42"/>
      <c r="S31" s="22"/>
      <c r="T31" s="22"/>
      <c r="U31" s="24"/>
      <c r="V31" s="22"/>
      <c r="W31" s="22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1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52"/>
      <c r="C33" s="52"/>
      <c r="D33" s="52"/>
      <c r="E33" s="102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2">
        <f t="shared" si="1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51"/>
      <c r="B36" s="23"/>
      <c r="C36" s="52"/>
      <c r="D36" s="52"/>
      <c r="E36" s="102">
        <f t="shared" si="1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72"/>
      <c r="C37" s="52"/>
      <c r="D37" s="52"/>
      <c r="E37" s="102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92"/>
      <c r="C39" s="93"/>
      <c r="D39" s="74"/>
      <c r="E39" s="102">
        <f t="shared" si="1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42"/>
      <c r="S39" s="22"/>
      <c r="T39" s="22"/>
      <c r="U39" s="24"/>
      <c r="V39" s="22"/>
      <c r="W39" s="22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2">
        <f t="shared" si="1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51"/>
      <c r="B41" s="23"/>
      <c r="C41" s="52"/>
      <c r="D41" s="52"/>
      <c r="E41" s="102">
        <f t="shared" si="1"/>
        <v>0</v>
      </c>
      <c r="F41" s="56"/>
      <c r="G41" s="56"/>
      <c r="H41" s="56"/>
      <c r="I41" s="49"/>
      <c r="J41" s="49"/>
      <c r="K41" s="49"/>
      <c r="L41" s="49"/>
      <c r="M41" s="49"/>
      <c r="N41" s="42"/>
      <c r="O41" s="42"/>
      <c r="P41" s="42"/>
      <c r="Q41" s="42"/>
      <c r="R41" s="42"/>
      <c r="S41" s="22"/>
      <c r="T41" s="22"/>
      <c r="U41" s="24"/>
      <c r="V41" s="22"/>
      <c r="W41" s="22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3"/>
      <c r="B42" s="68"/>
      <c r="C42" s="68"/>
      <c r="D42" s="68"/>
      <c r="E42" s="102">
        <f t="shared" si="1"/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2">
        <f t="shared" si="1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/>
      <c r="T43" s="24"/>
      <c r="U43" s="42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51"/>
      <c r="B44" s="81"/>
      <c r="C44" s="52"/>
      <c r="D44" s="52"/>
      <c r="E44" s="102">
        <f t="shared" si="1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24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51"/>
      <c r="B45" s="23"/>
      <c r="C45" s="52"/>
      <c r="D45" s="52"/>
      <c r="E45" s="102">
        <f t="shared" si="1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1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51"/>
      <c r="B47" s="23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51"/>
      <c r="B48" s="23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51"/>
      <c r="B49" s="23"/>
      <c r="C49" s="52"/>
      <c r="D49" s="52"/>
      <c r="E49" s="102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ref="E52:E115" si="2">SUM(F52:CM52)</f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52"/>
      <c r="C54" s="52"/>
      <c r="D54" s="52"/>
      <c r="E54" s="102">
        <f t="shared" si="2"/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24"/>
      <c r="U54" s="42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1"/>
      <c r="B56" s="52"/>
      <c r="C56" s="52"/>
      <c r="D56" s="52"/>
      <c r="E56" s="102">
        <f t="shared" si="2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1"/>
      <c r="B57" s="52"/>
      <c r="C57" s="52"/>
      <c r="D57" s="52"/>
      <c r="E57" s="102">
        <f t="shared" si="2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71"/>
      <c r="B59" s="52"/>
      <c r="C59" s="52"/>
      <c r="D59" s="52"/>
      <c r="E59" s="102">
        <f t="shared" si="2"/>
        <v>0</v>
      </c>
      <c r="F59" s="54"/>
      <c r="G59" s="54"/>
      <c r="H59" s="54"/>
      <c r="I59" s="57"/>
      <c r="J59" s="57"/>
      <c r="K59" s="57"/>
      <c r="L59" s="57"/>
      <c r="M59" s="57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71"/>
      <c r="B60" s="52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7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si="2"/>
        <v>0</v>
      </c>
      <c r="F66" s="56"/>
      <c r="G66" s="56"/>
      <c r="H66" s="56"/>
      <c r="I66" s="49"/>
      <c r="J66" s="49"/>
      <c r="K66" s="49"/>
      <c r="L66" s="49"/>
      <c r="M66" s="49"/>
      <c r="N66" s="42"/>
      <c r="O66" s="42"/>
      <c r="P66" s="42"/>
      <c r="Q66" s="42"/>
      <c r="R66" s="42"/>
      <c r="S66" s="22"/>
      <c r="T66" s="22"/>
      <c r="U66" s="24"/>
      <c r="V66" s="22"/>
      <c r="W66" s="22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2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2"/>
        <v>0</v>
      </c>
      <c r="F70" s="57"/>
      <c r="G70" s="57"/>
      <c r="H70" s="57"/>
      <c r="I70" s="42"/>
      <c r="J70" s="42"/>
      <c r="K70" s="42"/>
      <c r="L70" s="42"/>
      <c r="M70" s="42"/>
      <c r="N70" s="42"/>
      <c r="O70" s="24"/>
      <c r="P70" s="47"/>
      <c r="Q70" s="47"/>
      <c r="R70" s="47"/>
      <c r="S70" s="42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51"/>
      <c r="B71" s="81"/>
      <c r="C71" s="52"/>
      <c r="D71" s="52"/>
      <c r="E71" s="102">
        <f t="shared" si="2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2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51"/>
      <c r="B73" s="23"/>
      <c r="C73" s="52"/>
      <c r="D73" s="52"/>
      <c r="E73" s="102">
        <f t="shared" si="2"/>
        <v>0</v>
      </c>
      <c r="F73" s="56"/>
      <c r="G73" s="56"/>
      <c r="H73" s="56"/>
      <c r="I73" s="49"/>
      <c r="J73" s="49"/>
      <c r="K73" s="49"/>
      <c r="L73" s="49"/>
      <c r="M73" s="49"/>
      <c r="N73" s="42"/>
      <c r="O73" s="42"/>
      <c r="P73" s="42"/>
      <c r="Q73" s="42"/>
      <c r="R73" s="42"/>
      <c r="S73" s="22"/>
      <c r="T73" s="22"/>
      <c r="U73" s="24"/>
      <c r="V73" s="22"/>
      <c r="W73" s="22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2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51"/>
      <c r="B75" s="23"/>
      <c r="C75" s="52"/>
      <c r="D75" s="52"/>
      <c r="E75" s="102">
        <f t="shared" si="2"/>
        <v>0</v>
      </c>
      <c r="F75" s="56"/>
      <c r="G75" s="56"/>
      <c r="H75" s="56"/>
      <c r="I75" s="49"/>
      <c r="J75" s="49"/>
      <c r="K75" s="49"/>
      <c r="L75" s="49"/>
      <c r="M75" s="49"/>
      <c r="N75" s="42"/>
      <c r="O75" s="42"/>
      <c r="P75" s="42"/>
      <c r="Q75" s="42"/>
      <c r="R75" s="42"/>
      <c r="S75" s="22"/>
      <c r="T75" s="22"/>
      <c r="U75" s="24"/>
      <c r="V75" s="22"/>
      <c r="W75" s="22"/>
      <c r="X75" s="24"/>
      <c r="Y75" s="24"/>
      <c r="Z75" s="24"/>
      <c r="AA75" s="24"/>
      <c r="AB75" s="22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51"/>
      <c r="B76" s="23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52"/>
      <c r="C77" s="52"/>
      <c r="D77" s="58"/>
      <c r="E77" s="102">
        <f t="shared" si="2"/>
        <v>0</v>
      </c>
      <c r="F77" s="56"/>
      <c r="G77" s="56"/>
      <c r="H77" s="56"/>
      <c r="I77" s="49"/>
      <c r="J77" s="49"/>
      <c r="K77" s="49"/>
      <c r="L77" s="49"/>
      <c r="M77" s="49"/>
      <c r="N77" s="42"/>
      <c r="O77" s="42"/>
      <c r="P77" s="42"/>
      <c r="Q77" s="42"/>
      <c r="R77" s="42"/>
      <c r="S77" s="22"/>
      <c r="T77" s="22"/>
      <c r="U77" s="24"/>
      <c r="V77" s="22"/>
      <c r="W77" s="22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7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2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42"/>
      <c r="S80" s="22"/>
      <c r="T80" s="22"/>
      <c r="U80" s="24"/>
      <c r="V80" s="22"/>
      <c r="W80" s="22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51"/>
      <c r="B81" s="23"/>
      <c r="C81" s="52"/>
      <c r="D81" s="52"/>
      <c r="E81" s="102">
        <f t="shared" si="2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3"/>
      <c r="B82" s="68"/>
      <c r="C82" s="68"/>
      <c r="D82" s="52"/>
      <c r="E82" s="102">
        <f t="shared" si="2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8"/>
      <c r="E83" s="102">
        <f t="shared" si="2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72"/>
      <c r="C84" s="52"/>
      <c r="D84" s="52"/>
      <c r="E84" s="102">
        <f t="shared" si="2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3"/>
      <c r="B85" s="68"/>
      <c r="C85" s="68"/>
      <c r="D85" s="52"/>
      <c r="E85" s="102">
        <f t="shared" si="2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24"/>
      <c r="U85" s="42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23"/>
      <c r="C86" s="52"/>
      <c r="D86" s="52"/>
      <c r="E86" s="102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2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24"/>
      <c r="U87" s="42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71"/>
      <c r="B88" s="52"/>
      <c r="C88" s="52"/>
      <c r="D88" s="52"/>
      <c r="E88" s="102">
        <f t="shared" si="2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1"/>
      <c r="B90" s="52"/>
      <c r="C90" s="52"/>
      <c r="D90" s="52"/>
      <c r="E90" s="102">
        <f t="shared" si="2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2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42"/>
      <c r="S91" s="22"/>
      <c r="T91" s="22"/>
      <c r="U91" s="24"/>
      <c r="V91" s="22"/>
      <c r="W91" s="22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51"/>
      <c r="B92" s="23"/>
      <c r="C92" s="52"/>
      <c r="D92" s="52"/>
      <c r="E92" s="102">
        <f t="shared" si="2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2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51"/>
      <c r="B94" s="23"/>
      <c r="C94" s="52"/>
      <c r="D94" s="52"/>
      <c r="E94" s="102">
        <f t="shared" si="2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51"/>
      <c r="B95" s="23"/>
      <c r="C95" s="52"/>
      <c r="D95" s="52"/>
      <c r="E95" s="102">
        <f t="shared" si="2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1"/>
      <c r="B96" s="52"/>
      <c r="C96" s="52"/>
      <c r="D96" s="52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94"/>
      <c r="B97" s="95"/>
      <c r="C97" s="52"/>
      <c r="D97" s="52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2"/>
      <c r="E98" s="102">
        <f t="shared" si="2"/>
        <v>0</v>
      </c>
      <c r="F98" s="57"/>
      <c r="G98" s="57"/>
      <c r="H98" s="57"/>
      <c r="I98" s="42"/>
      <c r="J98" s="42"/>
      <c r="K98" s="42"/>
      <c r="L98" s="42"/>
      <c r="M98" s="42"/>
      <c r="N98" s="42"/>
      <c r="O98" s="24"/>
      <c r="P98" s="47"/>
      <c r="Q98" s="47"/>
      <c r="R98" s="47"/>
      <c r="S98" s="42"/>
      <c r="T98" s="42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52"/>
      <c r="C99" s="52"/>
      <c r="D99" s="52"/>
      <c r="E99" s="102">
        <f t="shared" si="2"/>
        <v>0</v>
      </c>
      <c r="F99" s="56"/>
      <c r="G99" s="56"/>
      <c r="H99" s="56"/>
      <c r="I99" s="49"/>
      <c r="J99" s="49"/>
      <c r="K99" s="49"/>
      <c r="L99" s="49"/>
      <c r="M99" s="49"/>
      <c r="N99" s="42"/>
      <c r="O99" s="42"/>
      <c r="P99" s="42"/>
      <c r="Q99" s="42"/>
      <c r="R99" s="42"/>
      <c r="S99" s="22"/>
      <c r="T99" s="22"/>
      <c r="U99" s="24"/>
      <c r="V99" s="22"/>
      <c r="W99" s="22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51"/>
      <c r="B100" s="23"/>
      <c r="C100" s="52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51"/>
      <c r="B102" s="23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72"/>
      <c r="C103" s="52"/>
      <c r="D103" s="52"/>
      <c r="E103" s="102">
        <f t="shared" si="2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2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74"/>
      <c r="C105" s="52"/>
      <c r="D105" s="52"/>
      <c r="E105" s="102">
        <f t="shared" si="2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71"/>
      <c r="B106" s="91"/>
      <c r="C106" s="52"/>
      <c r="D106" s="52"/>
      <c r="E106" s="102">
        <f t="shared" si="2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2"/>
        <v>0</v>
      </c>
      <c r="F107" s="57"/>
      <c r="G107" s="57"/>
      <c r="H107" s="57"/>
      <c r="I107" s="42"/>
      <c r="J107" s="42"/>
      <c r="K107" s="42"/>
      <c r="L107" s="42"/>
      <c r="M107" s="42"/>
      <c r="N107" s="42"/>
      <c r="O107" s="22"/>
      <c r="P107" s="42"/>
      <c r="Q107" s="42"/>
      <c r="R107" s="42"/>
      <c r="S107" s="42"/>
      <c r="T107" s="42"/>
      <c r="U107" s="42"/>
      <c r="V107" s="22"/>
      <c r="W107" s="22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72"/>
      <c r="C108" s="52"/>
      <c r="D108" s="52"/>
      <c r="E108" s="102">
        <f t="shared" si="2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71"/>
      <c r="B109" s="52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2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42"/>
      <c r="R110" s="42"/>
      <c r="S110" s="22"/>
      <c r="T110" s="22"/>
      <c r="U110" s="24"/>
      <c r="V110" s="22"/>
      <c r="W110" s="22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2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3"/>
      <c r="B112" s="68"/>
      <c r="C112" s="68"/>
      <c r="D112" s="52"/>
      <c r="E112" s="102">
        <f t="shared" si="2"/>
        <v>0</v>
      </c>
      <c r="F112" s="55"/>
      <c r="G112" s="55"/>
      <c r="H112" s="55"/>
      <c r="I112" s="49"/>
      <c r="J112" s="49"/>
      <c r="K112" s="49"/>
      <c r="L112" s="49"/>
      <c r="M112" s="49"/>
      <c r="N112" s="49"/>
      <c r="O112" s="24"/>
      <c r="P112" s="24"/>
      <c r="Q112" s="24"/>
      <c r="R112" s="24"/>
      <c r="S112" s="24"/>
      <c r="T112" s="24"/>
      <c r="U112" s="42"/>
      <c r="V112" s="47"/>
      <c r="W112" s="47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51"/>
      <c r="B113" s="23"/>
      <c r="C113" s="52"/>
      <c r="D113" s="52"/>
      <c r="E113" s="102">
        <f t="shared" si="2"/>
        <v>0</v>
      </c>
      <c r="F113" s="55"/>
      <c r="G113" s="55"/>
      <c r="H113" s="55"/>
      <c r="I113" s="22"/>
      <c r="J113" s="22"/>
      <c r="K113" s="22"/>
      <c r="L113" s="22"/>
      <c r="M113" s="22"/>
      <c r="N113" s="42"/>
      <c r="O113" s="49"/>
      <c r="P113" s="42"/>
      <c r="Q113" s="42"/>
      <c r="R113" s="42"/>
      <c r="S113" s="24"/>
      <c r="T113" s="24"/>
      <c r="U113" s="50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85"/>
      <c r="B114" s="84"/>
      <c r="C114" s="52"/>
      <c r="D114" s="52"/>
      <c r="E114" s="102">
        <f t="shared" si="2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52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ref="E116:E179" si="3">SUM(F116:CM116)</f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52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52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51"/>
      <c r="B119" s="23"/>
      <c r="C119" s="52"/>
      <c r="D119" s="52"/>
      <c r="E119" s="102">
        <f t="shared" si="3"/>
        <v>0</v>
      </c>
      <c r="F119" s="56"/>
      <c r="G119" s="56"/>
      <c r="H119" s="56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2"/>
      <c r="T119" s="42"/>
      <c r="U119" s="24"/>
      <c r="V119" s="47"/>
      <c r="W119" s="47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5"/>
      <c r="B120" s="41"/>
      <c r="C120" s="41"/>
      <c r="D120" s="41"/>
      <c r="E120" s="102">
        <f t="shared" si="3"/>
        <v>0</v>
      </c>
      <c r="F120" s="59"/>
      <c r="G120" s="59"/>
      <c r="H120" s="59"/>
      <c r="I120" s="45"/>
      <c r="J120" s="45"/>
      <c r="K120" s="45"/>
      <c r="L120" s="45"/>
      <c r="M120" s="45"/>
      <c r="N120" s="39"/>
      <c r="O120" s="39"/>
      <c r="P120" s="39"/>
      <c r="Q120" s="39"/>
      <c r="R120" s="39"/>
      <c r="S120" s="44"/>
      <c r="T120" s="44"/>
      <c r="U120" s="46"/>
      <c r="V120" s="44"/>
      <c r="W120" s="44"/>
      <c r="X120" s="46"/>
      <c r="Y120" s="46"/>
      <c r="Z120" s="46"/>
      <c r="AA120" s="46"/>
      <c r="AB120" s="46"/>
      <c r="AC120" s="46"/>
      <c r="AD120" s="46"/>
      <c r="AE120" s="46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8"/>
    </row>
    <row r="121" spans="1:92" ht="14.5">
      <c r="A121" s="75"/>
      <c r="B121" s="41"/>
      <c r="C121" s="41"/>
      <c r="D121" s="41"/>
      <c r="E121" s="102">
        <f t="shared" si="3"/>
        <v>0</v>
      </c>
      <c r="F121" s="60"/>
      <c r="G121" s="60"/>
      <c r="H121" s="60"/>
      <c r="I121" s="39"/>
      <c r="J121" s="39"/>
      <c r="K121" s="39"/>
      <c r="L121" s="39"/>
      <c r="M121" s="39"/>
      <c r="N121" s="39"/>
      <c r="O121" s="61"/>
      <c r="P121" s="46"/>
      <c r="Q121" s="46"/>
      <c r="R121" s="46"/>
      <c r="S121" s="46"/>
      <c r="T121" s="46"/>
      <c r="U121" s="39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8"/>
    </row>
    <row r="122" spans="1:92" ht="14.5">
      <c r="A122" s="75"/>
      <c r="B122" s="87"/>
      <c r="C122" s="41"/>
      <c r="D122" s="41"/>
      <c r="E122" s="102">
        <f t="shared" si="3"/>
        <v>0</v>
      </c>
      <c r="F122" s="59"/>
      <c r="G122" s="59"/>
      <c r="H122" s="59"/>
      <c r="I122" s="45"/>
      <c r="J122" s="45"/>
      <c r="K122" s="45"/>
      <c r="L122" s="45"/>
      <c r="M122" s="45"/>
      <c r="N122" s="39"/>
      <c r="O122" s="39"/>
      <c r="P122" s="39"/>
      <c r="Q122" s="39"/>
      <c r="R122" s="39"/>
      <c r="S122" s="44"/>
      <c r="T122" s="44"/>
      <c r="U122" s="46"/>
      <c r="V122" s="44"/>
      <c r="W122" s="44"/>
      <c r="X122" s="46"/>
      <c r="Y122" s="46"/>
      <c r="Z122" s="46"/>
      <c r="AA122" s="46"/>
      <c r="AB122" s="46"/>
      <c r="AC122" s="46"/>
      <c r="AD122" s="46"/>
      <c r="AE122" s="46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8"/>
    </row>
    <row r="123" spans="1:92" ht="14.5">
      <c r="A123" s="75"/>
      <c r="B123" s="88"/>
      <c r="C123" s="41"/>
      <c r="D123" s="41"/>
      <c r="E123" s="102">
        <f t="shared" si="3"/>
        <v>0</v>
      </c>
      <c r="F123" s="60"/>
      <c r="G123" s="60"/>
      <c r="H123" s="60"/>
      <c r="I123" s="39"/>
      <c r="J123" s="39"/>
      <c r="K123" s="39"/>
      <c r="L123" s="39"/>
      <c r="M123" s="39"/>
      <c r="N123" s="39"/>
      <c r="O123" s="61"/>
      <c r="P123" s="46"/>
      <c r="Q123" s="46"/>
      <c r="R123" s="46"/>
      <c r="S123" s="46"/>
      <c r="T123" s="46"/>
      <c r="U123" s="3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8"/>
    </row>
    <row r="124" spans="1:92" ht="14.5">
      <c r="A124" s="75"/>
      <c r="B124" s="88"/>
      <c r="C124" s="41"/>
      <c r="D124" s="41"/>
      <c r="E124" s="102">
        <f t="shared" si="3"/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61"/>
      <c r="P124" s="46"/>
      <c r="Q124" s="46"/>
      <c r="R124" s="46"/>
      <c r="S124" s="46"/>
      <c r="T124" s="46"/>
      <c r="U124" s="39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8"/>
    </row>
    <row r="125" spans="1:92" ht="14.5">
      <c r="A125" s="75"/>
      <c r="B125" s="88"/>
      <c r="C125" s="41"/>
      <c r="D125" s="41"/>
      <c r="E125" s="102">
        <f t="shared" si="3"/>
        <v>0</v>
      </c>
      <c r="F125" s="60"/>
      <c r="G125" s="60"/>
      <c r="H125" s="60"/>
      <c r="I125" s="39"/>
      <c r="J125" s="39"/>
      <c r="K125" s="39"/>
      <c r="L125" s="39"/>
      <c r="M125" s="39"/>
      <c r="N125" s="39"/>
      <c r="O125" s="61"/>
      <c r="P125" s="46"/>
      <c r="Q125" s="46"/>
      <c r="R125" s="46"/>
      <c r="S125" s="46"/>
      <c r="T125" s="46"/>
      <c r="U125" s="39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8"/>
    </row>
    <row r="126" spans="1:92" ht="14.5">
      <c r="A126" s="75"/>
      <c r="B126" s="74"/>
      <c r="C126" s="41"/>
      <c r="D126" s="41"/>
      <c r="E126" s="102">
        <f t="shared" si="3"/>
        <v>0</v>
      </c>
      <c r="F126" s="59"/>
      <c r="G126" s="59"/>
      <c r="H126" s="59"/>
      <c r="I126" s="45"/>
      <c r="J126" s="45"/>
      <c r="K126" s="45"/>
      <c r="L126" s="45"/>
      <c r="M126" s="45"/>
      <c r="N126" s="39"/>
      <c r="O126" s="39"/>
      <c r="P126" s="39"/>
      <c r="Q126" s="39"/>
      <c r="R126" s="39"/>
      <c r="S126" s="44"/>
      <c r="T126" s="44"/>
      <c r="U126" s="46"/>
      <c r="V126" s="44"/>
      <c r="W126" s="44"/>
      <c r="X126" s="46"/>
      <c r="Y126" s="46"/>
      <c r="Z126" s="46"/>
      <c r="AA126" s="46"/>
      <c r="AB126" s="46"/>
      <c r="AC126" s="46"/>
      <c r="AD126" s="46"/>
      <c r="AE126" s="46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8"/>
    </row>
    <row r="127" spans="1:92" ht="14.5">
      <c r="A127" s="75"/>
      <c r="B127" s="96"/>
      <c r="C127" s="41"/>
      <c r="D127" s="41"/>
      <c r="E127" s="102">
        <f t="shared" si="3"/>
        <v>0</v>
      </c>
      <c r="F127" s="60"/>
      <c r="G127" s="60"/>
      <c r="H127" s="60"/>
      <c r="I127" s="39"/>
      <c r="J127" s="39"/>
      <c r="K127" s="39"/>
      <c r="L127" s="39"/>
      <c r="M127" s="39"/>
      <c r="N127" s="39"/>
      <c r="O127" s="61"/>
      <c r="P127" s="46"/>
      <c r="Q127" s="46"/>
      <c r="R127" s="46"/>
      <c r="S127" s="46"/>
      <c r="T127" s="46"/>
      <c r="U127" s="39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8"/>
    </row>
    <row r="128" spans="1:92" ht="14.5">
      <c r="A128" s="75"/>
      <c r="B128" s="41"/>
      <c r="C128" s="41"/>
      <c r="D128" s="41"/>
      <c r="E128" s="102">
        <f t="shared" si="3"/>
        <v>0</v>
      </c>
      <c r="F128" s="60"/>
      <c r="G128" s="60"/>
      <c r="H128" s="60"/>
      <c r="I128" s="39"/>
      <c r="J128" s="39"/>
      <c r="K128" s="39"/>
      <c r="L128" s="39"/>
      <c r="M128" s="39"/>
      <c r="N128" s="39"/>
      <c r="O128" s="61"/>
      <c r="P128" s="46"/>
      <c r="Q128" s="46"/>
      <c r="R128" s="46"/>
      <c r="S128" s="46"/>
      <c r="T128" s="46"/>
      <c r="U128" s="39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8"/>
    </row>
    <row r="129" spans="1:92" ht="14.5">
      <c r="A129" s="77"/>
      <c r="B129" s="78"/>
      <c r="C129" s="78"/>
      <c r="D129" s="41"/>
      <c r="E129" s="102">
        <f t="shared" si="3"/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61"/>
      <c r="P129" s="46"/>
      <c r="Q129" s="46"/>
      <c r="R129" s="46"/>
      <c r="S129" s="46"/>
      <c r="T129" s="46"/>
      <c r="U129" s="39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8"/>
    </row>
    <row r="130" spans="1:92" ht="14.5">
      <c r="A130" s="75"/>
      <c r="B130" s="41"/>
      <c r="C130" s="41"/>
      <c r="D130" s="41"/>
      <c r="E130" s="102">
        <f t="shared" si="3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61"/>
      <c r="P130" s="46"/>
      <c r="Q130" s="46"/>
      <c r="R130" s="46"/>
      <c r="S130" s="46"/>
      <c r="T130" s="46"/>
      <c r="U130" s="3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8"/>
    </row>
    <row r="131" spans="1:92" ht="14.5">
      <c r="A131" s="75"/>
      <c r="B131" s="41"/>
      <c r="C131" s="41"/>
      <c r="D131" s="41"/>
      <c r="E131" s="102">
        <f t="shared" si="3"/>
        <v>0</v>
      </c>
      <c r="F131" s="59"/>
      <c r="G131" s="59"/>
      <c r="H131" s="59"/>
      <c r="I131" s="45"/>
      <c r="J131" s="45"/>
      <c r="K131" s="45"/>
      <c r="L131" s="45"/>
      <c r="M131" s="45"/>
      <c r="N131" s="39"/>
      <c r="O131" s="39"/>
      <c r="P131" s="39"/>
      <c r="Q131" s="39"/>
      <c r="R131" s="39"/>
      <c r="S131" s="44"/>
      <c r="T131" s="44"/>
      <c r="U131" s="46"/>
      <c r="V131" s="44"/>
      <c r="W131" s="44"/>
      <c r="X131" s="46"/>
      <c r="Y131" s="46"/>
      <c r="Z131" s="46"/>
      <c r="AA131" s="46"/>
      <c r="AB131" s="46"/>
      <c r="AC131" s="46"/>
      <c r="AD131" s="46"/>
      <c r="AE131" s="46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8"/>
    </row>
    <row r="132" spans="1:92" ht="14.5">
      <c r="A132" s="40"/>
      <c r="B132" s="43"/>
      <c r="C132" s="41"/>
      <c r="D132" s="41"/>
      <c r="E132" s="102">
        <f t="shared" si="3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61"/>
      <c r="P132" s="46"/>
      <c r="Q132" s="46"/>
      <c r="R132" s="46"/>
      <c r="S132" s="46"/>
      <c r="T132" s="46"/>
      <c r="U132" s="39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8"/>
    </row>
    <row r="133" spans="1:92" ht="14.5">
      <c r="A133" s="75"/>
      <c r="B133" s="41"/>
      <c r="C133" s="41"/>
      <c r="D133" s="41"/>
      <c r="E133" s="102">
        <f t="shared" si="3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39"/>
      <c r="S133" s="44"/>
      <c r="T133" s="44"/>
      <c r="U133" s="46"/>
      <c r="V133" s="44"/>
      <c r="W133" s="44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75"/>
      <c r="B134" s="41"/>
      <c r="C134" s="41"/>
      <c r="D134" s="41"/>
      <c r="E134" s="102">
        <f t="shared" si="3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46"/>
      <c r="U134" s="39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41"/>
      <c r="C135" s="41"/>
      <c r="D135" s="41"/>
      <c r="E135" s="102">
        <f t="shared" si="3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3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40"/>
      <c r="B137" s="63"/>
      <c r="C137" s="41"/>
      <c r="D137" s="41"/>
      <c r="E137" s="102">
        <f t="shared" si="3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41"/>
      <c r="C138" s="41"/>
      <c r="D138" s="41"/>
      <c r="E138" s="102">
        <f t="shared" si="3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39"/>
      <c r="S138" s="44"/>
      <c r="T138" s="44"/>
      <c r="U138" s="46"/>
      <c r="V138" s="44"/>
      <c r="W138" s="44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41"/>
      <c r="C139" s="41"/>
      <c r="D139" s="41"/>
      <c r="E139" s="102">
        <f t="shared" si="3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40"/>
      <c r="B140" s="43"/>
      <c r="C140" s="41"/>
      <c r="D140" s="41"/>
      <c r="E140" s="102">
        <f t="shared" si="3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40"/>
      <c r="B141" s="43"/>
      <c r="C141" s="41"/>
      <c r="D141" s="41"/>
      <c r="E141" s="102">
        <f t="shared" si="3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6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86"/>
      <c r="C143" s="41"/>
      <c r="D143" s="41"/>
      <c r="E143" s="102">
        <f t="shared" si="3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5"/>
      <c r="B144" s="41"/>
      <c r="C144" s="41"/>
      <c r="D144" s="41"/>
      <c r="E144" s="102">
        <f t="shared" si="3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3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86"/>
      <c r="C146" s="41"/>
      <c r="D146" s="41"/>
      <c r="E146" s="102">
        <f t="shared" si="3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3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5" thickBot="1">
      <c r="A148" s="40"/>
      <c r="B148" s="43"/>
      <c r="C148" s="41"/>
      <c r="D148" s="41"/>
      <c r="E148" s="102">
        <f t="shared" si="3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5" thickBot="1">
      <c r="A149" s="75"/>
      <c r="B149" s="97"/>
      <c r="C149" s="41"/>
      <c r="D149" s="41"/>
      <c r="E149" s="102">
        <f t="shared" si="3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7"/>
      <c r="B150" s="89"/>
      <c r="C150" s="78"/>
      <c r="D150" s="78"/>
      <c r="E150" s="102">
        <f t="shared" si="3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3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75"/>
      <c r="B152" s="41"/>
      <c r="C152" s="41"/>
      <c r="D152" s="41"/>
      <c r="E152" s="102">
        <f t="shared" si="3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7"/>
      <c r="B153" s="78"/>
      <c r="C153" s="78"/>
      <c r="D153" s="78"/>
      <c r="E153" s="102">
        <f t="shared" si="3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3"/>
        <v>0</v>
      </c>
      <c r="F154" s="62"/>
      <c r="G154" s="62"/>
      <c r="H154" s="62"/>
      <c r="I154" s="39"/>
      <c r="J154" s="39"/>
      <c r="K154" s="39"/>
      <c r="L154" s="39"/>
      <c r="M154" s="39"/>
      <c r="N154" s="39"/>
      <c r="O154" s="44"/>
      <c r="P154" s="39"/>
      <c r="Q154" s="39"/>
      <c r="R154" s="39"/>
      <c r="S154" s="39"/>
      <c r="T154" s="39"/>
      <c r="U154" s="39"/>
      <c r="V154" s="44"/>
      <c r="W154" s="44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77"/>
      <c r="B155" s="78"/>
      <c r="C155" s="78"/>
      <c r="D155" s="78"/>
      <c r="E155" s="102">
        <f t="shared" si="3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7"/>
      <c r="B156" s="78"/>
      <c r="C156" s="78"/>
      <c r="D156" s="41"/>
      <c r="E156" s="102">
        <f t="shared" si="3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4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40"/>
      <c r="B157" s="43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41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9"/>
      <c r="B159" s="83"/>
      <c r="C159" s="83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40"/>
      <c r="B160" s="63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41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75"/>
      <c r="B162" s="82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75"/>
      <c r="B163" s="41"/>
      <c r="C163" s="41"/>
      <c r="D163" s="41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5"/>
      <c r="B164" s="41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40"/>
      <c r="B165" s="63"/>
      <c r="C165" s="41"/>
      <c r="D165" s="41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5"/>
      <c r="B168" s="41"/>
      <c r="C168" s="41"/>
      <c r="D168" s="41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3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40"/>
      <c r="B170" s="43"/>
      <c r="C170" s="41"/>
      <c r="D170" s="41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5"/>
      <c r="B171" s="82"/>
      <c r="C171" s="41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75"/>
      <c r="B172" s="41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40"/>
      <c r="B174" s="43"/>
      <c r="C174" s="41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7"/>
      <c r="B176" s="78"/>
      <c r="C176" s="78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40"/>
      <c r="B177" s="43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ref="E180:E223" si="4">SUM(F180:CM180)</f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4"/>
        <v>0</v>
      </c>
      <c r="F182" s="59"/>
      <c r="G182" s="59"/>
      <c r="H182" s="59"/>
      <c r="I182" s="45"/>
      <c r="J182" s="45"/>
      <c r="K182" s="45"/>
      <c r="L182" s="45"/>
      <c r="M182" s="45"/>
      <c r="N182" s="39"/>
      <c r="O182" s="39"/>
      <c r="P182" s="39"/>
      <c r="Q182" s="39"/>
      <c r="R182" s="39"/>
      <c r="S182" s="44"/>
      <c r="T182" s="44"/>
      <c r="U182" s="46"/>
      <c r="V182" s="44"/>
      <c r="W182" s="44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40"/>
      <c r="B183" s="43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41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41"/>
      <c r="C186" s="41"/>
      <c r="D186" s="41"/>
      <c r="E186" s="102">
        <f t="shared" si="4"/>
        <v>0</v>
      </c>
      <c r="F186" s="59"/>
      <c r="G186" s="59"/>
      <c r="H186" s="59"/>
      <c r="I186" s="45"/>
      <c r="J186" s="45"/>
      <c r="K186" s="45"/>
      <c r="L186" s="45"/>
      <c r="M186" s="45"/>
      <c r="N186" s="39"/>
      <c r="O186" s="39"/>
      <c r="P186" s="39"/>
      <c r="Q186" s="39"/>
      <c r="R186" s="39"/>
      <c r="S186" s="44"/>
      <c r="T186" s="44"/>
      <c r="U186" s="46"/>
      <c r="V186" s="44"/>
      <c r="W186" s="44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40"/>
      <c r="B187" s="63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40"/>
      <c r="B188" s="43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40"/>
      <c r="B190" s="43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40"/>
      <c r="B191" s="43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40"/>
      <c r="B193" s="65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40"/>
      <c r="B194" s="65"/>
      <c r="C194" s="41"/>
      <c r="D194" s="41"/>
      <c r="E194" s="102">
        <f t="shared" si="4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40"/>
      <c r="B195" s="66"/>
      <c r="C195" s="41"/>
      <c r="D195" s="41"/>
      <c r="E195" s="102">
        <f t="shared" si="4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46"/>
      <c r="Q195" s="46"/>
      <c r="R195" s="46"/>
      <c r="S195" s="39"/>
      <c r="T195" s="39"/>
      <c r="U195" s="39"/>
      <c r="V195" s="44"/>
      <c r="W195" s="44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40"/>
      <c r="B196" s="66"/>
      <c r="C196" s="41"/>
      <c r="D196" s="41"/>
      <c r="E196" s="102">
        <f t="shared" si="4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40"/>
      <c r="B197" s="67"/>
      <c r="C197" s="41"/>
      <c r="D197" s="41"/>
      <c r="E197" s="102">
        <f t="shared" si="4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66"/>
      <c r="C198" s="41"/>
      <c r="D198" s="41"/>
      <c r="E198" s="102">
        <f t="shared" si="4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40"/>
      <c r="B199" s="66"/>
      <c r="C199" s="41"/>
      <c r="D199" s="41"/>
      <c r="E199" s="102">
        <f t="shared" si="4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40"/>
      <c r="B200" s="65"/>
      <c r="C200" s="41"/>
      <c r="D200" s="41"/>
      <c r="E200" s="102">
        <f t="shared" si="4"/>
        <v>0</v>
      </c>
      <c r="F200" s="59"/>
      <c r="G200" s="59"/>
      <c r="H200" s="59"/>
      <c r="I200" s="45"/>
      <c r="J200" s="45"/>
      <c r="K200" s="45"/>
      <c r="L200" s="45"/>
      <c r="M200" s="45"/>
      <c r="N200" s="39"/>
      <c r="O200" s="39"/>
      <c r="P200" s="39"/>
      <c r="Q200" s="39"/>
      <c r="R200" s="39"/>
      <c r="S200" s="44"/>
      <c r="T200" s="44"/>
      <c r="U200" s="46"/>
      <c r="V200" s="44"/>
      <c r="W200" s="44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65"/>
      <c r="C201" s="41"/>
      <c r="D201" s="41"/>
      <c r="E201" s="102">
        <f t="shared" si="4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5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65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4"/>
        <v>0</v>
      </c>
      <c r="F204" s="59"/>
      <c r="G204" s="59"/>
      <c r="H204" s="59"/>
      <c r="I204" s="45"/>
      <c r="J204" s="45"/>
      <c r="K204" s="45"/>
      <c r="L204" s="45"/>
      <c r="M204" s="45"/>
      <c r="N204" s="39"/>
      <c r="O204" s="39"/>
      <c r="P204" s="39"/>
      <c r="Q204" s="39"/>
      <c r="R204" s="39"/>
      <c r="S204" s="44"/>
      <c r="T204" s="44"/>
      <c r="U204" s="46"/>
      <c r="V204" s="44"/>
      <c r="W204" s="44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4"/>
        <v>0</v>
      </c>
      <c r="F205" s="59"/>
      <c r="G205" s="59"/>
      <c r="H205" s="59"/>
      <c r="I205" s="45"/>
      <c r="J205" s="45"/>
      <c r="K205" s="45"/>
      <c r="L205" s="45"/>
      <c r="M205" s="45"/>
      <c r="N205" s="39"/>
      <c r="O205" s="39"/>
      <c r="P205" s="39"/>
      <c r="Q205" s="39"/>
      <c r="R205" s="39"/>
      <c r="S205" s="44"/>
      <c r="T205" s="44"/>
      <c r="U205" s="46"/>
      <c r="V205" s="44"/>
      <c r="W205" s="44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4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43"/>
      <c r="C208" s="41"/>
      <c r="D208" s="41"/>
      <c r="E208" s="102">
        <f t="shared" si="4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43"/>
      <c r="C209" s="41"/>
      <c r="D209" s="41"/>
      <c r="E209" s="102">
        <f t="shared" si="4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43"/>
      <c r="C210" s="41"/>
      <c r="D210" s="41"/>
      <c r="E210" s="102">
        <f t="shared" si="4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43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43"/>
      <c r="C212" s="41"/>
      <c r="D212" s="41"/>
      <c r="E212" s="102">
        <f t="shared" si="4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43"/>
      <c r="C213" s="41"/>
      <c r="D213" s="41"/>
      <c r="E213" s="102">
        <f t="shared" si="4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39"/>
      <c r="S213" s="44"/>
      <c r="T213" s="44"/>
      <c r="U213" s="46"/>
      <c r="V213" s="44"/>
      <c r="W213" s="44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43"/>
      <c r="C214" s="41"/>
      <c r="D214" s="41"/>
      <c r="E214" s="102">
        <f t="shared" si="4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43"/>
      <c r="C215" s="41"/>
      <c r="D215" s="41"/>
      <c r="E215" s="102">
        <f t="shared" si="4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43"/>
      <c r="C216" s="41"/>
      <c r="D216" s="41"/>
      <c r="E216" s="102">
        <f t="shared" si="4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3"/>
      <c r="C217" s="41"/>
      <c r="D217" s="41"/>
      <c r="E217" s="102">
        <f t="shared" si="4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3"/>
      <c r="C218" s="41"/>
      <c r="D218" s="41"/>
      <c r="E218" s="102">
        <f t="shared" si="4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63"/>
      <c r="C219" s="41"/>
      <c r="D219" s="41"/>
      <c r="E219" s="102">
        <f t="shared" si="4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63"/>
      <c r="C220" s="41"/>
      <c r="D220" s="41"/>
      <c r="E220" s="102">
        <f t="shared" si="4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6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29"/>
      <c r="B222" s="30"/>
      <c r="C222" s="31"/>
      <c r="D222" s="41"/>
      <c r="E222" s="102">
        <f t="shared" si="4"/>
        <v>0</v>
      </c>
      <c r="F222" s="32"/>
      <c r="G222" s="32"/>
      <c r="H222" s="32"/>
      <c r="I222" s="33"/>
      <c r="J222" s="33"/>
      <c r="K222" s="33"/>
      <c r="L222" s="33"/>
      <c r="M222" s="33"/>
      <c r="N222" s="33"/>
      <c r="O222" s="34"/>
      <c r="P222" s="35"/>
      <c r="Q222" s="35"/>
      <c r="R222" s="35"/>
      <c r="S222" s="35"/>
      <c r="T222" s="35"/>
      <c r="U222" s="33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6"/>
      <c r="AG222" s="36"/>
      <c r="AH222" s="37"/>
      <c r="AI222" s="37"/>
      <c r="AJ222" s="37"/>
      <c r="AK222" s="37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8"/>
    </row>
    <row r="223" spans="1:92" ht="15" thickBot="1">
      <c r="A223" s="10"/>
      <c r="B223" s="20"/>
      <c r="C223" s="16"/>
      <c r="D223" s="70"/>
      <c r="E223" s="105">
        <f t="shared" si="4"/>
        <v>0</v>
      </c>
      <c r="F223" s="11"/>
      <c r="G223" s="11"/>
      <c r="H223" s="11"/>
      <c r="I223" s="12"/>
      <c r="J223" s="12"/>
      <c r="K223" s="12"/>
      <c r="L223" s="12"/>
      <c r="M223" s="12"/>
      <c r="N223" s="13"/>
      <c r="O223" s="13"/>
      <c r="P223" s="13"/>
      <c r="Q223" s="13"/>
      <c r="R223" s="13"/>
      <c r="S223" s="14"/>
      <c r="T223" s="14"/>
      <c r="U223" s="15"/>
      <c r="V223" s="14"/>
      <c r="W223" s="14"/>
      <c r="X223" s="15"/>
      <c r="Y223" s="15"/>
      <c r="Z223" s="15"/>
      <c r="AA223" s="15"/>
      <c r="AB223" s="15"/>
      <c r="AC223" s="15"/>
      <c r="AD223" s="15"/>
      <c r="AE223" s="15"/>
      <c r="AF223" s="18"/>
      <c r="AG223" s="18"/>
      <c r="AH223" s="28"/>
      <c r="AI223" s="28"/>
      <c r="AJ223" s="28"/>
      <c r="AK223" s="2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9"/>
    </row>
    <row r="224" spans="1:92">
      <c r="F224">
        <f t="shared" ref="F224:AC224" si="5">SUM(F3:F223)</f>
        <v>54</v>
      </c>
      <c r="G224">
        <f t="shared" si="5"/>
        <v>0</v>
      </c>
      <c r="H224">
        <f t="shared" si="5"/>
        <v>0</v>
      </c>
      <c r="I224">
        <f t="shared" si="5"/>
        <v>0</v>
      </c>
      <c r="J224">
        <f t="shared" si="5"/>
        <v>0</v>
      </c>
      <c r="K224">
        <f t="shared" si="5"/>
        <v>0</v>
      </c>
      <c r="L224">
        <f t="shared" si="5"/>
        <v>0</v>
      </c>
      <c r="M224">
        <f t="shared" si="5"/>
        <v>0</v>
      </c>
      <c r="N224">
        <f t="shared" si="5"/>
        <v>0</v>
      </c>
      <c r="O224">
        <f t="shared" si="5"/>
        <v>0</v>
      </c>
      <c r="P224">
        <f t="shared" si="5"/>
        <v>0</v>
      </c>
      <c r="Q224">
        <f t="shared" si="5"/>
        <v>0</v>
      </c>
      <c r="R224">
        <f t="shared" si="5"/>
        <v>0</v>
      </c>
      <c r="S224">
        <f t="shared" si="5"/>
        <v>0</v>
      </c>
      <c r="T224">
        <f t="shared" si="5"/>
        <v>0</v>
      </c>
      <c r="U224">
        <f t="shared" si="5"/>
        <v>0</v>
      </c>
      <c r="V224">
        <f t="shared" si="5"/>
        <v>0</v>
      </c>
      <c r="W224">
        <f t="shared" si="5"/>
        <v>0</v>
      </c>
      <c r="X224">
        <f t="shared" si="5"/>
        <v>0</v>
      </c>
      <c r="Y224">
        <f t="shared" si="5"/>
        <v>0</v>
      </c>
      <c r="Z224">
        <f t="shared" si="5"/>
        <v>0</v>
      </c>
      <c r="AA224">
        <f t="shared" si="5"/>
        <v>0</v>
      </c>
      <c r="AB224">
        <f t="shared" si="5"/>
        <v>0</v>
      </c>
      <c r="AC224">
        <f t="shared" si="5"/>
        <v>0</v>
      </c>
      <c r="AE224">
        <f t="shared" ref="AE224:BJ224" si="6">SUM(AE3:AE223)</f>
        <v>0</v>
      </c>
      <c r="AF224">
        <f t="shared" si="6"/>
        <v>0</v>
      </c>
      <c r="AG224">
        <f t="shared" si="6"/>
        <v>0</v>
      </c>
      <c r="AH224">
        <f t="shared" si="6"/>
        <v>0</v>
      </c>
      <c r="AI224">
        <f t="shared" si="6"/>
        <v>0</v>
      </c>
      <c r="AJ224">
        <f t="shared" si="6"/>
        <v>0</v>
      </c>
      <c r="AK224">
        <f t="shared" si="6"/>
        <v>0</v>
      </c>
      <c r="AL224">
        <f t="shared" si="6"/>
        <v>0</v>
      </c>
      <c r="AM224">
        <f t="shared" si="6"/>
        <v>0</v>
      </c>
      <c r="AN224">
        <f t="shared" si="6"/>
        <v>0</v>
      </c>
      <c r="AO224">
        <f t="shared" si="6"/>
        <v>0</v>
      </c>
      <c r="AP224">
        <f t="shared" si="6"/>
        <v>0</v>
      </c>
      <c r="AQ224">
        <f t="shared" si="6"/>
        <v>0</v>
      </c>
      <c r="AR224">
        <f t="shared" si="6"/>
        <v>0</v>
      </c>
      <c r="AS224">
        <f t="shared" si="6"/>
        <v>0</v>
      </c>
      <c r="AT224">
        <f t="shared" si="6"/>
        <v>0</v>
      </c>
      <c r="AU224">
        <f t="shared" si="6"/>
        <v>0</v>
      </c>
      <c r="AV224">
        <f t="shared" si="6"/>
        <v>0</v>
      </c>
      <c r="AW224">
        <f t="shared" si="6"/>
        <v>0</v>
      </c>
      <c r="AX224">
        <f t="shared" si="6"/>
        <v>0</v>
      </c>
      <c r="AY224">
        <f t="shared" si="6"/>
        <v>0</v>
      </c>
      <c r="AZ224">
        <f t="shared" si="6"/>
        <v>0</v>
      </c>
      <c r="BA224">
        <f t="shared" si="6"/>
        <v>0</v>
      </c>
      <c r="BB224">
        <f t="shared" si="6"/>
        <v>0</v>
      </c>
      <c r="BC224">
        <f t="shared" si="6"/>
        <v>0</v>
      </c>
      <c r="BD224">
        <f t="shared" si="6"/>
        <v>0</v>
      </c>
      <c r="BE224">
        <f t="shared" si="6"/>
        <v>0</v>
      </c>
      <c r="BF224">
        <f t="shared" si="6"/>
        <v>0</v>
      </c>
      <c r="BG224">
        <f t="shared" si="6"/>
        <v>0</v>
      </c>
      <c r="BH224">
        <f t="shared" si="6"/>
        <v>0</v>
      </c>
      <c r="BI224">
        <f t="shared" si="6"/>
        <v>0</v>
      </c>
      <c r="BJ224">
        <f t="shared" si="6"/>
        <v>0</v>
      </c>
      <c r="BK224">
        <f t="shared" ref="BK224:CB224" si="7">SUM(BK3:BK223)</f>
        <v>0</v>
      </c>
      <c r="BL224">
        <f t="shared" si="7"/>
        <v>0</v>
      </c>
      <c r="BM224">
        <f t="shared" si="7"/>
        <v>0</v>
      </c>
      <c r="BN224">
        <f t="shared" si="7"/>
        <v>0</v>
      </c>
      <c r="BO224">
        <f t="shared" si="7"/>
        <v>0</v>
      </c>
      <c r="BP224">
        <f t="shared" si="7"/>
        <v>0</v>
      </c>
      <c r="BQ224">
        <f t="shared" si="7"/>
        <v>0</v>
      </c>
      <c r="BR224">
        <f t="shared" si="7"/>
        <v>0</v>
      </c>
      <c r="BS224">
        <f t="shared" si="7"/>
        <v>0</v>
      </c>
      <c r="BT224">
        <f t="shared" si="7"/>
        <v>0</v>
      </c>
      <c r="BU224">
        <f t="shared" si="7"/>
        <v>0</v>
      </c>
      <c r="BV224">
        <f t="shared" si="7"/>
        <v>0</v>
      </c>
      <c r="BW224">
        <f t="shared" si="7"/>
        <v>0</v>
      </c>
      <c r="BX224">
        <f t="shared" si="7"/>
        <v>0</v>
      </c>
      <c r="BY224">
        <f t="shared" si="7"/>
        <v>0</v>
      </c>
      <c r="BZ224">
        <f t="shared" si="7"/>
        <v>0</v>
      </c>
      <c r="CA224">
        <f t="shared" si="7"/>
        <v>0</v>
      </c>
      <c r="CB224">
        <f t="shared" si="7"/>
        <v>0</v>
      </c>
      <c r="CD224">
        <f>SUM(CD3:CD223)</f>
        <v>0</v>
      </c>
      <c r="CE224">
        <f>SUM(CE3:CE223)</f>
        <v>0</v>
      </c>
      <c r="CF224">
        <f>SUM(CF3:CF223)</f>
        <v>0</v>
      </c>
      <c r="CH224">
        <f>SUM(CH3:CH223)</f>
        <v>0</v>
      </c>
      <c r="CI224">
        <f>SUM(CI3:CI223)</f>
        <v>0</v>
      </c>
      <c r="CL224">
        <f>SUM(CL3:CL223)</f>
        <v>0</v>
      </c>
      <c r="CM224">
        <f>SUM(CM3:CM223)</f>
        <v>0</v>
      </c>
    </row>
    <row r="226" spans="1:58">
      <c r="A226" s="17"/>
      <c r="C226" s="17"/>
      <c r="D226" s="17"/>
    </row>
    <row r="227" spans="1:58">
      <c r="A227" s="17"/>
      <c r="C227" s="17"/>
      <c r="D227" s="17"/>
    </row>
    <row r="228" spans="1:58">
      <c r="A228" s="99"/>
      <c r="B228" s="100"/>
      <c r="C228" s="100"/>
      <c r="D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</row>
    <row r="232" spans="1:58">
      <c r="C232" s="101"/>
      <c r="D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</row>
  </sheetData>
  <sortState xmlns:xlrd2="http://schemas.microsoft.com/office/spreadsheetml/2017/richdata2" ref="A3:CN14">
    <sortCondition descending="1" ref="E3:E14"/>
  </sortState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633"/>
  <sheetViews>
    <sheetView workbookViewId="0">
      <selection activeCell="E62" sqref="E62"/>
    </sheetView>
  </sheetViews>
  <sheetFormatPr baseColWidth="10" defaultColWidth="8.90625" defaultRowHeight="12.5"/>
  <cols>
    <col min="2" max="2" width="18.6328125" customWidth="1"/>
    <col min="3" max="3" width="39.54296875" customWidth="1"/>
    <col min="4" max="4" width="12.36328125" customWidth="1"/>
    <col min="5" max="5" width="25.90625" customWidth="1"/>
    <col min="6" max="6" width="5.90625" customWidth="1"/>
    <col min="7" max="7" width="9.6328125" customWidth="1"/>
  </cols>
  <sheetData>
    <row r="1" spans="1:17" ht="13">
      <c r="A1" s="303" t="s">
        <v>22</v>
      </c>
      <c r="B1" s="303"/>
      <c r="C1" s="303" t="s">
        <v>414</v>
      </c>
      <c r="D1" s="303" t="s">
        <v>415</v>
      </c>
      <c r="E1" s="303" t="s">
        <v>416</v>
      </c>
      <c r="F1" s="303" t="s">
        <v>27</v>
      </c>
      <c r="G1" s="303" t="s">
        <v>28</v>
      </c>
    </row>
    <row r="2" spans="1:17" ht="14.5" thickBot="1">
      <c r="A2" s="251">
        <v>26</v>
      </c>
      <c r="B2" s="251"/>
      <c r="C2" s="251" t="s">
        <v>29</v>
      </c>
      <c r="D2" s="251" t="s">
        <v>30</v>
      </c>
      <c r="E2" s="251" t="s">
        <v>291</v>
      </c>
      <c r="F2" s="251">
        <v>34</v>
      </c>
      <c r="G2" s="251">
        <v>657</v>
      </c>
      <c r="I2" s="198"/>
      <c r="K2" s="223"/>
      <c r="L2" s="224"/>
      <c r="M2" s="225"/>
      <c r="N2" s="224"/>
      <c r="O2" s="188"/>
      <c r="P2" s="188"/>
      <c r="Q2" s="188"/>
    </row>
    <row r="3" spans="1:17">
      <c r="A3" s="251">
        <v>31</v>
      </c>
      <c r="B3" s="251"/>
      <c r="C3" s="251" t="s">
        <v>119</v>
      </c>
      <c r="D3" s="251" t="s">
        <v>30</v>
      </c>
      <c r="E3" s="251"/>
      <c r="F3" s="251">
        <v>20</v>
      </c>
      <c r="G3" s="251">
        <v>605</v>
      </c>
      <c r="H3" s="187"/>
      <c r="I3" s="203"/>
      <c r="K3" s="212"/>
      <c r="L3" s="188"/>
      <c r="M3" s="188"/>
      <c r="N3" s="188"/>
      <c r="O3" s="188"/>
      <c r="P3" s="188"/>
      <c r="Q3" s="188"/>
    </row>
    <row r="4" spans="1:17">
      <c r="A4" s="251">
        <v>32</v>
      </c>
      <c r="B4" s="251"/>
      <c r="C4" s="251" t="s">
        <v>31</v>
      </c>
      <c r="D4" s="251" t="s">
        <v>30</v>
      </c>
      <c r="E4" s="251"/>
      <c r="F4" s="251">
        <v>33</v>
      </c>
      <c r="G4" s="251">
        <v>573</v>
      </c>
      <c r="H4" s="187"/>
      <c r="I4" s="203"/>
      <c r="K4" s="212"/>
      <c r="L4" s="188"/>
      <c r="M4" s="188"/>
      <c r="N4" s="188"/>
      <c r="O4" s="188"/>
      <c r="P4" s="188"/>
      <c r="Q4" s="188"/>
    </row>
    <row r="5" spans="1:17">
      <c r="A5" s="251">
        <v>38</v>
      </c>
      <c r="B5" s="251"/>
      <c r="C5" s="251" t="s">
        <v>32</v>
      </c>
      <c r="D5" s="251" t="s">
        <v>30</v>
      </c>
      <c r="E5" s="251"/>
      <c r="F5" s="251">
        <v>30</v>
      </c>
      <c r="G5" s="251">
        <v>476</v>
      </c>
      <c r="H5" s="187"/>
      <c r="I5" s="203"/>
      <c r="K5" s="212"/>
      <c r="L5" s="188"/>
      <c r="M5" s="188"/>
      <c r="N5" s="188"/>
      <c r="O5" s="188"/>
      <c r="P5" s="188"/>
      <c r="Q5" s="188"/>
    </row>
    <row r="6" spans="1:17">
      <c r="A6" s="251">
        <v>42</v>
      </c>
      <c r="B6" s="251"/>
      <c r="C6" s="251" t="s">
        <v>44</v>
      </c>
      <c r="D6" s="251" t="s">
        <v>30</v>
      </c>
      <c r="E6" s="251"/>
      <c r="F6" s="251">
        <v>24</v>
      </c>
      <c r="G6" s="251">
        <v>429</v>
      </c>
      <c r="H6" s="187"/>
      <c r="I6" s="203"/>
      <c r="K6" s="212"/>
      <c r="L6" s="188"/>
      <c r="M6" s="188"/>
      <c r="N6" s="188"/>
      <c r="O6" s="188"/>
      <c r="P6" s="188"/>
      <c r="Q6" s="188"/>
    </row>
    <row r="7" spans="1:17">
      <c r="A7" s="251">
        <v>49</v>
      </c>
      <c r="B7" s="251"/>
      <c r="C7" s="251" t="s">
        <v>34</v>
      </c>
      <c r="D7" s="251" t="s">
        <v>30</v>
      </c>
      <c r="E7" s="251" t="s">
        <v>292</v>
      </c>
      <c r="F7" s="251">
        <v>23</v>
      </c>
      <c r="G7" s="251">
        <v>343</v>
      </c>
      <c r="H7" s="187"/>
      <c r="I7" s="203"/>
      <c r="K7" s="212"/>
      <c r="L7" s="188"/>
      <c r="M7" s="188"/>
      <c r="N7" s="188"/>
      <c r="O7" s="188"/>
      <c r="P7" s="188"/>
      <c r="Q7" s="188"/>
    </row>
    <row r="8" spans="1:17">
      <c r="A8" s="251">
        <v>59</v>
      </c>
      <c r="B8" s="251"/>
      <c r="C8" s="251" t="s">
        <v>81</v>
      </c>
      <c r="D8" s="251" t="s">
        <v>30</v>
      </c>
      <c r="E8" s="251"/>
      <c r="F8" s="251">
        <v>24</v>
      </c>
      <c r="G8" s="251">
        <v>298</v>
      </c>
      <c r="H8" s="187"/>
      <c r="I8" s="203"/>
      <c r="K8" s="212"/>
      <c r="L8" s="188"/>
      <c r="M8" s="188"/>
      <c r="N8" s="188"/>
      <c r="O8" s="188"/>
      <c r="P8" s="188"/>
      <c r="Q8" s="188"/>
    </row>
    <row r="9" spans="1:17">
      <c r="A9" s="251">
        <v>61</v>
      </c>
      <c r="B9" s="251"/>
      <c r="C9" s="251" t="s">
        <v>78</v>
      </c>
      <c r="D9" s="251" t="s">
        <v>30</v>
      </c>
      <c r="E9" s="251"/>
      <c r="F9" s="251">
        <v>21</v>
      </c>
      <c r="G9" s="251">
        <v>288</v>
      </c>
      <c r="H9" s="187"/>
      <c r="I9" s="203"/>
      <c r="K9" s="212"/>
      <c r="L9" s="188"/>
      <c r="M9" s="188"/>
      <c r="N9" s="188"/>
      <c r="O9" s="188"/>
      <c r="P9" s="188"/>
      <c r="Q9" s="188"/>
    </row>
    <row r="10" spans="1:17">
      <c r="A10" s="251">
        <v>64</v>
      </c>
      <c r="B10" s="251"/>
      <c r="C10" s="251" t="s">
        <v>35</v>
      </c>
      <c r="D10" s="251" t="s">
        <v>30</v>
      </c>
      <c r="E10" s="251" t="s">
        <v>98</v>
      </c>
      <c r="F10" s="251">
        <v>24</v>
      </c>
      <c r="G10" s="251">
        <v>276</v>
      </c>
      <c r="H10" s="187"/>
      <c r="I10" s="203"/>
      <c r="K10" s="212"/>
      <c r="L10" s="188"/>
      <c r="M10" s="188"/>
      <c r="N10" s="188"/>
      <c r="O10" s="188"/>
      <c r="P10" s="188"/>
      <c r="Q10" s="188"/>
    </row>
    <row r="11" spans="1:17">
      <c r="A11" s="251">
        <v>66</v>
      </c>
      <c r="B11" s="251"/>
      <c r="C11" s="251" t="s">
        <v>120</v>
      </c>
      <c r="D11" s="251" t="s">
        <v>30</v>
      </c>
      <c r="E11" s="251" t="s">
        <v>291</v>
      </c>
      <c r="F11" s="251">
        <v>20</v>
      </c>
      <c r="G11" s="251">
        <v>268</v>
      </c>
      <c r="H11" s="187"/>
      <c r="I11" s="203"/>
      <c r="K11" s="212"/>
      <c r="L11" s="188"/>
      <c r="M11" s="188"/>
      <c r="N11" s="188"/>
      <c r="O11" s="188"/>
      <c r="P11" s="188"/>
      <c r="Q11" s="188"/>
    </row>
    <row r="12" spans="1:17">
      <c r="A12" s="251">
        <v>71</v>
      </c>
      <c r="B12" s="251"/>
      <c r="C12" s="251" t="s">
        <v>50</v>
      </c>
      <c r="D12" s="251" t="s">
        <v>30</v>
      </c>
      <c r="E12" s="251" t="s">
        <v>291</v>
      </c>
      <c r="F12" s="251">
        <v>22</v>
      </c>
      <c r="G12" s="251">
        <v>254</v>
      </c>
      <c r="H12" s="187"/>
      <c r="I12" s="203"/>
      <c r="K12" s="212"/>
      <c r="L12" s="188"/>
      <c r="M12" s="188"/>
      <c r="N12" s="188"/>
      <c r="O12" s="188"/>
      <c r="P12" s="188"/>
      <c r="Q12" s="188"/>
    </row>
    <row r="13" spans="1:17">
      <c r="A13" s="251">
        <v>76</v>
      </c>
      <c r="B13" s="251"/>
      <c r="C13" s="251" t="s">
        <v>37</v>
      </c>
      <c r="D13" s="251" t="s">
        <v>30</v>
      </c>
      <c r="E13" s="251"/>
      <c r="F13" s="251">
        <v>33</v>
      </c>
      <c r="G13" s="251">
        <v>243</v>
      </c>
      <c r="H13" s="187"/>
      <c r="I13" s="203"/>
      <c r="K13" s="212"/>
      <c r="L13" s="188"/>
      <c r="M13" s="188"/>
      <c r="N13" s="188"/>
      <c r="O13" s="188"/>
      <c r="P13" s="188"/>
      <c r="Q13" s="188"/>
    </row>
    <row r="14" spans="1:17">
      <c r="A14" s="251">
        <v>86</v>
      </c>
      <c r="B14" s="251"/>
      <c r="C14" s="251" t="s">
        <v>40</v>
      </c>
      <c r="D14" s="251" t="s">
        <v>30</v>
      </c>
      <c r="E14" s="251" t="s">
        <v>98</v>
      </c>
      <c r="F14" s="251">
        <v>25</v>
      </c>
      <c r="G14" s="251">
        <v>212</v>
      </c>
      <c r="H14" s="187"/>
      <c r="I14" s="203"/>
      <c r="K14" s="212"/>
      <c r="L14" s="188"/>
      <c r="M14" s="188"/>
      <c r="N14" s="188"/>
      <c r="O14" s="188"/>
      <c r="P14" s="188"/>
      <c r="Q14" s="188"/>
    </row>
    <row r="15" spans="1:17">
      <c r="A15" s="251">
        <v>91</v>
      </c>
      <c r="B15" s="251"/>
      <c r="C15" s="251" t="s">
        <v>43</v>
      </c>
      <c r="D15" s="251" t="s">
        <v>30</v>
      </c>
      <c r="E15" s="251" t="s">
        <v>292</v>
      </c>
      <c r="F15" s="251">
        <v>22</v>
      </c>
      <c r="G15" s="251">
        <v>204</v>
      </c>
      <c r="H15" s="187"/>
      <c r="I15" s="203"/>
      <c r="K15" s="212"/>
      <c r="L15" s="188"/>
      <c r="M15" s="188"/>
      <c r="N15" s="188"/>
      <c r="O15" s="188"/>
      <c r="P15" s="188"/>
      <c r="Q15" s="188"/>
    </row>
    <row r="16" spans="1:17">
      <c r="A16" s="251">
        <v>93</v>
      </c>
      <c r="B16" s="251"/>
      <c r="C16" s="251" t="s">
        <v>42</v>
      </c>
      <c r="D16" s="251" t="s">
        <v>30</v>
      </c>
      <c r="E16" s="251"/>
      <c r="F16" s="251">
        <v>26</v>
      </c>
      <c r="G16" s="251">
        <v>199</v>
      </c>
      <c r="H16" s="187"/>
      <c r="I16" s="203"/>
      <c r="K16" s="212"/>
      <c r="L16" s="188"/>
      <c r="M16" s="188"/>
      <c r="N16" s="188"/>
      <c r="O16" s="188"/>
      <c r="P16" s="188"/>
      <c r="Q16" s="188"/>
    </row>
    <row r="17" spans="1:17">
      <c r="A17" s="251">
        <v>96</v>
      </c>
      <c r="B17" s="251"/>
      <c r="C17" s="251" t="s">
        <v>51</v>
      </c>
      <c r="D17" s="251" t="s">
        <v>30</v>
      </c>
      <c r="E17" s="251"/>
      <c r="F17" s="251">
        <v>23</v>
      </c>
      <c r="G17" s="251">
        <v>187</v>
      </c>
      <c r="H17" s="187"/>
      <c r="I17" s="203"/>
      <c r="K17" s="212"/>
      <c r="L17" s="188"/>
      <c r="M17" s="188"/>
      <c r="N17" s="188"/>
      <c r="O17" s="188"/>
      <c r="P17" s="188"/>
      <c r="Q17" s="188"/>
    </row>
    <row r="18" spans="1:17">
      <c r="A18" s="251">
        <v>99</v>
      </c>
      <c r="B18" s="251"/>
      <c r="C18" s="251" t="s">
        <v>82</v>
      </c>
      <c r="D18" s="251" t="s">
        <v>30</v>
      </c>
      <c r="E18" s="251" t="s">
        <v>98</v>
      </c>
      <c r="F18" s="251">
        <v>28</v>
      </c>
      <c r="G18" s="251">
        <v>180</v>
      </c>
      <c r="H18" s="187"/>
      <c r="I18" s="203"/>
      <c r="K18" s="212"/>
      <c r="L18" s="188"/>
      <c r="M18" s="188"/>
      <c r="N18" s="188"/>
      <c r="O18" s="188"/>
      <c r="P18" s="188"/>
      <c r="Q18" s="188"/>
    </row>
    <row r="19" spans="1:17">
      <c r="A19" s="251">
        <v>102</v>
      </c>
      <c r="B19" s="251"/>
      <c r="C19" s="251" t="s">
        <v>38</v>
      </c>
      <c r="D19" s="251" t="s">
        <v>30</v>
      </c>
      <c r="E19" s="251"/>
      <c r="F19" s="251">
        <v>30</v>
      </c>
      <c r="G19" s="251">
        <v>161</v>
      </c>
      <c r="H19" s="187"/>
      <c r="I19" s="203"/>
      <c r="K19" s="212"/>
      <c r="L19" s="188"/>
      <c r="M19" s="188"/>
      <c r="N19" s="188"/>
      <c r="O19" s="188"/>
      <c r="P19" s="188"/>
      <c r="Q19" s="188"/>
    </row>
    <row r="20" spans="1:17">
      <c r="A20" s="251">
        <v>106</v>
      </c>
      <c r="B20" s="251"/>
      <c r="C20" s="251" t="s">
        <v>33</v>
      </c>
      <c r="D20" s="251" t="s">
        <v>30</v>
      </c>
      <c r="E20" s="251"/>
      <c r="F20" s="251">
        <v>24</v>
      </c>
      <c r="G20" s="251">
        <v>149</v>
      </c>
      <c r="H20" s="187"/>
      <c r="I20" s="203"/>
      <c r="K20" s="212"/>
      <c r="L20" s="188"/>
      <c r="M20" s="188"/>
      <c r="N20" s="188"/>
      <c r="O20" s="188"/>
      <c r="P20" s="188"/>
      <c r="Q20" s="188"/>
    </row>
    <row r="21" spans="1:17">
      <c r="A21" s="251">
        <v>108</v>
      </c>
      <c r="B21" s="251"/>
      <c r="C21" s="251" t="s">
        <v>45</v>
      </c>
      <c r="D21" s="251" t="s">
        <v>30</v>
      </c>
      <c r="E21" s="251"/>
      <c r="F21" s="251">
        <v>30</v>
      </c>
      <c r="G21" s="251">
        <v>148</v>
      </c>
      <c r="H21" s="187"/>
      <c r="I21" s="203"/>
      <c r="K21" s="212"/>
      <c r="L21" s="188"/>
      <c r="M21" s="188"/>
      <c r="N21" s="188"/>
      <c r="O21" s="188"/>
      <c r="P21" s="188"/>
      <c r="Q21" s="188"/>
    </row>
    <row r="22" spans="1:17">
      <c r="A22" s="251">
        <v>112</v>
      </c>
      <c r="B22" s="251"/>
      <c r="C22" s="251" t="s">
        <v>47</v>
      </c>
      <c r="D22" s="251" t="s">
        <v>30</v>
      </c>
      <c r="E22" s="251"/>
      <c r="F22" s="251">
        <v>27</v>
      </c>
      <c r="G22" s="251">
        <v>143</v>
      </c>
      <c r="H22" s="187"/>
      <c r="I22" s="203"/>
      <c r="K22" s="212"/>
      <c r="L22" s="188"/>
      <c r="M22" s="188"/>
      <c r="N22" s="188"/>
      <c r="O22" s="188"/>
      <c r="P22" s="188"/>
      <c r="Q22" s="188"/>
    </row>
    <row r="23" spans="1:17">
      <c r="A23" s="251">
        <v>115</v>
      </c>
      <c r="B23" s="251"/>
      <c r="C23" s="251" t="s">
        <v>41</v>
      </c>
      <c r="D23" s="251" t="s">
        <v>30</v>
      </c>
      <c r="E23" s="251"/>
      <c r="F23" s="251">
        <v>31</v>
      </c>
      <c r="G23" s="251">
        <v>139</v>
      </c>
      <c r="H23" s="187"/>
      <c r="I23" s="203"/>
      <c r="K23" s="212"/>
      <c r="L23" s="188"/>
      <c r="M23" s="188"/>
      <c r="N23" s="188"/>
      <c r="O23" s="188"/>
      <c r="P23" s="188"/>
      <c r="Q23" s="188"/>
    </row>
    <row r="24" spans="1:17">
      <c r="A24" s="251">
        <v>122</v>
      </c>
      <c r="B24" s="251"/>
      <c r="C24" s="251" t="s">
        <v>8</v>
      </c>
      <c r="D24" s="251" t="s">
        <v>30</v>
      </c>
      <c r="E24" s="251"/>
      <c r="F24" s="251">
        <v>21</v>
      </c>
      <c r="G24" s="251">
        <v>114</v>
      </c>
      <c r="H24" s="187"/>
      <c r="I24" s="203"/>
      <c r="K24" s="212"/>
      <c r="L24" s="188"/>
      <c r="M24" s="188"/>
      <c r="N24" s="188"/>
      <c r="O24" s="188"/>
      <c r="P24" s="188"/>
      <c r="Q24" s="188"/>
    </row>
    <row r="25" spans="1:17">
      <c r="A25" s="251">
        <v>130</v>
      </c>
      <c r="B25" s="251"/>
      <c r="C25" s="251" t="s">
        <v>48</v>
      </c>
      <c r="D25" s="251" t="s">
        <v>30</v>
      </c>
      <c r="E25" s="251"/>
      <c r="F25" s="251">
        <v>28</v>
      </c>
      <c r="G25" s="251">
        <v>108</v>
      </c>
      <c r="H25" s="187"/>
      <c r="I25" s="203"/>
      <c r="K25" s="212"/>
      <c r="L25" s="188"/>
      <c r="M25" s="188"/>
      <c r="N25" s="188"/>
      <c r="O25" s="188"/>
      <c r="P25" s="188"/>
      <c r="Q25" s="188"/>
    </row>
    <row r="26" spans="1:17">
      <c r="A26" s="251">
        <v>154</v>
      </c>
      <c r="B26" s="251"/>
      <c r="C26" s="251" t="s">
        <v>49</v>
      </c>
      <c r="D26" s="251" t="s">
        <v>30</v>
      </c>
      <c r="E26" s="251"/>
      <c r="F26" s="251">
        <v>23</v>
      </c>
      <c r="G26" s="251">
        <v>92</v>
      </c>
      <c r="H26" s="187"/>
      <c r="I26" s="203"/>
      <c r="K26" s="212"/>
      <c r="L26" s="188"/>
      <c r="M26" s="188"/>
      <c r="N26" s="188"/>
      <c r="O26" s="188"/>
      <c r="P26" s="188"/>
      <c r="Q26" s="188"/>
    </row>
    <row r="27" spans="1:17">
      <c r="A27" s="251">
        <v>159</v>
      </c>
      <c r="B27" s="251"/>
      <c r="C27" s="251" t="s">
        <v>52</v>
      </c>
      <c r="D27" s="251" t="s">
        <v>30</v>
      </c>
      <c r="E27" s="251"/>
      <c r="F27" s="251">
        <v>25</v>
      </c>
      <c r="G27" s="251">
        <v>87</v>
      </c>
      <c r="H27" s="187"/>
      <c r="I27" s="203"/>
      <c r="K27" s="212"/>
      <c r="L27" s="188"/>
      <c r="M27" s="188"/>
      <c r="N27" s="188"/>
      <c r="O27" s="188"/>
      <c r="P27" s="188"/>
      <c r="Q27" s="188"/>
    </row>
    <row r="28" spans="1:17">
      <c r="A28" s="251">
        <v>162</v>
      </c>
      <c r="B28" s="251"/>
      <c r="C28" s="251" t="s">
        <v>77</v>
      </c>
      <c r="D28" s="251" t="s">
        <v>30</v>
      </c>
      <c r="E28" s="251"/>
      <c r="F28" s="251">
        <v>22</v>
      </c>
      <c r="G28" s="251">
        <v>87</v>
      </c>
      <c r="H28" s="187"/>
      <c r="I28" s="203"/>
      <c r="K28" s="212"/>
      <c r="L28" s="188"/>
      <c r="M28" s="188"/>
      <c r="N28" s="188"/>
      <c r="O28" s="188"/>
      <c r="P28" s="188"/>
      <c r="Q28" s="188"/>
    </row>
    <row r="29" spans="1:17">
      <c r="A29" s="251">
        <v>294</v>
      </c>
      <c r="B29" s="251"/>
      <c r="C29" s="251" t="s">
        <v>121</v>
      </c>
      <c r="D29" s="251" t="s">
        <v>30</v>
      </c>
      <c r="E29" s="251" t="s">
        <v>292</v>
      </c>
      <c r="F29" s="251">
        <v>20</v>
      </c>
      <c r="G29" s="251">
        <v>31</v>
      </c>
      <c r="H29" s="187"/>
      <c r="I29" s="203"/>
      <c r="K29" s="212"/>
      <c r="L29" s="188"/>
      <c r="M29" s="188"/>
      <c r="N29" s="188"/>
      <c r="O29" s="188"/>
      <c r="P29" s="188"/>
      <c r="Q29" s="188"/>
    </row>
    <row r="30" spans="1:17">
      <c r="A30" s="251">
        <v>344</v>
      </c>
      <c r="B30" s="251"/>
      <c r="C30" s="251" t="s">
        <v>112</v>
      </c>
      <c r="D30" s="251" t="s">
        <v>30</v>
      </c>
      <c r="E30" s="251"/>
      <c r="F30" s="251">
        <v>21</v>
      </c>
      <c r="G30" s="251">
        <v>28</v>
      </c>
      <c r="H30" s="187"/>
      <c r="I30" s="203"/>
      <c r="K30" s="212"/>
      <c r="L30" s="188"/>
      <c r="M30" s="188"/>
      <c r="N30" s="188"/>
      <c r="O30" s="188"/>
      <c r="P30" s="188"/>
      <c r="Q30" s="188"/>
    </row>
    <row r="31" spans="1:17">
      <c r="A31" s="251">
        <v>347</v>
      </c>
      <c r="B31" s="251"/>
      <c r="C31" s="251" t="s">
        <v>83</v>
      </c>
      <c r="D31" s="251" t="s">
        <v>30</v>
      </c>
      <c r="E31" s="251"/>
      <c r="F31" s="251">
        <v>25</v>
      </c>
      <c r="G31" s="251">
        <v>26</v>
      </c>
      <c r="H31" s="187"/>
      <c r="I31" s="203"/>
      <c r="K31" s="212"/>
      <c r="L31" s="188"/>
      <c r="M31" s="188"/>
      <c r="N31" s="188"/>
      <c r="O31" s="188"/>
      <c r="P31" s="188"/>
      <c r="Q31" s="188"/>
    </row>
    <row r="32" spans="1:17">
      <c r="A32" s="251">
        <v>379</v>
      </c>
      <c r="B32" s="251"/>
      <c r="C32" s="251" t="s">
        <v>76</v>
      </c>
      <c r="D32" s="251" t="s">
        <v>30</v>
      </c>
      <c r="E32" s="251"/>
      <c r="F32" s="251">
        <v>24</v>
      </c>
      <c r="G32" s="251">
        <v>23</v>
      </c>
      <c r="H32" s="187"/>
      <c r="I32" s="203"/>
      <c r="K32" s="212"/>
      <c r="L32" s="188"/>
      <c r="M32" s="188"/>
      <c r="N32" s="188"/>
      <c r="O32" s="188"/>
      <c r="P32" s="188"/>
      <c r="Q32" s="188"/>
    </row>
    <row r="33" spans="1:17">
      <c r="A33" s="251">
        <v>386</v>
      </c>
      <c r="B33" s="251"/>
      <c r="C33" s="251" t="s">
        <v>39</v>
      </c>
      <c r="D33" s="251" t="s">
        <v>30</v>
      </c>
      <c r="E33" s="251"/>
      <c r="F33" s="251">
        <v>24</v>
      </c>
      <c r="G33" s="251">
        <v>21</v>
      </c>
      <c r="H33" s="187"/>
      <c r="I33" s="203"/>
      <c r="K33" s="212"/>
      <c r="L33" s="188"/>
      <c r="M33" s="188"/>
      <c r="N33" s="188"/>
      <c r="O33" s="188"/>
      <c r="P33" s="188"/>
      <c r="Q33" s="188"/>
    </row>
    <row r="34" spans="1:17">
      <c r="A34" s="251">
        <v>389</v>
      </c>
      <c r="B34" s="251"/>
      <c r="C34" s="251" t="s">
        <v>85</v>
      </c>
      <c r="D34" s="251" t="s">
        <v>30</v>
      </c>
      <c r="E34" s="251"/>
      <c r="F34" s="251">
        <v>23</v>
      </c>
      <c r="G34" s="251">
        <v>21</v>
      </c>
      <c r="H34" s="187"/>
      <c r="I34" s="203"/>
      <c r="K34" s="212"/>
      <c r="L34" s="188"/>
      <c r="M34" s="188"/>
      <c r="N34" s="188"/>
      <c r="O34" s="188"/>
      <c r="P34" s="188"/>
      <c r="Q34" s="188"/>
    </row>
    <row r="35" spans="1:17">
      <c r="A35" s="251">
        <v>432</v>
      </c>
      <c r="B35" s="251"/>
      <c r="C35" s="251" t="s">
        <v>53</v>
      </c>
      <c r="D35" s="251" t="s">
        <v>30</v>
      </c>
      <c r="E35" s="251"/>
      <c r="F35" s="251">
        <v>23</v>
      </c>
      <c r="G35" s="251">
        <v>18</v>
      </c>
      <c r="H35" s="187"/>
      <c r="I35" s="203"/>
      <c r="K35" s="212"/>
      <c r="L35" s="188"/>
      <c r="M35" s="188"/>
      <c r="N35" s="188"/>
      <c r="O35" s="188"/>
      <c r="P35" s="188"/>
      <c r="Q35" s="188"/>
    </row>
    <row r="36" spans="1:17">
      <c r="A36" s="251">
        <v>434</v>
      </c>
      <c r="B36" s="251"/>
      <c r="C36" s="251" t="s">
        <v>100</v>
      </c>
      <c r="D36" s="251" t="s">
        <v>30</v>
      </c>
      <c r="E36" s="251"/>
      <c r="F36" s="251">
        <v>21</v>
      </c>
      <c r="G36" s="251">
        <v>18</v>
      </c>
      <c r="H36" s="187"/>
      <c r="I36" s="203"/>
      <c r="K36" s="212"/>
      <c r="L36" s="188"/>
      <c r="M36" s="188"/>
      <c r="N36" s="188"/>
      <c r="O36" s="188"/>
      <c r="P36" s="188"/>
      <c r="Q36" s="188"/>
    </row>
    <row r="37" spans="1:17">
      <c r="A37" s="251">
        <v>440</v>
      </c>
      <c r="B37" s="251"/>
      <c r="C37" s="251" t="s">
        <v>489</v>
      </c>
      <c r="D37" s="251" t="s">
        <v>30</v>
      </c>
      <c r="E37" s="251"/>
      <c r="F37" s="251">
        <v>25</v>
      </c>
      <c r="G37" s="251">
        <v>16</v>
      </c>
      <c r="H37" s="187"/>
      <c r="I37" s="203"/>
      <c r="K37" s="212"/>
      <c r="L37" s="188"/>
      <c r="M37" s="188"/>
      <c r="N37" s="188"/>
      <c r="O37" s="188"/>
      <c r="P37" s="188"/>
      <c r="Q37" s="188"/>
    </row>
    <row r="38" spans="1:17">
      <c r="A38" s="251">
        <v>469</v>
      </c>
      <c r="B38" s="251"/>
      <c r="C38" s="251" t="s">
        <v>631</v>
      </c>
      <c r="D38" s="251" t="s">
        <v>30</v>
      </c>
      <c r="E38" s="251"/>
      <c r="F38" s="251">
        <v>25</v>
      </c>
      <c r="G38" s="251">
        <v>15</v>
      </c>
      <c r="H38" s="187"/>
      <c r="I38" s="203"/>
      <c r="K38" s="212"/>
      <c r="L38" s="188"/>
      <c r="M38" s="188"/>
      <c r="N38" s="188"/>
      <c r="O38" s="188"/>
      <c r="P38" s="188"/>
      <c r="Q38" s="188"/>
    </row>
    <row r="39" spans="1:17">
      <c r="A39" s="251">
        <v>477</v>
      </c>
      <c r="B39" s="251"/>
      <c r="C39" s="251" t="s">
        <v>296</v>
      </c>
      <c r="D39" s="251" t="s">
        <v>30</v>
      </c>
      <c r="E39" s="251"/>
      <c r="F39" s="251">
        <v>20</v>
      </c>
      <c r="G39" s="251">
        <v>14</v>
      </c>
      <c r="H39" s="187"/>
      <c r="I39" s="203"/>
      <c r="K39" s="212"/>
      <c r="L39" s="188"/>
      <c r="M39" s="188"/>
      <c r="N39" s="188"/>
      <c r="O39" s="188"/>
      <c r="P39" s="188"/>
      <c r="Q39" s="188"/>
    </row>
    <row r="40" spans="1:17">
      <c r="A40" s="251">
        <v>480</v>
      </c>
      <c r="B40" s="251"/>
      <c r="C40" s="251" t="s">
        <v>36</v>
      </c>
      <c r="D40" s="251" t="s">
        <v>30</v>
      </c>
      <c r="E40" s="251" t="s">
        <v>293</v>
      </c>
      <c r="F40" s="251">
        <v>28</v>
      </c>
      <c r="G40" s="251">
        <v>12</v>
      </c>
      <c r="H40" s="187"/>
      <c r="I40" s="203"/>
      <c r="K40" s="212"/>
      <c r="L40" s="188"/>
      <c r="M40" s="188"/>
      <c r="N40" s="188"/>
      <c r="O40" s="188"/>
      <c r="P40" s="188"/>
      <c r="Q40" s="188"/>
    </row>
    <row r="41" spans="1:17">
      <c r="A41" s="251">
        <v>488</v>
      </c>
      <c r="B41" s="251"/>
      <c r="C41" s="251" t="s">
        <v>294</v>
      </c>
      <c r="D41" s="251" t="s">
        <v>30</v>
      </c>
      <c r="E41" s="251"/>
      <c r="F41" s="251">
        <v>20</v>
      </c>
      <c r="G41" s="251">
        <v>12</v>
      </c>
      <c r="H41" s="187"/>
      <c r="I41" s="203"/>
      <c r="K41" s="212"/>
      <c r="L41" s="188"/>
      <c r="M41" s="188"/>
      <c r="N41" s="188"/>
      <c r="O41" s="188"/>
      <c r="P41" s="188"/>
      <c r="Q41" s="188"/>
    </row>
    <row r="42" spans="1:17">
      <c r="A42" s="251">
        <v>490</v>
      </c>
      <c r="B42" s="251"/>
      <c r="C42" s="251" t="s">
        <v>497</v>
      </c>
      <c r="D42" s="251" t="s">
        <v>30</v>
      </c>
      <c r="E42" s="251"/>
      <c r="F42" s="251">
        <v>22</v>
      </c>
      <c r="G42" s="251">
        <v>12</v>
      </c>
      <c r="H42" s="187"/>
      <c r="I42" s="203"/>
      <c r="K42" s="212"/>
      <c r="L42" s="188"/>
      <c r="M42" s="188"/>
      <c r="N42" s="188"/>
      <c r="O42" s="188"/>
      <c r="P42" s="188"/>
      <c r="Q42" s="188"/>
    </row>
    <row r="43" spans="1:17">
      <c r="A43" s="251">
        <v>495</v>
      </c>
      <c r="B43" s="251"/>
      <c r="C43" s="251" t="s">
        <v>54</v>
      </c>
      <c r="D43" s="251" t="s">
        <v>30</v>
      </c>
      <c r="E43" s="251"/>
      <c r="F43" s="251">
        <v>22</v>
      </c>
      <c r="G43" s="251">
        <v>11</v>
      </c>
      <c r="H43" s="187"/>
      <c r="I43" s="203"/>
      <c r="K43" s="212"/>
      <c r="L43" s="188"/>
      <c r="M43" s="188"/>
      <c r="N43" s="188"/>
      <c r="O43" s="188"/>
      <c r="P43" s="188"/>
      <c r="Q43" s="188"/>
    </row>
    <row r="44" spans="1:17">
      <c r="A44" s="251">
        <v>553</v>
      </c>
      <c r="B44" s="251"/>
      <c r="C44" s="251" t="s">
        <v>89</v>
      </c>
      <c r="D44" s="251" t="s">
        <v>30</v>
      </c>
      <c r="E44" s="251"/>
      <c r="F44" s="251">
        <v>31</v>
      </c>
      <c r="G44" s="251">
        <v>7</v>
      </c>
      <c r="H44" s="187"/>
      <c r="I44" s="203"/>
      <c r="K44" s="212"/>
      <c r="L44" s="188"/>
      <c r="M44" s="188"/>
      <c r="N44" s="188"/>
      <c r="O44" s="188"/>
      <c r="P44" s="188"/>
      <c r="Q44" s="188"/>
    </row>
    <row r="45" spans="1:17">
      <c r="A45" s="251">
        <v>565</v>
      </c>
      <c r="B45" s="251"/>
      <c r="C45" s="251" t="s">
        <v>295</v>
      </c>
      <c r="D45" s="251" t="s">
        <v>30</v>
      </c>
      <c r="E45" s="251"/>
      <c r="F45" s="251">
        <v>22</v>
      </c>
      <c r="G45" s="251">
        <v>6</v>
      </c>
      <c r="H45" s="187"/>
      <c r="I45" s="203"/>
      <c r="K45" s="212"/>
      <c r="L45" s="188"/>
      <c r="M45" s="188"/>
      <c r="N45" s="188"/>
      <c r="O45" s="188"/>
      <c r="P45" s="188"/>
      <c r="Q45" s="188"/>
    </row>
    <row r="46" spans="1:17">
      <c r="A46" s="251">
        <v>606</v>
      </c>
      <c r="B46" s="251"/>
      <c r="C46" s="251" t="s">
        <v>632</v>
      </c>
      <c r="D46" s="251" t="s">
        <v>30</v>
      </c>
      <c r="E46" s="251"/>
      <c r="F46" s="251">
        <v>24</v>
      </c>
      <c r="G46" s="251">
        <v>4</v>
      </c>
      <c r="H46" s="187"/>
      <c r="I46" s="203"/>
      <c r="K46" s="212"/>
      <c r="L46" s="188"/>
      <c r="M46" s="188"/>
      <c r="N46" s="188"/>
      <c r="O46" s="188"/>
      <c r="P46" s="188"/>
      <c r="Q46" s="188"/>
    </row>
    <row r="47" spans="1:17">
      <c r="A47" s="251">
        <v>613</v>
      </c>
      <c r="B47" s="251"/>
      <c r="C47" s="251" t="s">
        <v>88</v>
      </c>
      <c r="D47" s="251" t="s">
        <v>30</v>
      </c>
      <c r="E47" s="251"/>
      <c r="F47" s="251">
        <v>40</v>
      </c>
      <c r="G47" s="251">
        <v>4</v>
      </c>
      <c r="H47" s="187"/>
      <c r="I47" s="203"/>
      <c r="K47" s="212"/>
      <c r="L47" s="188"/>
      <c r="M47" s="188"/>
      <c r="N47" s="188"/>
      <c r="O47" s="188"/>
      <c r="P47" s="188"/>
      <c r="Q47" s="188"/>
    </row>
    <row r="48" spans="1:17">
      <c r="A48" s="251">
        <v>660</v>
      </c>
      <c r="B48" s="251"/>
      <c r="C48" s="251" t="s">
        <v>633</v>
      </c>
      <c r="D48" s="251" t="s">
        <v>30</v>
      </c>
      <c r="E48" s="251"/>
      <c r="F48" s="251">
        <v>20</v>
      </c>
      <c r="G48" s="251">
        <v>2</v>
      </c>
      <c r="H48" s="187"/>
      <c r="I48" s="203"/>
      <c r="K48" s="212"/>
      <c r="L48" s="188"/>
      <c r="M48" s="188"/>
      <c r="N48" s="188"/>
      <c r="O48" s="188"/>
      <c r="P48" s="188"/>
      <c r="Q48" s="188"/>
    </row>
    <row r="49" spans="1:17">
      <c r="A49" s="251">
        <v>666</v>
      </c>
      <c r="B49" s="251"/>
      <c r="C49" s="251" t="s">
        <v>661</v>
      </c>
      <c r="D49" s="251" t="s">
        <v>30</v>
      </c>
      <c r="E49" s="251"/>
      <c r="F49" s="251">
        <v>21</v>
      </c>
      <c r="G49" s="251">
        <v>1</v>
      </c>
      <c r="H49" s="187"/>
      <c r="I49" s="203"/>
      <c r="K49" s="212"/>
      <c r="L49" s="188"/>
      <c r="M49" s="188"/>
      <c r="N49" s="188"/>
      <c r="O49" s="188"/>
      <c r="P49" s="188"/>
      <c r="Q49" s="188"/>
    </row>
    <row r="50" spans="1:17">
      <c r="A50" s="251">
        <v>685</v>
      </c>
      <c r="B50" s="251"/>
      <c r="C50" s="251" t="s">
        <v>297</v>
      </c>
      <c r="D50" s="251" t="s">
        <v>30</v>
      </c>
      <c r="E50" s="251"/>
      <c r="F50" s="251">
        <v>30</v>
      </c>
      <c r="G50" s="251">
        <v>1</v>
      </c>
      <c r="H50" s="187"/>
      <c r="I50" s="203"/>
      <c r="K50" s="212"/>
      <c r="L50" s="188"/>
      <c r="M50" s="188"/>
      <c r="N50" s="188"/>
      <c r="O50" s="188"/>
      <c r="P50" s="188"/>
      <c r="Q50" s="188"/>
    </row>
    <row r="51" spans="1:17">
      <c r="A51" s="251">
        <v>687</v>
      </c>
      <c r="B51" s="251"/>
      <c r="C51" s="251" t="s">
        <v>634</v>
      </c>
      <c r="D51" s="251" t="s">
        <v>30</v>
      </c>
      <c r="E51" s="251"/>
      <c r="F51" s="251">
        <v>19</v>
      </c>
      <c r="G51" s="251">
        <v>1</v>
      </c>
      <c r="H51" s="187"/>
      <c r="I51" s="203"/>
      <c r="K51" s="212"/>
      <c r="L51" s="188"/>
      <c r="M51" s="188"/>
      <c r="N51" s="188"/>
      <c r="O51" s="188"/>
      <c r="P51" s="188"/>
      <c r="Q51" s="188"/>
    </row>
    <row r="52" spans="1:17">
      <c r="A52" s="251">
        <v>688</v>
      </c>
      <c r="B52" s="251"/>
      <c r="C52" s="251" t="s">
        <v>635</v>
      </c>
      <c r="D52" s="251" t="s">
        <v>30</v>
      </c>
      <c r="E52" s="251"/>
      <c r="F52" s="251">
        <v>19</v>
      </c>
      <c r="G52" s="251">
        <v>1</v>
      </c>
      <c r="H52" s="187"/>
      <c r="I52" s="203"/>
      <c r="K52" s="212"/>
      <c r="L52" s="188"/>
      <c r="M52" s="188"/>
      <c r="N52" s="188"/>
      <c r="O52" s="188"/>
      <c r="P52" s="188"/>
      <c r="Q52" s="188"/>
    </row>
    <row r="53" spans="1:17">
      <c r="A53" s="251">
        <v>689</v>
      </c>
      <c r="B53" s="251"/>
      <c r="C53" s="251" t="s">
        <v>46</v>
      </c>
      <c r="D53" s="251" t="s">
        <v>30</v>
      </c>
      <c r="E53" s="251" t="s">
        <v>292</v>
      </c>
      <c r="F53" s="251">
        <v>23</v>
      </c>
      <c r="G53" s="251">
        <v>1</v>
      </c>
      <c r="H53" s="187"/>
      <c r="I53" s="203"/>
      <c r="K53" s="212"/>
      <c r="L53" s="188"/>
      <c r="M53" s="188"/>
      <c r="N53" s="188"/>
      <c r="O53" s="188"/>
      <c r="P53" s="188"/>
      <c r="Q53" s="188"/>
    </row>
    <row r="54" spans="1:17">
      <c r="A54" s="251">
        <v>690</v>
      </c>
      <c r="B54" s="251"/>
      <c r="C54" s="251" t="s">
        <v>84</v>
      </c>
      <c r="D54" s="251" t="s">
        <v>30</v>
      </c>
      <c r="E54" s="251"/>
      <c r="F54" s="251">
        <v>23</v>
      </c>
      <c r="G54" s="251">
        <v>1</v>
      </c>
      <c r="H54" s="187"/>
      <c r="I54" s="203"/>
      <c r="K54" s="212"/>
      <c r="L54" s="188"/>
      <c r="M54" s="188"/>
      <c r="N54" s="188"/>
      <c r="O54" s="188"/>
      <c r="P54" s="188"/>
      <c r="Q54" s="188"/>
    </row>
    <row r="55" spans="1:17">
      <c r="A55" s="187"/>
      <c r="B55" s="203"/>
      <c r="D55" s="212"/>
      <c r="E55" s="188"/>
      <c r="F55" s="188"/>
      <c r="G55" s="188"/>
      <c r="H55" s="187"/>
      <c r="I55" s="203"/>
      <c r="K55" s="212"/>
      <c r="L55" s="188"/>
      <c r="M55" s="188"/>
      <c r="N55" s="188"/>
      <c r="O55" s="188"/>
      <c r="P55" s="188"/>
      <c r="Q55" s="188"/>
    </row>
    <row r="56" spans="1:17">
      <c r="A56" s="187"/>
      <c r="B56" s="203"/>
      <c r="D56" s="212"/>
      <c r="E56" s="188"/>
      <c r="F56" s="188"/>
      <c r="G56" s="188"/>
      <c r="H56" s="187"/>
      <c r="I56" s="203"/>
      <c r="K56" s="212"/>
      <c r="L56" s="188"/>
      <c r="M56" s="188"/>
      <c r="N56" s="188"/>
      <c r="O56" s="188"/>
      <c r="P56" s="188"/>
      <c r="Q56" s="188"/>
    </row>
    <row r="57" spans="1:17">
      <c r="A57" s="187"/>
      <c r="B57" s="203"/>
      <c r="D57" s="212"/>
      <c r="E57" s="188"/>
      <c r="F57" s="188"/>
      <c r="G57" s="188"/>
      <c r="H57" s="187"/>
      <c r="I57" s="203"/>
      <c r="K57" s="212"/>
      <c r="L57" s="188"/>
      <c r="M57" s="188"/>
      <c r="N57" s="188"/>
      <c r="O57" s="188"/>
    </row>
    <row r="58" spans="1:17">
      <c r="A58" s="187"/>
      <c r="B58" s="203"/>
      <c r="D58" s="212"/>
      <c r="E58" s="188"/>
      <c r="F58" s="188"/>
      <c r="G58" s="188"/>
      <c r="H58" s="187"/>
      <c r="I58" s="203"/>
      <c r="K58" s="212"/>
      <c r="L58" s="188"/>
      <c r="M58" s="188"/>
      <c r="N58" s="188"/>
      <c r="O58" s="188"/>
    </row>
    <row r="59" spans="1:17">
      <c r="A59" s="187"/>
      <c r="B59" s="203"/>
      <c r="D59" s="212"/>
      <c r="E59" s="188"/>
      <c r="F59" s="188"/>
      <c r="G59" s="188"/>
      <c r="H59" s="187"/>
      <c r="I59" s="203"/>
      <c r="K59" s="212"/>
      <c r="L59" s="188"/>
      <c r="M59" s="188"/>
      <c r="N59" s="188"/>
      <c r="O59" s="188"/>
    </row>
    <row r="60" spans="1:17">
      <c r="A60" s="187"/>
      <c r="B60" s="203"/>
      <c r="D60" s="212"/>
      <c r="E60" s="188"/>
      <c r="F60" s="188"/>
      <c r="G60" s="188"/>
      <c r="H60" s="187"/>
      <c r="I60" s="203"/>
      <c r="K60" s="212"/>
      <c r="L60" s="188"/>
      <c r="M60" s="188"/>
      <c r="N60" s="188"/>
      <c r="O60" s="188"/>
    </row>
    <row r="61" spans="1:17" ht="13" thickBot="1">
      <c r="A61" s="187"/>
      <c r="B61" s="203"/>
      <c r="D61" s="212"/>
      <c r="E61" s="188"/>
      <c r="F61" s="188"/>
      <c r="G61" s="188"/>
      <c r="H61" s="187"/>
      <c r="I61" s="203"/>
      <c r="K61" s="212"/>
      <c r="L61" s="188"/>
      <c r="M61" s="188"/>
      <c r="N61" s="188"/>
      <c r="O61" s="199"/>
    </row>
    <row r="62" spans="1:17" ht="14.5">
      <c r="A62" s="165"/>
      <c r="B62" s="165"/>
      <c r="C62" s="165"/>
      <c r="D62" s="165"/>
      <c r="E62" s="165"/>
      <c r="F62" s="165"/>
      <c r="G62" s="165"/>
      <c r="H62" s="187"/>
      <c r="I62" s="203"/>
      <c r="K62" s="212"/>
      <c r="L62" s="188"/>
      <c r="M62" s="188"/>
      <c r="N62" s="188"/>
      <c r="O62" s="202"/>
    </row>
    <row r="63" spans="1:17" ht="14.5">
      <c r="A63" s="165"/>
      <c r="B63" s="165"/>
      <c r="C63" s="165"/>
      <c r="D63" s="165"/>
      <c r="E63" s="165"/>
      <c r="F63" s="165"/>
      <c r="G63" s="165"/>
    </row>
    <row r="64" spans="1:17" ht="14.5">
      <c r="A64" s="165"/>
      <c r="B64" s="165"/>
      <c r="C64" s="165"/>
      <c r="D64" s="165"/>
      <c r="E64" s="165"/>
      <c r="F64" s="165"/>
      <c r="G64" s="165"/>
    </row>
    <row r="65" spans="1:7" ht="14.5">
      <c r="A65" s="165"/>
      <c r="B65" s="165"/>
      <c r="C65" s="165"/>
      <c r="D65" s="165"/>
      <c r="E65" s="165"/>
      <c r="F65" s="165"/>
      <c r="G65" s="165"/>
    </row>
    <row r="66" spans="1:7" ht="14.5">
      <c r="A66" s="165"/>
      <c r="B66" s="165"/>
      <c r="C66" s="165"/>
      <c r="D66" s="165"/>
      <c r="E66" s="165"/>
      <c r="F66" s="165"/>
      <c r="G66" s="165"/>
    </row>
    <row r="67" spans="1:7" ht="14.5">
      <c r="A67" s="165"/>
      <c r="B67" s="165"/>
      <c r="C67" s="165"/>
      <c r="D67" s="165"/>
      <c r="E67" s="165"/>
      <c r="F67" s="165"/>
      <c r="G67" s="165"/>
    </row>
    <row r="68" spans="1:7" ht="14.5">
      <c r="A68" s="165"/>
      <c r="B68" s="165"/>
      <c r="C68" s="165"/>
      <c r="D68" s="165"/>
      <c r="E68" s="165"/>
      <c r="F68" s="165"/>
      <c r="G68" s="165"/>
    </row>
    <row r="69" spans="1:7" ht="14.5">
      <c r="A69" s="165"/>
      <c r="B69" s="165"/>
      <c r="C69" s="165"/>
      <c r="D69" s="165"/>
      <c r="E69" s="165"/>
      <c r="F69" s="165"/>
      <c r="G69" s="165"/>
    </row>
    <row r="70" spans="1:7" ht="14.5">
      <c r="A70" s="165"/>
      <c r="B70" s="165"/>
      <c r="C70" s="165"/>
      <c r="D70" s="165"/>
      <c r="E70" s="165"/>
      <c r="F70" s="165"/>
      <c r="G70" s="165"/>
    </row>
    <row r="71" spans="1:7" ht="14.5">
      <c r="A71" s="165"/>
      <c r="B71" s="165"/>
      <c r="C71" s="165"/>
      <c r="D71" s="165"/>
      <c r="E71" s="165"/>
      <c r="F71" s="165"/>
      <c r="G71" s="165"/>
    </row>
    <row r="72" spans="1:7" ht="14.5">
      <c r="A72" s="165"/>
      <c r="B72" s="165"/>
      <c r="C72" s="165"/>
      <c r="D72" s="165"/>
      <c r="E72" s="165"/>
      <c r="F72" s="165"/>
      <c r="G72" s="165"/>
    </row>
    <row r="73" spans="1:7" ht="14.5">
      <c r="A73" s="165"/>
      <c r="B73" s="165"/>
      <c r="C73" s="165"/>
      <c r="D73" s="165"/>
      <c r="E73" s="165"/>
      <c r="F73" s="165"/>
      <c r="G73" s="165"/>
    </row>
    <row r="74" spans="1:7" ht="14.5">
      <c r="A74" s="165"/>
      <c r="B74" s="165"/>
      <c r="C74" s="165"/>
      <c r="D74" s="165"/>
      <c r="E74" s="165"/>
      <c r="F74" s="165"/>
      <c r="G74" s="165"/>
    </row>
    <row r="75" spans="1:7" ht="14.5">
      <c r="A75" s="165"/>
      <c r="B75" s="165"/>
      <c r="C75" s="165"/>
      <c r="D75" s="165"/>
      <c r="E75" s="165"/>
      <c r="F75" s="165"/>
      <c r="G75" s="165"/>
    </row>
    <row r="76" spans="1:7" ht="14.5">
      <c r="A76" s="165"/>
      <c r="B76" s="165"/>
      <c r="C76" s="165"/>
      <c r="D76" s="165"/>
      <c r="E76" s="165"/>
      <c r="F76" s="165"/>
      <c r="G76" s="165"/>
    </row>
    <row r="77" spans="1:7" ht="14.5">
      <c r="A77" s="165"/>
      <c r="B77" s="165"/>
      <c r="C77" s="165"/>
      <c r="D77" s="165"/>
      <c r="E77" s="165"/>
      <c r="F77" s="165"/>
      <c r="G77" s="165"/>
    </row>
    <row r="78" spans="1:7" ht="14.5">
      <c r="A78" s="165"/>
      <c r="B78" s="165"/>
      <c r="C78" s="165"/>
      <c r="D78" s="165"/>
      <c r="E78" s="165"/>
      <c r="F78" s="165"/>
      <c r="G78" s="165"/>
    </row>
    <row r="79" spans="1:7" ht="14.5">
      <c r="A79" s="165"/>
      <c r="B79" s="165"/>
      <c r="C79" s="165"/>
      <c r="D79" s="165"/>
      <c r="E79" s="165"/>
      <c r="F79" s="165"/>
      <c r="G79" s="165"/>
    </row>
    <row r="80" spans="1:7" ht="14.5">
      <c r="A80" s="165"/>
      <c r="B80" s="165"/>
      <c r="C80" s="165"/>
      <c r="D80" s="165"/>
      <c r="E80" s="165"/>
      <c r="F80" s="165"/>
      <c r="G80" s="165"/>
    </row>
    <row r="81" spans="1:7" ht="14.5">
      <c r="A81" s="165"/>
      <c r="B81" s="165"/>
      <c r="C81" s="165"/>
      <c r="D81" s="165"/>
      <c r="E81" s="165"/>
      <c r="F81" s="165"/>
      <c r="G81" s="165"/>
    </row>
    <row r="82" spans="1:7" ht="14.5">
      <c r="A82" s="165"/>
      <c r="B82" s="165"/>
      <c r="C82" s="165"/>
      <c r="D82" s="165"/>
      <c r="E82" s="165"/>
      <c r="F82" s="165"/>
      <c r="G82" s="165"/>
    </row>
    <row r="83" spans="1:7" ht="14.5">
      <c r="A83" s="165"/>
      <c r="B83" s="165"/>
      <c r="C83" s="165"/>
      <c r="D83" s="165"/>
      <c r="E83" s="165"/>
      <c r="F83" s="165"/>
      <c r="G83" s="165"/>
    </row>
    <row r="84" spans="1:7" ht="14.5">
      <c r="A84" s="165"/>
      <c r="B84" s="165"/>
      <c r="C84" s="165"/>
      <c r="D84" s="165"/>
      <c r="E84" s="165"/>
      <c r="F84" s="165"/>
      <c r="G84" s="165"/>
    </row>
    <row r="85" spans="1:7" ht="14.5">
      <c r="A85" s="165"/>
      <c r="B85" s="165"/>
      <c r="C85" s="165"/>
      <c r="D85" s="165"/>
      <c r="E85" s="165"/>
      <c r="F85" s="165"/>
      <c r="G85" s="165"/>
    </row>
    <row r="86" spans="1:7" ht="14.5">
      <c r="A86" s="165"/>
      <c r="B86" s="165"/>
      <c r="C86" s="165"/>
      <c r="D86" s="165"/>
      <c r="E86" s="165"/>
      <c r="F86" s="165"/>
      <c r="G86" s="165"/>
    </row>
    <row r="87" spans="1:7" ht="14.5">
      <c r="A87" s="165"/>
      <c r="B87" s="165"/>
      <c r="C87" s="165"/>
      <c r="D87" s="165"/>
      <c r="E87" s="165"/>
      <c r="F87" s="165"/>
      <c r="G87" s="165"/>
    </row>
    <row r="88" spans="1:7" ht="14.5">
      <c r="A88" s="165"/>
      <c r="B88" s="165"/>
      <c r="C88" s="165"/>
      <c r="D88" s="165"/>
      <c r="E88" s="165"/>
      <c r="F88" s="165"/>
      <c r="G88" s="165"/>
    </row>
    <row r="89" spans="1:7" ht="14.5">
      <c r="A89" s="165"/>
      <c r="B89" s="165"/>
      <c r="C89" s="165"/>
      <c r="D89" s="165"/>
      <c r="E89" s="165"/>
      <c r="F89" s="165"/>
      <c r="G89" s="165"/>
    </row>
    <row r="90" spans="1:7" ht="14.5">
      <c r="A90" s="165"/>
      <c r="B90" s="165"/>
      <c r="C90" s="165"/>
      <c r="D90" s="165"/>
      <c r="E90" s="165"/>
      <c r="F90" s="165"/>
      <c r="G90" s="165"/>
    </row>
    <row r="91" spans="1:7" ht="14.5">
      <c r="A91" s="165"/>
      <c r="B91" s="165"/>
      <c r="C91" s="165"/>
      <c r="D91" s="165"/>
      <c r="E91" s="165"/>
      <c r="F91" s="165"/>
      <c r="G91" s="165"/>
    </row>
    <row r="92" spans="1:7" ht="14.5">
      <c r="A92" s="165"/>
      <c r="B92" s="165"/>
      <c r="C92" s="165"/>
      <c r="D92" s="165"/>
      <c r="E92" s="165"/>
      <c r="F92" s="165"/>
      <c r="G92" s="165"/>
    </row>
    <row r="93" spans="1:7" ht="14.5">
      <c r="A93" s="165"/>
      <c r="B93" s="165"/>
      <c r="C93" s="165"/>
      <c r="D93" s="165"/>
      <c r="E93" s="165"/>
      <c r="F93" s="165"/>
      <c r="G93" s="165"/>
    </row>
    <row r="94" spans="1:7" ht="14.5">
      <c r="A94" s="165"/>
      <c r="B94" s="165"/>
      <c r="C94" s="165"/>
      <c r="D94" s="165"/>
      <c r="E94" s="165"/>
      <c r="F94" s="165"/>
      <c r="G94" s="165"/>
    </row>
    <row r="95" spans="1:7" ht="14.5">
      <c r="A95" s="165"/>
      <c r="B95" s="165"/>
      <c r="C95" s="165"/>
      <c r="D95" s="165"/>
      <c r="E95" s="165"/>
      <c r="F95" s="165"/>
      <c r="G95" s="165"/>
    </row>
    <row r="96" spans="1:7" ht="14.5">
      <c r="A96" s="165"/>
      <c r="B96" s="165"/>
      <c r="C96" s="165"/>
      <c r="D96" s="165"/>
      <c r="E96" s="165"/>
      <c r="F96" s="165"/>
      <c r="G96" s="165"/>
    </row>
    <row r="97" spans="1:7" ht="14.5">
      <c r="A97" s="165"/>
      <c r="B97" s="165"/>
      <c r="C97" s="165"/>
      <c r="D97" s="165"/>
      <c r="E97" s="165"/>
      <c r="F97" s="165"/>
      <c r="G97" s="165"/>
    </row>
    <row r="98" spans="1:7" ht="14.5">
      <c r="A98" s="165"/>
      <c r="B98" s="165"/>
      <c r="C98" s="165"/>
      <c r="D98" s="165"/>
      <c r="E98" s="165"/>
      <c r="F98" s="165"/>
      <c r="G98" s="165"/>
    </row>
    <row r="99" spans="1:7" ht="14.5">
      <c r="A99" s="165"/>
      <c r="B99" s="165"/>
      <c r="C99" s="165"/>
      <c r="D99" s="165"/>
      <c r="E99" s="165"/>
      <c r="F99" s="165"/>
      <c r="G99" s="165"/>
    </row>
    <row r="100" spans="1:7" ht="14.5">
      <c r="A100" s="165"/>
      <c r="B100" s="165"/>
      <c r="C100" s="165"/>
      <c r="D100" s="165"/>
      <c r="E100" s="165"/>
      <c r="F100" s="165"/>
      <c r="G100" s="165"/>
    </row>
    <row r="101" spans="1:7" ht="14.5">
      <c r="A101" s="165"/>
      <c r="B101" s="165"/>
      <c r="C101" s="165"/>
      <c r="D101" s="165"/>
      <c r="E101" s="165"/>
      <c r="F101" s="165"/>
      <c r="G101" s="165"/>
    </row>
    <row r="102" spans="1:7" ht="14.5">
      <c r="A102" s="165"/>
      <c r="B102" s="165"/>
      <c r="C102" s="165"/>
      <c r="D102" s="165"/>
      <c r="E102" s="165"/>
      <c r="F102" s="165"/>
      <c r="G102" s="165"/>
    </row>
    <row r="103" spans="1:7" ht="14.5">
      <c r="A103" s="165"/>
      <c r="B103" s="165"/>
      <c r="C103" s="165"/>
      <c r="D103" s="165"/>
      <c r="E103" s="165"/>
      <c r="F103" s="165"/>
      <c r="G103" s="165"/>
    </row>
    <row r="104" spans="1:7" ht="14.5">
      <c r="A104" s="165"/>
      <c r="B104" s="165"/>
      <c r="C104" s="165"/>
      <c r="D104" s="165"/>
      <c r="E104" s="165"/>
      <c r="F104" s="165"/>
      <c r="G104" s="165"/>
    </row>
    <row r="105" spans="1:7" ht="14.5">
      <c r="A105" s="165"/>
      <c r="B105" s="165"/>
      <c r="C105" s="165"/>
      <c r="D105" s="165"/>
      <c r="E105" s="165"/>
      <c r="F105" s="165"/>
      <c r="G105" s="165"/>
    </row>
    <row r="106" spans="1:7" ht="14.5">
      <c r="A106" s="165"/>
      <c r="B106" s="165"/>
      <c r="C106" s="165"/>
      <c r="D106" s="165"/>
      <c r="E106" s="165"/>
      <c r="F106" s="165"/>
      <c r="G106" s="165"/>
    </row>
    <row r="107" spans="1:7" ht="14.5">
      <c r="A107" s="165"/>
      <c r="B107" s="165"/>
      <c r="C107" s="165"/>
      <c r="D107" s="165"/>
      <c r="E107" s="165"/>
      <c r="F107" s="165"/>
      <c r="G107" s="165"/>
    </row>
    <row r="108" spans="1:7" ht="14.5">
      <c r="A108" s="165"/>
      <c r="B108" s="165"/>
      <c r="C108" s="165"/>
      <c r="D108" s="165"/>
      <c r="E108" s="165"/>
      <c r="F108" s="165"/>
      <c r="G108" s="165"/>
    </row>
    <row r="109" spans="1:7" ht="14.5">
      <c r="A109" s="165"/>
      <c r="B109" s="165"/>
      <c r="C109" s="165"/>
      <c r="D109" s="165"/>
      <c r="E109" s="165"/>
      <c r="F109" s="165"/>
      <c r="G109" s="165"/>
    </row>
    <row r="110" spans="1:7" ht="14.5">
      <c r="A110" s="165"/>
      <c r="B110" s="165"/>
      <c r="C110" s="165"/>
      <c r="D110" s="165"/>
      <c r="E110" s="165"/>
      <c r="F110" s="165"/>
      <c r="G110" s="165"/>
    </row>
    <row r="111" spans="1:7" ht="14.5">
      <c r="A111" s="165"/>
      <c r="B111" s="165"/>
      <c r="C111" s="165"/>
      <c r="D111" s="165"/>
      <c r="E111" s="165"/>
      <c r="F111" s="165"/>
      <c r="G111" s="165"/>
    </row>
    <row r="112" spans="1:7" ht="14.5">
      <c r="A112" s="165"/>
      <c r="B112" s="165"/>
      <c r="C112" s="165"/>
      <c r="D112" s="165"/>
      <c r="E112" s="165"/>
      <c r="F112" s="165"/>
      <c r="G112" s="165"/>
    </row>
    <row r="113" spans="1:7" ht="14.5">
      <c r="A113" s="165"/>
      <c r="B113" s="165"/>
      <c r="C113" s="165"/>
      <c r="D113" s="165"/>
      <c r="E113" s="165"/>
      <c r="F113" s="165"/>
      <c r="G113" s="165"/>
    </row>
    <row r="114" spans="1:7" ht="14.5">
      <c r="A114" s="165"/>
      <c r="B114" s="165"/>
      <c r="C114" s="165"/>
      <c r="D114" s="165"/>
      <c r="E114" s="165"/>
      <c r="F114" s="165"/>
      <c r="G114" s="165"/>
    </row>
    <row r="115" spans="1:7" ht="14.5">
      <c r="A115" s="165"/>
      <c r="B115" s="165"/>
      <c r="C115" s="165"/>
      <c r="D115" s="165"/>
      <c r="E115" s="165"/>
      <c r="F115" s="165"/>
      <c r="G115" s="165"/>
    </row>
    <row r="116" spans="1:7" ht="14.5">
      <c r="A116" s="165"/>
      <c r="B116" s="165"/>
      <c r="C116" s="165"/>
      <c r="D116" s="165"/>
      <c r="E116" s="165"/>
      <c r="F116" s="165"/>
      <c r="G116" s="165"/>
    </row>
    <row r="117" spans="1:7" ht="14.5">
      <c r="A117" s="165"/>
      <c r="B117" s="165"/>
      <c r="C117" s="165"/>
      <c r="D117" s="165"/>
      <c r="E117" s="165"/>
      <c r="F117" s="165"/>
      <c r="G117" s="165"/>
    </row>
    <row r="118" spans="1:7" ht="14.5">
      <c r="A118" s="165"/>
      <c r="B118" s="165"/>
      <c r="C118" s="165"/>
      <c r="D118" s="165"/>
      <c r="E118" s="165"/>
      <c r="F118" s="165"/>
      <c r="G118" s="165"/>
    </row>
    <row r="119" spans="1:7" ht="14.5">
      <c r="A119" s="165"/>
      <c r="B119" s="165"/>
      <c r="C119" s="165"/>
      <c r="D119" s="165"/>
      <c r="E119" s="165"/>
      <c r="F119" s="165"/>
      <c r="G119" s="165"/>
    </row>
    <row r="120" spans="1:7" ht="14.5">
      <c r="A120" s="165"/>
      <c r="B120" s="165"/>
      <c r="C120" s="165"/>
      <c r="D120" s="165"/>
      <c r="E120" s="165"/>
      <c r="F120" s="165"/>
      <c r="G120" s="165"/>
    </row>
    <row r="121" spans="1:7" ht="14.5">
      <c r="A121" s="165"/>
      <c r="B121" s="165"/>
      <c r="C121" s="165"/>
      <c r="D121" s="165"/>
      <c r="E121" s="165"/>
      <c r="F121" s="165"/>
      <c r="G121" s="165"/>
    </row>
    <row r="122" spans="1:7" ht="14.5">
      <c r="A122" s="165"/>
      <c r="B122" s="165"/>
      <c r="C122" s="165"/>
      <c r="D122" s="165"/>
      <c r="E122" s="165"/>
      <c r="F122" s="165"/>
      <c r="G122" s="165"/>
    </row>
    <row r="123" spans="1:7" ht="14.5">
      <c r="A123" s="165"/>
      <c r="B123" s="165"/>
      <c r="C123" s="165"/>
      <c r="D123" s="165"/>
      <c r="E123" s="165"/>
      <c r="F123" s="165"/>
      <c r="G123" s="165"/>
    </row>
    <row r="124" spans="1:7" ht="14.5">
      <c r="A124" s="165"/>
      <c r="B124" s="165"/>
      <c r="C124" s="165"/>
      <c r="D124" s="165"/>
      <c r="E124" s="165"/>
      <c r="F124" s="165"/>
      <c r="G124" s="165"/>
    </row>
    <row r="125" spans="1:7" ht="14.5">
      <c r="A125" s="165"/>
      <c r="B125" s="165"/>
      <c r="C125" s="165"/>
      <c r="D125" s="165"/>
      <c r="E125" s="165"/>
      <c r="F125" s="165"/>
      <c r="G125" s="165"/>
    </row>
    <row r="126" spans="1:7" ht="14.5">
      <c r="A126" s="165"/>
      <c r="B126" s="165"/>
      <c r="C126" s="165"/>
      <c r="D126" s="165"/>
      <c r="E126" s="165"/>
      <c r="F126" s="165"/>
      <c r="G126" s="165"/>
    </row>
    <row r="127" spans="1:7" ht="14.5">
      <c r="A127" s="165"/>
      <c r="B127" s="165"/>
      <c r="C127" s="165"/>
      <c r="D127" s="165"/>
      <c r="E127" s="165"/>
      <c r="F127" s="165"/>
      <c r="G127" s="165"/>
    </row>
    <row r="128" spans="1:7" ht="14.5">
      <c r="A128" s="165"/>
      <c r="B128" s="165"/>
      <c r="C128" s="165"/>
      <c r="D128" s="165"/>
      <c r="E128" s="165"/>
      <c r="F128" s="165"/>
      <c r="G128" s="165"/>
    </row>
    <row r="129" spans="1:7" ht="14.5">
      <c r="A129" s="165"/>
      <c r="B129" s="165"/>
      <c r="C129" s="165"/>
      <c r="D129" s="165"/>
      <c r="E129" s="165"/>
      <c r="F129" s="165"/>
      <c r="G129" s="165"/>
    </row>
    <row r="130" spans="1:7" ht="14.5">
      <c r="A130" s="165"/>
      <c r="B130" s="165"/>
      <c r="C130" s="165"/>
      <c r="D130" s="165"/>
      <c r="E130" s="165"/>
      <c r="F130" s="165"/>
      <c r="G130" s="165"/>
    </row>
    <row r="131" spans="1:7" ht="14.5">
      <c r="A131" s="165"/>
      <c r="B131" s="165"/>
      <c r="C131" s="165"/>
      <c r="D131" s="165"/>
      <c r="E131" s="165"/>
      <c r="F131" s="165"/>
      <c r="G131" s="165"/>
    </row>
    <row r="132" spans="1:7" ht="14.5">
      <c r="A132" s="165"/>
      <c r="B132" s="165"/>
      <c r="C132" s="165"/>
      <c r="D132" s="165"/>
      <c r="E132" s="165"/>
      <c r="F132" s="165"/>
      <c r="G132" s="165"/>
    </row>
    <row r="133" spans="1:7" ht="14.5">
      <c r="A133" s="165"/>
      <c r="B133" s="165"/>
      <c r="C133" s="165"/>
      <c r="D133" s="165"/>
      <c r="E133" s="165"/>
      <c r="F133" s="165"/>
      <c r="G133" s="165"/>
    </row>
    <row r="134" spans="1:7" ht="14.5">
      <c r="A134" s="165"/>
      <c r="B134" s="165"/>
      <c r="C134" s="165"/>
      <c r="D134" s="165"/>
      <c r="E134" s="165"/>
      <c r="F134" s="165"/>
      <c r="G134" s="165"/>
    </row>
    <row r="135" spans="1:7" ht="14.5">
      <c r="A135" s="165"/>
      <c r="B135" s="165"/>
      <c r="C135" s="165"/>
      <c r="D135" s="165"/>
      <c r="E135" s="165"/>
      <c r="F135" s="165"/>
      <c r="G135" s="165"/>
    </row>
    <row r="136" spans="1:7" ht="14.5">
      <c r="A136" s="165"/>
      <c r="B136" s="165"/>
      <c r="C136" s="165"/>
      <c r="D136" s="165"/>
      <c r="E136" s="165"/>
      <c r="F136" s="165"/>
      <c r="G136" s="165"/>
    </row>
    <row r="137" spans="1:7" ht="14.5">
      <c r="A137" s="165"/>
      <c r="B137" s="165"/>
      <c r="C137" s="165"/>
      <c r="D137" s="165"/>
      <c r="E137" s="165"/>
      <c r="F137" s="165"/>
      <c r="G137" s="165"/>
    </row>
    <row r="138" spans="1:7" ht="14.5">
      <c r="A138" s="165"/>
      <c r="B138" s="165"/>
      <c r="C138" s="165"/>
      <c r="D138" s="165"/>
      <c r="E138" s="165"/>
      <c r="F138" s="165"/>
      <c r="G138" s="165"/>
    </row>
    <row r="139" spans="1:7" ht="14.5">
      <c r="A139" s="165"/>
      <c r="B139" s="165"/>
      <c r="C139" s="165"/>
      <c r="D139" s="165"/>
      <c r="E139" s="165"/>
      <c r="F139" s="165"/>
      <c r="G139" s="165"/>
    </row>
    <row r="140" spans="1:7" ht="14.5">
      <c r="A140" s="165"/>
      <c r="B140" s="165"/>
      <c r="C140" s="165"/>
      <c r="D140" s="165"/>
      <c r="E140" s="165"/>
      <c r="F140" s="165"/>
      <c r="G140" s="165"/>
    </row>
    <row r="141" spans="1:7" ht="14.5">
      <c r="A141" s="165"/>
      <c r="B141" s="165"/>
      <c r="C141" s="165"/>
      <c r="D141" s="165"/>
      <c r="E141" s="165"/>
      <c r="F141" s="165"/>
      <c r="G141" s="165"/>
    </row>
    <row r="142" spans="1:7" ht="14.5">
      <c r="A142" s="165"/>
      <c r="B142" s="165"/>
      <c r="C142" s="165"/>
      <c r="D142" s="165"/>
      <c r="E142" s="165"/>
      <c r="F142" s="165"/>
      <c r="G142" s="165"/>
    </row>
    <row r="143" spans="1:7" ht="14.5">
      <c r="A143" s="165"/>
      <c r="B143" s="165"/>
      <c r="C143" s="165"/>
      <c r="D143" s="165"/>
      <c r="E143" s="165"/>
      <c r="F143" s="165"/>
      <c r="G143" s="165"/>
    </row>
    <row r="144" spans="1:7" ht="14.5">
      <c r="A144" s="165"/>
      <c r="B144" s="165"/>
      <c r="C144" s="165"/>
      <c r="D144" s="165"/>
      <c r="E144" s="165"/>
      <c r="F144" s="165"/>
      <c r="G144" s="165"/>
    </row>
    <row r="145" spans="1:7" ht="14.5">
      <c r="A145" s="165"/>
      <c r="B145" s="165"/>
      <c r="C145" s="165"/>
      <c r="D145" s="165"/>
      <c r="E145" s="165"/>
      <c r="F145" s="165"/>
      <c r="G145" s="165"/>
    </row>
    <row r="146" spans="1:7" ht="14.5">
      <c r="A146" s="165"/>
      <c r="B146" s="165"/>
      <c r="C146" s="165"/>
      <c r="D146" s="165"/>
      <c r="E146" s="165"/>
      <c r="F146" s="165"/>
      <c r="G146" s="165"/>
    </row>
    <row r="147" spans="1:7" ht="14.5">
      <c r="A147" s="165"/>
      <c r="B147" s="165"/>
      <c r="C147" s="165"/>
      <c r="D147" s="165"/>
      <c r="E147" s="165"/>
      <c r="F147" s="165"/>
      <c r="G147" s="165"/>
    </row>
    <row r="148" spans="1:7" ht="14.5">
      <c r="A148" s="165"/>
      <c r="B148" s="165"/>
      <c r="C148" s="165"/>
      <c r="D148" s="165"/>
      <c r="E148" s="165"/>
      <c r="F148" s="165"/>
      <c r="G148" s="165"/>
    </row>
    <row r="149" spans="1:7" ht="14.5">
      <c r="A149" s="165"/>
      <c r="B149" s="165"/>
      <c r="C149" s="165"/>
      <c r="D149" s="165"/>
      <c r="E149" s="165"/>
      <c r="F149" s="165"/>
      <c r="G149" s="165"/>
    </row>
    <row r="150" spans="1:7" ht="14.5">
      <c r="A150" s="165"/>
      <c r="B150" s="165"/>
      <c r="C150" s="165"/>
      <c r="D150" s="165"/>
      <c r="E150" s="165"/>
      <c r="F150" s="165"/>
      <c r="G150" s="165"/>
    </row>
    <row r="151" spans="1:7" ht="14.5">
      <c r="A151" s="165"/>
      <c r="B151" s="165"/>
      <c r="C151" s="165"/>
      <c r="D151" s="165"/>
      <c r="E151" s="165"/>
      <c r="F151" s="165"/>
      <c r="G151" s="165"/>
    </row>
    <row r="152" spans="1:7" ht="14.5">
      <c r="A152" s="165"/>
      <c r="B152" s="165"/>
      <c r="C152" s="165"/>
      <c r="D152" s="165"/>
      <c r="E152" s="165"/>
      <c r="F152" s="165"/>
      <c r="G152" s="165"/>
    </row>
    <row r="153" spans="1:7" ht="14.5">
      <c r="A153" s="165"/>
      <c r="B153" s="165"/>
      <c r="C153" s="165"/>
      <c r="D153" s="165"/>
      <c r="E153" s="165"/>
      <c r="F153" s="165"/>
      <c r="G153" s="165"/>
    </row>
    <row r="154" spans="1:7" ht="14.5">
      <c r="A154" s="165"/>
      <c r="B154" s="165"/>
      <c r="C154" s="165"/>
      <c r="D154" s="165"/>
      <c r="E154" s="165"/>
      <c r="F154" s="165"/>
      <c r="G154" s="165"/>
    </row>
    <row r="155" spans="1:7" ht="14.5">
      <c r="A155" s="165"/>
      <c r="B155" s="165"/>
      <c r="C155" s="165"/>
      <c r="D155" s="165"/>
      <c r="E155" s="165"/>
      <c r="F155" s="165"/>
      <c r="G155" s="165"/>
    </row>
    <row r="156" spans="1:7" ht="14.5">
      <c r="A156" s="165"/>
      <c r="B156" s="165"/>
      <c r="C156" s="165"/>
      <c r="D156" s="165"/>
      <c r="E156" s="165"/>
      <c r="F156" s="165"/>
      <c r="G156" s="165"/>
    </row>
    <row r="157" spans="1:7" ht="14.5">
      <c r="A157" s="165"/>
      <c r="B157" s="165"/>
      <c r="C157" s="165"/>
      <c r="D157" s="165"/>
      <c r="E157" s="165"/>
      <c r="F157" s="165"/>
      <c r="G157" s="165"/>
    </row>
    <row r="158" spans="1:7" ht="14.5">
      <c r="A158" s="165"/>
      <c r="B158" s="165"/>
      <c r="C158" s="165"/>
      <c r="D158" s="165"/>
      <c r="E158" s="165"/>
      <c r="F158" s="165"/>
      <c r="G158" s="165"/>
    </row>
    <row r="159" spans="1:7" ht="14.5">
      <c r="A159" s="165"/>
      <c r="B159" s="165"/>
      <c r="C159" s="165"/>
      <c r="D159" s="165"/>
      <c r="E159" s="165"/>
      <c r="F159" s="165"/>
      <c r="G159" s="165"/>
    </row>
    <row r="160" spans="1:7" ht="14.5">
      <c r="A160" s="165"/>
      <c r="B160" s="165"/>
      <c r="C160" s="165"/>
      <c r="D160" s="165"/>
      <c r="E160" s="165"/>
      <c r="F160" s="165"/>
      <c r="G160" s="165"/>
    </row>
    <row r="161" spans="1:7" ht="14.5">
      <c r="A161" s="165"/>
      <c r="B161" s="165"/>
      <c r="C161" s="165"/>
      <c r="D161" s="165"/>
      <c r="E161" s="165"/>
      <c r="F161" s="165"/>
      <c r="G161" s="165"/>
    </row>
    <row r="162" spans="1:7" ht="14.5">
      <c r="A162" s="165"/>
      <c r="B162" s="165"/>
      <c r="C162" s="165"/>
      <c r="D162" s="165"/>
      <c r="E162" s="165"/>
      <c r="F162" s="165"/>
      <c r="G162" s="165"/>
    </row>
    <row r="163" spans="1:7" ht="14.5">
      <c r="A163" s="165"/>
      <c r="B163" s="165"/>
      <c r="C163" s="165"/>
      <c r="D163" s="165"/>
      <c r="E163" s="165"/>
      <c r="F163" s="165"/>
      <c r="G163" s="165"/>
    </row>
    <row r="164" spans="1:7" ht="14.5">
      <c r="A164" s="165"/>
      <c r="B164" s="165"/>
      <c r="C164" s="165"/>
      <c r="D164" s="165"/>
      <c r="E164" s="165"/>
      <c r="F164" s="165"/>
      <c r="G164" s="165"/>
    </row>
    <row r="165" spans="1:7" ht="14.5">
      <c r="A165" s="165"/>
      <c r="B165" s="165"/>
      <c r="C165" s="165"/>
      <c r="D165" s="165"/>
      <c r="E165" s="165"/>
      <c r="F165" s="165"/>
      <c r="G165" s="165"/>
    </row>
    <row r="166" spans="1:7" ht="14.5">
      <c r="A166" s="165"/>
      <c r="B166" s="165"/>
      <c r="C166" s="165"/>
      <c r="D166" s="165"/>
      <c r="E166" s="165"/>
      <c r="F166" s="165"/>
      <c r="G166" s="165"/>
    </row>
    <row r="167" spans="1:7" ht="14.5">
      <c r="A167" s="165"/>
      <c r="B167" s="165"/>
      <c r="C167" s="165"/>
      <c r="D167" s="165"/>
      <c r="E167" s="165"/>
      <c r="F167" s="165"/>
      <c r="G167" s="165"/>
    </row>
    <row r="168" spans="1:7" ht="14.5">
      <c r="A168" s="165"/>
      <c r="B168" s="165"/>
      <c r="C168" s="165"/>
      <c r="D168" s="165"/>
      <c r="E168" s="165"/>
      <c r="F168" s="165"/>
      <c r="G168" s="165"/>
    </row>
    <row r="169" spans="1:7" ht="14.5">
      <c r="A169" s="165"/>
      <c r="B169" s="165"/>
      <c r="C169" s="165"/>
      <c r="D169" s="165"/>
      <c r="E169" s="165"/>
      <c r="F169" s="165"/>
      <c r="G169" s="165"/>
    </row>
    <row r="170" spans="1:7" ht="14.5">
      <c r="A170" s="165"/>
      <c r="B170" s="165"/>
      <c r="C170" s="165"/>
      <c r="D170" s="165"/>
      <c r="E170" s="165"/>
      <c r="F170" s="165"/>
      <c r="G170" s="165"/>
    </row>
    <row r="171" spans="1:7" ht="14.5">
      <c r="A171" s="165"/>
      <c r="B171" s="165"/>
      <c r="C171" s="165"/>
      <c r="D171" s="165"/>
      <c r="E171" s="165"/>
      <c r="F171" s="165"/>
      <c r="G171" s="165"/>
    </row>
    <row r="172" spans="1:7" ht="14.5">
      <c r="A172" s="165"/>
      <c r="B172" s="165"/>
      <c r="C172" s="165"/>
      <c r="D172" s="165"/>
      <c r="E172" s="165"/>
      <c r="F172" s="165"/>
      <c r="G172" s="165"/>
    </row>
    <row r="173" spans="1:7" ht="14.5">
      <c r="A173" s="165"/>
      <c r="B173" s="165"/>
      <c r="C173" s="165"/>
      <c r="D173" s="165"/>
      <c r="E173" s="165"/>
      <c r="F173" s="165"/>
      <c r="G173" s="165"/>
    </row>
    <row r="174" spans="1:7" ht="14.5">
      <c r="A174" s="165"/>
      <c r="B174" s="165"/>
      <c r="C174" s="165"/>
      <c r="D174" s="165"/>
      <c r="E174" s="165"/>
      <c r="F174" s="165"/>
      <c r="G174" s="165"/>
    </row>
    <row r="175" spans="1:7" ht="14.5">
      <c r="A175" s="165"/>
      <c r="B175" s="165"/>
      <c r="C175" s="165"/>
      <c r="D175" s="165"/>
      <c r="E175" s="165"/>
      <c r="F175" s="165"/>
      <c r="G175" s="165"/>
    </row>
    <row r="176" spans="1:7" ht="14.5">
      <c r="A176" s="165"/>
      <c r="B176" s="165"/>
      <c r="C176" s="165"/>
      <c r="D176" s="165"/>
      <c r="E176" s="165"/>
      <c r="F176" s="165"/>
      <c r="G176" s="165"/>
    </row>
    <row r="177" spans="1:7" ht="14.5">
      <c r="A177" s="165"/>
      <c r="B177" s="165"/>
      <c r="C177" s="165"/>
      <c r="D177" s="165"/>
      <c r="E177" s="165"/>
      <c r="F177" s="165"/>
      <c r="G177" s="165"/>
    </row>
    <row r="178" spans="1:7" ht="14.5">
      <c r="A178" s="165"/>
      <c r="B178" s="165"/>
      <c r="C178" s="165"/>
      <c r="D178" s="165"/>
      <c r="E178" s="165"/>
      <c r="F178" s="165"/>
      <c r="G178" s="165"/>
    </row>
    <row r="179" spans="1:7" ht="14.5">
      <c r="A179" s="165"/>
      <c r="B179" s="165"/>
      <c r="C179" s="165"/>
      <c r="D179" s="165"/>
      <c r="E179" s="165"/>
      <c r="F179" s="165"/>
      <c r="G179" s="165"/>
    </row>
    <row r="180" spans="1:7" ht="14.5">
      <c r="A180" s="165"/>
      <c r="B180" s="165"/>
      <c r="C180" s="165"/>
      <c r="D180" s="165"/>
      <c r="E180" s="165"/>
      <c r="F180" s="165"/>
      <c r="G180" s="165"/>
    </row>
    <row r="181" spans="1:7" ht="14.5">
      <c r="A181" s="165"/>
      <c r="B181" s="165"/>
      <c r="C181" s="165"/>
      <c r="D181" s="165"/>
      <c r="E181" s="165"/>
      <c r="F181" s="165"/>
      <c r="G181" s="165"/>
    </row>
    <row r="182" spans="1:7" ht="14.5">
      <c r="A182" s="165"/>
      <c r="B182" s="165"/>
      <c r="C182" s="165"/>
      <c r="D182" s="165"/>
      <c r="E182" s="165"/>
      <c r="F182" s="165"/>
      <c r="G182" s="165"/>
    </row>
    <row r="183" spans="1:7" ht="14.5">
      <c r="A183" s="165"/>
      <c r="B183" s="165"/>
      <c r="C183" s="165"/>
      <c r="D183" s="165"/>
      <c r="E183" s="165"/>
      <c r="F183" s="165"/>
      <c r="G183" s="165"/>
    </row>
    <row r="184" spans="1:7" ht="14.5">
      <c r="A184" s="165"/>
      <c r="B184" s="165"/>
      <c r="C184" s="165"/>
      <c r="D184" s="165"/>
      <c r="E184" s="165"/>
      <c r="F184" s="165"/>
      <c r="G184" s="165"/>
    </row>
    <row r="185" spans="1:7" ht="14.5">
      <c r="A185" s="165"/>
      <c r="B185" s="165"/>
      <c r="C185" s="165"/>
      <c r="D185" s="165"/>
      <c r="E185" s="165"/>
      <c r="F185" s="165"/>
      <c r="G185" s="165"/>
    </row>
    <row r="186" spans="1:7" ht="14.5">
      <c r="A186" s="165"/>
      <c r="B186" s="165"/>
      <c r="C186" s="165"/>
      <c r="D186" s="165"/>
      <c r="E186" s="165"/>
      <c r="F186" s="165"/>
      <c r="G186" s="165"/>
    </row>
    <row r="187" spans="1:7" ht="14.5">
      <c r="A187" s="165"/>
      <c r="B187" s="165"/>
      <c r="C187" s="165"/>
      <c r="D187" s="165"/>
      <c r="E187" s="165"/>
      <c r="F187" s="165"/>
      <c r="G187" s="165"/>
    </row>
    <row r="188" spans="1:7" ht="14.5">
      <c r="A188" s="165"/>
      <c r="B188" s="165"/>
      <c r="C188" s="165"/>
      <c r="D188" s="165"/>
      <c r="E188" s="165"/>
      <c r="F188" s="165"/>
      <c r="G188" s="165"/>
    </row>
    <row r="189" spans="1:7" ht="14.5">
      <c r="A189" s="165"/>
      <c r="B189" s="165"/>
      <c r="C189" s="165"/>
      <c r="D189" s="165"/>
      <c r="E189" s="165"/>
      <c r="F189" s="165"/>
      <c r="G189" s="165"/>
    </row>
    <row r="190" spans="1:7" ht="14.5">
      <c r="A190" s="165"/>
      <c r="B190" s="165"/>
      <c r="C190" s="165"/>
      <c r="D190" s="165"/>
      <c r="E190" s="165"/>
      <c r="F190" s="165"/>
      <c r="G190" s="165"/>
    </row>
    <row r="191" spans="1:7" ht="14.5">
      <c r="A191" s="165"/>
      <c r="B191" s="165"/>
      <c r="C191" s="165"/>
      <c r="D191" s="165"/>
      <c r="E191" s="165"/>
      <c r="F191" s="165"/>
      <c r="G191" s="165"/>
    </row>
    <row r="192" spans="1:7" ht="14.5">
      <c r="A192" s="165"/>
      <c r="B192" s="165"/>
      <c r="C192" s="165"/>
      <c r="D192" s="165"/>
      <c r="E192" s="165"/>
      <c r="F192" s="165"/>
      <c r="G192" s="165"/>
    </row>
    <row r="193" spans="1:7" ht="14.5">
      <c r="A193" s="165"/>
      <c r="B193" s="165"/>
      <c r="C193" s="165"/>
      <c r="D193" s="165"/>
      <c r="E193" s="165"/>
      <c r="F193" s="165"/>
      <c r="G193" s="165"/>
    </row>
    <row r="194" spans="1:7" ht="14.5">
      <c r="A194" s="165"/>
      <c r="B194" s="165"/>
      <c r="C194" s="165"/>
      <c r="D194" s="165"/>
      <c r="E194" s="165"/>
      <c r="F194" s="165"/>
      <c r="G194" s="165"/>
    </row>
    <row r="195" spans="1:7" ht="14.5">
      <c r="A195" s="165"/>
      <c r="B195" s="165"/>
      <c r="C195" s="165"/>
      <c r="D195" s="165"/>
      <c r="E195" s="165"/>
      <c r="F195" s="165"/>
      <c r="G195" s="165"/>
    </row>
    <row r="196" spans="1:7" ht="14.5">
      <c r="A196" s="165"/>
      <c r="B196" s="165"/>
      <c r="C196" s="165"/>
      <c r="D196" s="165"/>
      <c r="E196" s="165"/>
      <c r="F196" s="165"/>
      <c r="G196" s="165"/>
    </row>
    <row r="197" spans="1:7" ht="14.5">
      <c r="A197" s="165"/>
      <c r="B197" s="165"/>
      <c r="C197" s="165"/>
      <c r="D197" s="165"/>
      <c r="E197" s="165"/>
      <c r="F197" s="165"/>
      <c r="G197" s="165"/>
    </row>
    <row r="198" spans="1:7" ht="14.5">
      <c r="A198" s="165"/>
      <c r="B198" s="165"/>
      <c r="C198" s="165"/>
      <c r="D198" s="165"/>
      <c r="E198" s="165"/>
      <c r="F198" s="165"/>
      <c r="G198" s="165"/>
    </row>
    <row r="199" spans="1:7" ht="14.5">
      <c r="A199" s="165"/>
      <c r="B199" s="165"/>
      <c r="C199" s="165"/>
      <c r="D199" s="165"/>
      <c r="E199" s="165"/>
      <c r="F199" s="165"/>
      <c r="G199" s="165"/>
    </row>
    <row r="200" spans="1:7" ht="14.5">
      <c r="A200" s="165"/>
      <c r="B200" s="165"/>
      <c r="C200" s="165"/>
      <c r="D200" s="165"/>
      <c r="E200" s="165"/>
      <c r="F200" s="165"/>
      <c r="G200" s="165"/>
    </row>
    <row r="201" spans="1:7" ht="14.5">
      <c r="A201" s="165"/>
      <c r="B201" s="165"/>
      <c r="C201" s="165"/>
      <c r="D201" s="165"/>
      <c r="E201" s="165"/>
      <c r="F201" s="165"/>
      <c r="G201" s="165"/>
    </row>
    <row r="202" spans="1:7" ht="14.5">
      <c r="A202" s="165"/>
      <c r="B202" s="165"/>
      <c r="C202" s="165"/>
      <c r="D202" s="165"/>
      <c r="E202" s="165"/>
      <c r="F202" s="165"/>
      <c r="G202" s="165"/>
    </row>
    <row r="203" spans="1:7" ht="14.5">
      <c r="A203" s="165"/>
      <c r="B203" s="165"/>
      <c r="C203" s="165"/>
      <c r="D203" s="165"/>
      <c r="E203" s="165"/>
      <c r="F203" s="165"/>
      <c r="G203" s="165"/>
    </row>
    <row r="204" spans="1:7" ht="14.5">
      <c r="A204" s="165"/>
      <c r="B204" s="165"/>
      <c r="C204" s="165"/>
      <c r="D204" s="165"/>
      <c r="E204" s="165"/>
      <c r="F204" s="165"/>
      <c r="G204" s="165"/>
    </row>
    <row r="205" spans="1:7" ht="14.5">
      <c r="A205" s="165"/>
      <c r="B205" s="165"/>
      <c r="C205" s="165"/>
      <c r="D205" s="165"/>
      <c r="E205" s="165"/>
      <c r="F205" s="165"/>
      <c r="G205" s="165"/>
    </row>
    <row r="206" spans="1:7" ht="14.5">
      <c r="A206" s="165"/>
      <c r="B206" s="165"/>
      <c r="C206" s="165"/>
      <c r="D206" s="165"/>
      <c r="E206" s="165"/>
      <c r="F206" s="165"/>
      <c r="G206" s="165"/>
    </row>
    <row r="207" spans="1:7" ht="14.5">
      <c r="A207" s="165"/>
      <c r="B207" s="165"/>
      <c r="C207" s="165"/>
      <c r="D207" s="165"/>
      <c r="E207" s="165"/>
      <c r="F207" s="165"/>
      <c r="G207" s="165"/>
    </row>
    <row r="208" spans="1:7" ht="14.5">
      <c r="A208" s="165"/>
      <c r="B208" s="165"/>
      <c r="C208" s="165"/>
      <c r="D208" s="165"/>
      <c r="E208" s="165"/>
      <c r="F208" s="165"/>
      <c r="G208" s="165"/>
    </row>
    <row r="209" spans="1:7" ht="14.5">
      <c r="A209" s="165"/>
      <c r="B209" s="165"/>
      <c r="C209" s="165"/>
      <c r="D209" s="165"/>
      <c r="E209" s="165"/>
      <c r="F209" s="165"/>
      <c r="G209" s="165"/>
    </row>
    <row r="210" spans="1:7" ht="14.5">
      <c r="A210" s="165"/>
      <c r="B210" s="165"/>
      <c r="C210" s="165"/>
      <c r="D210" s="165"/>
      <c r="E210" s="165"/>
      <c r="F210" s="165"/>
      <c r="G210" s="165"/>
    </row>
    <row r="211" spans="1:7" ht="14.5">
      <c r="A211" s="165"/>
      <c r="B211" s="165"/>
      <c r="C211" s="165"/>
      <c r="D211" s="165"/>
      <c r="E211" s="165"/>
      <c r="F211" s="165"/>
      <c r="G211" s="165"/>
    </row>
    <row r="212" spans="1:7" ht="14.5">
      <c r="A212" s="165"/>
      <c r="B212" s="165"/>
      <c r="C212" s="165"/>
      <c r="D212" s="165"/>
      <c r="E212" s="165"/>
      <c r="F212" s="165"/>
      <c r="G212" s="165"/>
    </row>
    <row r="213" spans="1:7" ht="14.5">
      <c r="A213" s="165"/>
      <c r="B213" s="165"/>
      <c r="C213" s="165"/>
      <c r="D213" s="165"/>
      <c r="E213" s="165"/>
      <c r="F213" s="165"/>
      <c r="G213" s="165"/>
    </row>
    <row r="214" spans="1:7" ht="14.5">
      <c r="A214" s="165"/>
      <c r="B214" s="165"/>
      <c r="C214" s="165"/>
      <c r="D214" s="165"/>
      <c r="E214" s="165"/>
      <c r="F214" s="165"/>
      <c r="G214" s="165"/>
    </row>
    <row r="215" spans="1:7" ht="14.5">
      <c r="A215" s="165"/>
      <c r="B215" s="165"/>
      <c r="C215" s="165"/>
      <c r="D215" s="165"/>
      <c r="E215" s="165"/>
      <c r="F215" s="165"/>
      <c r="G215" s="165"/>
    </row>
    <row r="216" spans="1:7" ht="14.5">
      <c r="A216" s="165"/>
      <c r="B216" s="165"/>
      <c r="C216" s="165"/>
      <c r="D216" s="165"/>
      <c r="E216" s="165"/>
      <c r="F216" s="165"/>
      <c r="G216" s="165"/>
    </row>
    <row r="217" spans="1:7" ht="14.5">
      <c r="A217" s="165"/>
      <c r="B217" s="165"/>
      <c r="C217" s="165"/>
      <c r="D217" s="165"/>
      <c r="E217" s="165"/>
      <c r="F217" s="165"/>
      <c r="G217" s="165"/>
    </row>
    <row r="218" spans="1:7" ht="14.5">
      <c r="A218" s="165"/>
      <c r="B218" s="165"/>
      <c r="C218" s="165"/>
      <c r="D218" s="165"/>
      <c r="E218" s="165"/>
      <c r="F218" s="165"/>
      <c r="G218" s="165"/>
    </row>
    <row r="219" spans="1:7" ht="14.5">
      <c r="A219" s="165"/>
      <c r="B219" s="165"/>
      <c r="C219" s="165"/>
      <c r="D219" s="165"/>
      <c r="E219" s="165"/>
      <c r="F219" s="165"/>
      <c r="G219" s="165"/>
    </row>
    <row r="220" spans="1:7" ht="14.5">
      <c r="A220" s="165"/>
      <c r="B220" s="165"/>
      <c r="C220" s="165"/>
      <c r="D220" s="165"/>
      <c r="E220" s="165"/>
      <c r="F220" s="165"/>
      <c r="G220" s="165"/>
    </row>
    <row r="221" spans="1:7" ht="14.5">
      <c r="A221" s="165"/>
      <c r="B221" s="165"/>
      <c r="C221" s="165"/>
      <c r="D221" s="165"/>
      <c r="E221" s="165"/>
      <c r="F221" s="165"/>
      <c r="G221" s="165"/>
    </row>
    <row r="222" spans="1:7" ht="14.5">
      <c r="A222" s="165"/>
      <c r="B222" s="165"/>
      <c r="C222" s="165"/>
      <c r="D222" s="165"/>
      <c r="E222" s="165"/>
      <c r="F222" s="165"/>
      <c r="G222" s="165"/>
    </row>
    <row r="223" spans="1:7" ht="14.5">
      <c r="A223" s="165"/>
      <c r="B223" s="165"/>
      <c r="C223" s="165"/>
      <c r="D223" s="165"/>
      <c r="E223" s="165"/>
      <c r="F223" s="165"/>
      <c r="G223" s="165"/>
    </row>
    <row r="224" spans="1:7" ht="14.5">
      <c r="A224" s="165"/>
      <c r="B224" s="165"/>
      <c r="C224" s="165"/>
      <c r="D224" s="165"/>
      <c r="E224" s="165"/>
      <c r="F224" s="165"/>
      <c r="G224" s="165"/>
    </row>
    <row r="225" spans="1:7" ht="14.5">
      <c r="A225" s="165"/>
      <c r="B225" s="165"/>
      <c r="C225" s="165"/>
      <c r="D225" s="165"/>
      <c r="E225" s="165"/>
      <c r="F225" s="165"/>
      <c r="G225" s="165"/>
    </row>
    <row r="226" spans="1:7" ht="14.5">
      <c r="A226" s="165"/>
      <c r="B226" s="165"/>
      <c r="C226" s="165"/>
      <c r="D226" s="165"/>
      <c r="E226" s="165"/>
      <c r="F226" s="165"/>
      <c r="G226" s="165"/>
    </row>
    <row r="227" spans="1:7" ht="14.5">
      <c r="A227" s="165"/>
      <c r="B227" s="165"/>
      <c r="C227" s="165"/>
      <c r="D227" s="165"/>
      <c r="E227" s="165"/>
      <c r="F227" s="165"/>
      <c r="G227" s="165"/>
    </row>
    <row r="228" spans="1:7" ht="14.5">
      <c r="A228" s="165"/>
      <c r="B228" s="165"/>
      <c r="C228" s="165"/>
      <c r="D228" s="165"/>
      <c r="E228" s="165"/>
      <c r="F228" s="165"/>
      <c r="G228" s="165"/>
    </row>
    <row r="229" spans="1:7" ht="14.5">
      <c r="A229" s="165"/>
      <c r="B229" s="165"/>
      <c r="C229" s="165"/>
      <c r="D229" s="165"/>
      <c r="E229" s="165"/>
      <c r="F229" s="165"/>
      <c r="G229" s="165"/>
    </row>
    <row r="230" spans="1:7" ht="14.5">
      <c r="A230" s="165"/>
      <c r="B230" s="165"/>
      <c r="C230" s="165"/>
      <c r="D230" s="165"/>
      <c r="E230" s="165"/>
      <c r="F230" s="165"/>
      <c r="G230" s="165"/>
    </row>
    <row r="231" spans="1:7" ht="14.5">
      <c r="A231" s="165"/>
      <c r="B231" s="165"/>
      <c r="C231" s="165"/>
      <c r="D231" s="165"/>
      <c r="E231" s="165"/>
      <c r="F231" s="165"/>
      <c r="G231" s="165"/>
    </row>
    <row r="232" spans="1:7" ht="14.5">
      <c r="A232" s="165"/>
      <c r="B232" s="165"/>
      <c r="C232" s="165"/>
      <c r="D232" s="165"/>
      <c r="E232" s="165"/>
      <c r="F232" s="165"/>
      <c r="G232" s="165"/>
    </row>
    <row r="233" spans="1:7" ht="14.5">
      <c r="A233" s="165"/>
      <c r="B233" s="165"/>
      <c r="C233" s="165"/>
      <c r="D233" s="165"/>
      <c r="E233" s="165"/>
      <c r="F233" s="165"/>
      <c r="G233" s="165"/>
    </row>
    <row r="234" spans="1:7" ht="14.5">
      <c r="A234" s="165"/>
      <c r="B234" s="165"/>
      <c r="C234" s="165"/>
      <c r="D234" s="165"/>
      <c r="E234" s="165"/>
      <c r="F234" s="165"/>
      <c r="G234" s="165"/>
    </row>
    <row r="235" spans="1:7" ht="14.5">
      <c r="A235" s="165"/>
      <c r="B235" s="165"/>
      <c r="C235" s="165"/>
      <c r="D235" s="165"/>
      <c r="E235" s="165"/>
      <c r="F235" s="165"/>
      <c r="G235" s="165"/>
    </row>
    <row r="236" spans="1:7" ht="14.5">
      <c r="A236" s="165"/>
      <c r="B236" s="165"/>
      <c r="C236" s="165"/>
      <c r="D236" s="165"/>
      <c r="E236" s="165"/>
      <c r="F236" s="165"/>
      <c r="G236" s="165"/>
    </row>
    <row r="237" spans="1:7" ht="14.5">
      <c r="A237" s="165"/>
      <c r="B237" s="165"/>
      <c r="C237" s="165"/>
      <c r="D237" s="165"/>
      <c r="E237" s="165"/>
      <c r="F237" s="165"/>
      <c r="G237" s="165"/>
    </row>
    <row r="238" spans="1:7" ht="14.5">
      <c r="A238" s="165"/>
      <c r="B238" s="165"/>
      <c r="C238" s="165"/>
      <c r="D238" s="165"/>
      <c r="E238" s="165"/>
      <c r="F238" s="165"/>
      <c r="G238" s="165"/>
    </row>
    <row r="239" spans="1:7" ht="14.5">
      <c r="A239" s="165"/>
      <c r="B239" s="165"/>
      <c r="C239" s="165"/>
      <c r="D239" s="165"/>
      <c r="E239" s="165"/>
      <c r="F239" s="165"/>
      <c r="G239" s="165"/>
    </row>
    <row r="240" spans="1:7" ht="14.5">
      <c r="A240" s="165"/>
      <c r="B240" s="165"/>
      <c r="C240" s="165"/>
      <c r="D240" s="165"/>
      <c r="E240" s="165"/>
      <c r="F240" s="165"/>
      <c r="G240" s="165"/>
    </row>
    <row r="241" spans="1:7" ht="14.5">
      <c r="A241" s="165"/>
      <c r="B241" s="165"/>
      <c r="C241" s="165"/>
      <c r="D241" s="165"/>
      <c r="E241" s="165"/>
      <c r="F241" s="165"/>
      <c r="G241" s="165"/>
    </row>
    <row r="242" spans="1:7" ht="14.5">
      <c r="A242" s="165"/>
      <c r="B242" s="165"/>
      <c r="C242" s="165"/>
      <c r="D242" s="165"/>
      <c r="E242" s="165"/>
      <c r="F242" s="165"/>
      <c r="G242" s="165"/>
    </row>
    <row r="243" spans="1:7" ht="14.5">
      <c r="A243" s="165"/>
      <c r="B243" s="165"/>
      <c r="C243" s="165"/>
      <c r="D243" s="165"/>
      <c r="E243" s="165"/>
      <c r="F243" s="165"/>
      <c r="G243" s="165"/>
    </row>
    <row r="244" spans="1:7" ht="14.5">
      <c r="A244" s="165"/>
      <c r="B244" s="165"/>
      <c r="C244" s="165"/>
      <c r="D244" s="165"/>
      <c r="E244" s="165"/>
      <c r="F244" s="165"/>
      <c r="G244" s="165"/>
    </row>
    <row r="245" spans="1:7" ht="14.5">
      <c r="A245" s="165"/>
      <c r="B245" s="165"/>
      <c r="C245" s="165"/>
      <c r="D245" s="165"/>
      <c r="E245" s="165"/>
      <c r="F245" s="165"/>
      <c r="G245" s="165"/>
    </row>
    <row r="246" spans="1:7" ht="14.5">
      <c r="A246" s="165"/>
      <c r="B246" s="165"/>
      <c r="C246" s="165"/>
      <c r="D246" s="165"/>
      <c r="E246" s="165"/>
      <c r="F246" s="165"/>
      <c r="G246" s="165"/>
    </row>
    <row r="247" spans="1:7" ht="14.5">
      <c r="A247" s="165"/>
      <c r="B247" s="165"/>
      <c r="C247" s="165"/>
      <c r="D247" s="165"/>
      <c r="E247" s="165"/>
      <c r="F247" s="165"/>
      <c r="G247" s="165"/>
    </row>
    <row r="248" spans="1:7" ht="14.5">
      <c r="A248" s="165"/>
      <c r="B248" s="165"/>
      <c r="C248" s="165"/>
      <c r="D248" s="165"/>
      <c r="E248" s="165"/>
      <c r="F248" s="165"/>
      <c r="G248" s="165"/>
    </row>
    <row r="249" spans="1:7" ht="14.5">
      <c r="A249" s="165"/>
      <c r="B249" s="165"/>
      <c r="C249" s="165"/>
      <c r="D249" s="165"/>
      <c r="E249" s="165"/>
      <c r="F249" s="165"/>
      <c r="G249" s="165"/>
    </row>
    <row r="250" spans="1:7" ht="14.5">
      <c r="A250" s="165"/>
      <c r="B250" s="165"/>
      <c r="C250" s="165"/>
      <c r="D250" s="165"/>
      <c r="E250" s="165"/>
      <c r="F250" s="165"/>
      <c r="G250" s="165"/>
    </row>
    <row r="251" spans="1:7" ht="14.5">
      <c r="A251" s="165"/>
      <c r="B251" s="165"/>
      <c r="C251" s="165"/>
      <c r="D251" s="165"/>
      <c r="E251" s="165"/>
      <c r="F251" s="165"/>
      <c r="G251" s="165"/>
    </row>
    <row r="252" spans="1:7" ht="14.5">
      <c r="A252" s="165"/>
      <c r="B252" s="165"/>
      <c r="C252" s="165"/>
      <c r="D252" s="165"/>
      <c r="E252" s="165"/>
      <c r="F252" s="165"/>
      <c r="G252" s="165"/>
    </row>
    <row r="253" spans="1:7" ht="14.5">
      <c r="A253" s="165"/>
      <c r="B253" s="165"/>
      <c r="C253" s="165"/>
      <c r="D253" s="165"/>
      <c r="E253" s="165"/>
      <c r="F253" s="165"/>
      <c r="G253" s="165"/>
    </row>
    <row r="254" spans="1:7" ht="14.5">
      <c r="A254" s="165"/>
      <c r="B254" s="165"/>
      <c r="C254" s="165"/>
      <c r="D254" s="165"/>
      <c r="E254" s="165"/>
      <c r="F254" s="165"/>
      <c r="G254" s="165"/>
    </row>
    <row r="255" spans="1:7" ht="14.5">
      <c r="A255" s="165"/>
      <c r="B255" s="165"/>
      <c r="C255" s="165"/>
      <c r="D255" s="165"/>
      <c r="E255" s="165"/>
      <c r="F255" s="165"/>
      <c r="G255" s="165"/>
    </row>
    <row r="256" spans="1:7" ht="14.5">
      <c r="A256" s="165"/>
      <c r="B256" s="165"/>
      <c r="C256" s="165"/>
      <c r="D256" s="165"/>
      <c r="E256" s="165"/>
      <c r="F256" s="165"/>
      <c r="G256" s="165"/>
    </row>
    <row r="257" spans="1:7" ht="14.5">
      <c r="A257" s="165"/>
      <c r="B257" s="165"/>
      <c r="C257" s="165"/>
      <c r="D257" s="165"/>
      <c r="E257" s="165"/>
      <c r="F257" s="165"/>
      <c r="G257" s="165"/>
    </row>
    <row r="258" spans="1:7" ht="14.5">
      <c r="A258" s="165"/>
      <c r="B258" s="165"/>
      <c r="C258" s="165"/>
      <c r="D258" s="165"/>
      <c r="E258" s="165"/>
      <c r="F258" s="165"/>
      <c r="G258" s="165"/>
    </row>
    <row r="259" spans="1:7" ht="14.5">
      <c r="A259" s="165"/>
      <c r="B259" s="165"/>
      <c r="C259" s="165"/>
      <c r="D259" s="165"/>
      <c r="E259" s="165"/>
      <c r="F259" s="165"/>
      <c r="G259" s="165"/>
    </row>
    <row r="260" spans="1:7" ht="14.5">
      <c r="A260" s="165"/>
      <c r="B260" s="165"/>
      <c r="C260" s="165"/>
      <c r="D260" s="165"/>
      <c r="E260" s="165"/>
      <c r="F260" s="165"/>
      <c r="G260" s="165"/>
    </row>
    <row r="261" spans="1:7" ht="14.5">
      <c r="A261" s="165"/>
      <c r="B261" s="165"/>
      <c r="C261" s="165"/>
      <c r="D261" s="165"/>
      <c r="E261" s="165"/>
      <c r="F261" s="165"/>
      <c r="G261" s="165"/>
    </row>
    <row r="262" spans="1:7" ht="14.5">
      <c r="A262" s="165"/>
      <c r="B262" s="165"/>
      <c r="C262" s="165"/>
      <c r="D262" s="165"/>
      <c r="E262" s="165"/>
      <c r="F262" s="165"/>
      <c r="G262" s="165"/>
    </row>
    <row r="263" spans="1:7" ht="14.5">
      <c r="A263" s="165"/>
      <c r="B263" s="165"/>
      <c r="C263" s="165"/>
      <c r="D263" s="165"/>
      <c r="E263" s="165"/>
      <c r="F263" s="165"/>
      <c r="G263" s="165"/>
    </row>
    <row r="264" spans="1:7" ht="14.5">
      <c r="A264" s="165"/>
      <c r="B264" s="165"/>
      <c r="C264" s="165"/>
      <c r="D264" s="165"/>
      <c r="E264" s="165"/>
      <c r="F264" s="165"/>
      <c r="G264" s="165"/>
    </row>
    <row r="265" spans="1:7" ht="14.5">
      <c r="A265" s="165"/>
      <c r="B265" s="165"/>
      <c r="C265" s="165"/>
      <c r="D265" s="165"/>
      <c r="E265" s="165"/>
      <c r="F265" s="165"/>
      <c r="G265" s="165"/>
    </row>
    <row r="266" spans="1:7" ht="14.5">
      <c r="A266" s="165"/>
      <c r="B266" s="165"/>
      <c r="C266" s="165"/>
      <c r="D266" s="165"/>
      <c r="E266" s="165"/>
      <c r="F266" s="165"/>
      <c r="G266" s="165"/>
    </row>
    <row r="267" spans="1:7" ht="14.5">
      <c r="A267" s="165"/>
      <c r="B267" s="165"/>
      <c r="C267" s="165"/>
      <c r="D267" s="165"/>
      <c r="E267" s="165"/>
      <c r="F267" s="165"/>
      <c r="G267" s="165"/>
    </row>
    <row r="268" spans="1:7" ht="14.5">
      <c r="A268" s="165"/>
      <c r="B268" s="165"/>
      <c r="C268" s="165"/>
      <c r="D268" s="165"/>
      <c r="E268" s="165"/>
      <c r="F268" s="165"/>
      <c r="G268" s="165"/>
    </row>
    <row r="269" spans="1:7" ht="14.5">
      <c r="A269" s="165"/>
      <c r="B269" s="165"/>
      <c r="C269" s="165"/>
      <c r="D269" s="165"/>
      <c r="E269" s="165"/>
      <c r="F269" s="165"/>
      <c r="G269" s="165"/>
    </row>
    <row r="270" spans="1:7" ht="14.5">
      <c r="A270" s="165"/>
      <c r="B270" s="165"/>
      <c r="C270" s="165"/>
      <c r="D270" s="165"/>
      <c r="E270" s="165"/>
      <c r="F270" s="165"/>
      <c r="G270" s="165"/>
    </row>
    <row r="271" spans="1:7" ht="14.5">
      <c r="A271" s="165"/>
      <c r="B271" s="165"/>
      <c r="C271" s="165"/>
      <c r="D271" s="165"/>
      <c r="E271" s="165"/>
      <c r="F271" s="165"/>
      <c r="G271" s="165"/>
    </row>
    <row r="272" spans="1:7" ht="14.5">
      <c r="A272" s="165"/>
      <c r="B272" s="165"/>
      <c r="C272" s="165"/>
      <c r="D272" s="165"/>
      <c r="E272" s="165"/>
      <c r="F272" s="165"/>
      <c r="G272" s="165"/>
    </row>
    <row r="273" spans="1:7" ht="14.5">
      <c r="A273" s="165"/>
      <c r="B273" s="165"/>
      <c r="C273" s="165"/>
      <c r="D273" s="165"/>
      <c r="E273" s="165"/>
      <c r="F273" s="165"/>
      <c r="G273" s="165"/>
    </row>
    <row r="274" spans="1:7" ht="14.5">
      <c r="A274" s="165"/>
      <c r="B274" s="165"/>
      <c r="C274" s="165"/>
      <c r="D274" s="165"/>
      <c r="E274" s="165"/>
      <c r="F274" s="165"/>
      <c r="G274" s="165"/>
    </row>
    <row r="275" spans="1:7" ht="14.5">
      <c r="A275" s="165"/>
      <c r="B275" s="165"/>
      <c r="C275" s="165"/>
      <c r="D275" s="165"/>
      <c r="E275" s="165"/>
      <c r="F275" s="165"/>
      <c r="G275" s="165"/>
    </row>
    <row r="276" spans="1:7" ht="14.5">
      <c r="A276" s="165"/>
      <c r="B276" s="165"/>
      <c r="C276" s="165"/>
      <c r="D276" s="165"/>
      <c r="E276" s="165"/>
      <c r="F276" s="165"/>
      <c r="G276" s="165"/>
    </row>
    <row r="277" spans="1:7" ht="14.5">
      <c r="A277" s="165"/>
      <c r="B277" s="165"/>
      <c r="C277" s="165"/>
      <c r="D277" s="165"/>
      <c r="E277" s="165"/>
      <c r="F277" s="165"/>
      <c r="G277" s="165"/>
    </row>
    <row r="278" spans="1:7" ht="14.5">
      <c r="A278" s="165"/>
      <c r="B278" s="165"/>
      <c r="C278" s="165"/>
      <c r="D278" s="165"/>
      <c r="E278" s="165"/>
      <c r="F278" s="165"/>
      <c r="G278" s="165"/>
    </row>
    <row r="279" spans="1:7" ht="14.5">
      <c r="A279" s="165"/>
      <c r="B279" s="165"/>
      <c r="C279" s="165"/>
      <c r="D279" s="165"/>
      <c r="E279" s="165"/>
      <c r="F279" s="165"/>
      <c r="G279" s="165"/>
    </row>
    <row r="280" spans="1:7" ht="14.5">
      <c r="A280" s="165"/>
      <c r="B280" s="165"/>
      <c r="C280" s="165"/>
      <c r="D280" s="165"/>
      <c r="E280" s="165"/>
      <c r="F280" s="165"/>
      <c r="G280" s="165"/>
    </row>
    <row r="281" spans="1:7" ht="14.5">
      <c r="A281" s="165"/>
      <c r="B281" s="165"/>
      <c r="C281" s="165"/>
      <c r="D281" s="165"/>
      <c r="E281" s="165"/>
      <c r="F281" s="165"/>
      <c r="G281" s="165"/>
    </row>
    <row r="282" spans="1:7" ht="14.5">
      <c r="A282" s="165"/>
      <c r="B282" s="165"/>
      <c r="C282" s="165"/>
      <c r="D282" s="165"/>
      <c r="E282" s="165"/>
      <c r="F282" s="165"/>
      <c r="G282" s="165"/>
    </row>
    <row r="283" spans="1:7" ht="14.5">
      <c r="A283" s="165"/>
      <c r="B283" s="165"/>
      <c r="C283" s="165"/>
      <c r="D283" s="165"/>
      <c r="E283" s="165"/>
      <c r="F283" s="165"/>
      <c r="G283" s="165"/>
    </row>
    <row r="284" spans="1:7" ht="14.5">
      <c r="A284" s="165"/>
      <c r="B284" s="165"/>
      <c r="C284" s="165"/>
      <c r="D284" s="165"/>
      <c r="E284" s="165"/>
      <c r="F284" s="165"/>
      <c r="G284" s="165"/>
    </row>
    <row r="285" spans="1:7" ht="14.5">
      <c r="A285" s="165"/>
      <c r="B285" s="165"/>
      <c r="C285" s="165"/>
      <c r="D285" s="165"/>
      <c r="E285" s="165"/>
      <c r="F285" s="165"/>
      <c r="G285" s="165"/>
    </row>
    <row r="286" spans="1:7" ht="14.5">
      <c r="A286" s="165"/>
      <c r="B286" s="165"/>
      <c r="C286" s="165"/>
      <c r="D286" s="165"/>
      <c r="E286" s="165"/>
      <c r="F286" s="165"/>
      <c r="G286" s="165"/>
    </row>
    <row r="287" spans="1:7" ht="14.5">
      <c r="A287" s="165"/>
      <c r="B287" s="165"/>
      <c r="C287" s="165"/>
      <c r="D287" s="165"/>
      <c r="E287" s="165"/>
      <c r="F287" s="165"/>
      <c r="G287" s="165"/>
    </row>
    <row r="288" spans="1:7" ht="14.5">
      <c r="A288" s="165"/>
      <c r="B288" s="165"/>
      <c r="C288" s="165"/>
      <c r="D288" s="165"/>
      <c r="E288" s="165"/>
      <c r="F288" s="165"/>
      <c r="G288" s="165"/>
    </row>
    <row r="289" spans="1:7" ht="14.5">
      <c r="A289" s="165"/>
      <c r="B289" s="165"/>
      <c r="C289" s="165"/>
      <c r="D289" s="165"/>
      <c r="E289" s="165"/>
      <c r="F289" s="165"/>
      <c r="G289" s="165"/>
    </row>
    <row r="290" spans="1:7" ht="14.5">
      <c r="A290" s="165"/>
      <c r="B290" s="165"/>
      <c r="C290" s="165"/>
      <c r="D290" s="165"/>
      <c r="E290" s="165"/>
      <c r="F290" s="165"/>
      <c r="G290" s="165"/>
    </row>
    <row r="291" spans="1:7" ht="14.5">
      <c r="A291" s="165"/>
      <c r="B291" s="165"/>
      <c r="C291" s="165"/>
      <c r="D291" s="165"/>
      <c r="E291" s="165"/>
      <c r="F291" s="165"/>
      <c r="G291" s="165"/>
    </row>
    <row r="292" spans="1:7" ht="14.5">
      <c r="A292" s="165"/>
      <c r="B292" s="165"/>
      <c r="C292" s="165"/>
      <c r="D292" s="165"/>
      <c r="E292" s="165"/>
      <c r="F292" s="165"/>
      <c r="G292" s="165"/>
    </row>
    <row r="293" spans="1:7" ht="14.5">
      <c r="A293" s="165"/>
      <c r="B293" s="165"/>
      <c r="C293" s="165"/>
      <c r="D293" s="165"/>
      <c r="E293" s="165"/>
      <c r="F293" s="165"/>
      <c r="G293" s="165"/>
    </row>
    <row r="294" spans="1:7" ht="14.5">
      <c r="A294" s="165"/>
      <c r="B294" s="165"/>
      <c r="C294" s="165"/>
      <c r="D294" s="165"/>
      <c r="E294" s="165"/>
      <c r="F294" s="165"/>
      <c r="G294" s="165"/>
    </row>
    <row r="295" spans="1:7" ht="14.5">
      <c r="A295" s="165"/>
      <c r="B295" s="165"/>
      <c r="C295" s="165"/>
      <c r="D295" s="165"/>
      <c r="E295" s="165"/>
      <c r="F295" s="165"/>
      <c r="G295" s="165"/>
    </row>
    <row r="296" spans="1:7" ht="14.5">
      <c r="A296" s="165"/>
      <c r="B296" s="165"/>
      <c r="C296" s="165"/>
      <c r="D296" s="165"/>
      <c r="E296" s="165"/>
      <c r="F296" s="165"/>
      <c r="G296" s="165"/>
    </row>
    <row r="297" spans="1:7" ht="14.5">
      <c r="A297" s="165"/>
      <c r="B297" s="165"/>
      <c r="C297" s="165"/>
      <c r="D297" s="165"/>
      <c r="E297" s="165"/>
      <c r="F297" s="165"/>
      <c r="G297" s="165"/>
    </row>
    <row r="298" spans="1:7" ht="14.5">
      <c r="A298" s="165"/>
      <c r="B298" s="165"/>
      <c r="C298" s="165"/>
      <c r="D298" s="165"/>
      <c r="E298" s="165"/>
      <c r="F298" s="165"/>
      <c r="G298" s="165"/>
    </row>
    <row r="299" spans="1:7" ht="14.5">
      <c r="A299" s="165"/>
      <c r="B299" s="165"/>
      <c r="C299" s="165"/>
      <c r="D299" s="165"/>
      <c r="E299" s="165"/>
      <c r="F299" s="165"/>
      <c r="G299" s="165"/>
    </row>
    <row r="300" spans="1:7" ht="14.5">
      <c r="A300" s="165"/>
      <c r="B300" s="165"/>
      <c r="C300" s="165"/>
      <c r="D300" s="165"/>
      <c r="E300" s="165"/>
      <c r="F300" s="165"/>
      <c r="G300" s="165"/>
    </row>
    <row r="301" spans="1:7" ht="14.5">
      <c r="A301" s="165"/>
      <c r="B301" s="165"/>
      <c r="C301" s="165"/>
      <c r="D301" s="165"/>
      <c r="E301" s="165"/>
      <c r="F301" s="165"/>
      <c r="G301" s="165"/>
    </row>
    <row r="302" spans="1:7" ht="14.5">
      <c r="A302" s="165"/>
      <c r="B302" s="165"/>
      <c r="C302" s="165"/>
      <c r="D302" s="165"/>
      <c r="E302" s="165"/>
      <c r="F302" s="165"/>
      <c r="G302" s="165"/>
    </row>
    <row r="303" spans="1:7" ht="14.5">
      <c r="A303" s="165"/>
      <c r="B303" s="165"/>
      <c r="C303" s="165"/>
      <c r="D303" s="165"/>
      <c r="E303" s="165"/>
      <c r="F303" s="165"/>
      <c r="G303" s="165"/>
    </row>
    <row r="304" spans="1:7" ht="14.5">
      <c r="A304" s="165"/>
      <c r="B304" s="165"/>
      <c r="C304" s="165"/>
      <c r="D304" s="165"/>
      <c r="E304" s="165"/>
      <c r="F304" s="165"/>
      <c r="G304" s="165"/>
    </row>
    <row r="305" spans="1:7" ht="14.5">
      <c r="A305" s="165"/>
      <c r="B305" s="165"/>
      <c r="C305" s="165"/>
      <c r="D305" s="165"/>
      <c r="E305" s="165"/>
      <c r="F305" s="165"/>
      <c r="G305" s="165"/>
    </row>
    <row r="306" spans="1:7" ht="14.5">
      <c r="A306" s="165"/>
      <c r="B306" s="165"/>
      <c r="C306" s="165"/>
      <c r="D306" s="165"/>
      <c r="E306" s="165"/>
      <c r="F306" s="165"/>
      <c r="G306" s="165"/>
    </row>
    <row r="307" spans="1:7" ht="14.5">
      <c r="A307" s="165"/>
      <c r="B307" s="165"/>
      <c r="C307" s="165"/>
      <c r="D307" s="165"/>
      <c r="E307" s="165"/>
      <c r="F307" s="165"/>
      <c r="G307" s="165"/>
    </row>
    <row r="308" spans="1:7" ht="14.5">
      <c r="A308" s="165"/>
      <c r="B308" s="165"/>
      <c r="C308" s="165"/>
      <c r="D308" s="165"/>
      <c r="E308" s="165"/>
      <c r="F308" s="165"/>
      <c r="G308" s="165"/>
    </row>
    <row r="309" spans="1:7" ht="14.5">
      <c r="A309" s="165"/>
      <c r="B309" s="165"/>
      <c r="C309" s="165"/>
      <c r="D309" s="165"/>
      <c r="E309" s="165"/>
      <c r="F309" s="165"/>
      <c r="G309" s="165"/>
    </row>
    <row r="310" spans="1:7" ht="14.5">
      <c r="A310" s="165"/>
      <c r="B310" s="165"/>
      <c r="C310" s="165"/>
      <c r="D310" s="165"/>
      <c r="E310" s="165"/>
      <c r="F310" s="165"/>
      <c r="G310" s="165"/>
    </row>
    <row r="311" spans="1:7" ht="14.5">
      <c r="A311" s="165"/>
      <c r="B311" s="165"/>
      <c r="C311" s="165"/>
      <c r="D311" s="165"/>
      <c r="E311" s="165"/>
      <c r="F311" s="165"/>
      <c r="G311" s="165"/>
    </row>
    <row r="312" spans="1:7" ht="14.5">
      <c r="A312" s="165"/>
      <c r="B312" s="165"/>
      <c r="C312" s="165"/>
      <c r="D312" s="165"/>
      <c r="E312" s="165"/>
      <c r="F312" s="165"/>
      <c r="G312" s="165"/>
    </row>
    <row r="313" spans="1:7" ht="14.5">
      <c r="A313" s="165"/>
      <c r="B313" s="165"/>
      <c r="C313" s="165"/>
      <c r="D313" s="165"/>
      <c r="E313" s="165"/>
      <c r="F313" s="165"/>
      <c r="G313" s="165"/>
    </row>
    <row r="314" spans="1:7" ht="14.5">
      <c r="A314" s="165"/>
      <c r="B314" s="165"/>
      <c r="C314" s="165"/>
      <c r="D314" s="165"/>
      <c r="E314" s="165"/>
      <c r="F314" s="165"/>
      <c r="G314" s="165"/>
    </row>
    <row r="315" spans="1:7" ht="14.5">
      <c r="A315" s="165"/>
      <c r="B315" s="165"/>
      <c r="C315" s="165"/>
      <c r="D315" s="165"/>
      <c r="E315" s="165"/>
      <c r="F315" s="165"/>
      <c r="G315" s="165"/>
    </row>
    <row r="316" spans="1:7" ht="14.5">
      <c r="A316" s="165"/>
      <c r="B316" s="165"/>
      <c r="C316" s="165"/>
      <c r="D316" s="165"/>
      <c r="E316" s="165"/>
      <c r="F316" s="165"/>
      <c r="G316" s="165"/>
    </row>
    <row r="317" spans="1:7" ht="14.5">
      <c r="A317" s="165"/>
      <c r="B317" s="165"/>
      <c r="C317" s="165"/>
      <c r="D317" s="165"/>
      <c r="E317" s="165"/>
      <c r="F317" s="165"/>
      <c r="G317" s="165"/>
    </row>
    <row r="318" spans="1:7" ht="14.5">
      <c r="A318" s="165"/>
      <c r="B318" s="165"/>
      <c r="C318" s="165"/>
      <c r="D318" s="165"/>
      <c r="E318" s="165"/>
      <c r="F318" s="165"/>
      <c r="G318" s="165"/>
    </row>
    <row r="319" spans="1:7" ht="14.5">
      <c r="A319" s="165"/>
      <c r="B319" s="165"/>
      <c r="C319" s="165"/>
      <c r="D319" s="165"/>
      <c r="E319" s="165"/>
      <c r="F319" s="165"/>
      <c r="G319" s="165"/>
    </row>
    <row r="320" spans="1:7" ht="14.5">
      <c r="A320" s="165"/>
      <c r="B320" s="165"/>
      <c r="C320" s="165"/>
      <c r="D320" s="165"/>
      <c r="E320" s="165"/>
      <c r="F320" s="165"/>
      <c r="G320" s="165"/>
    </row>
    <row r="321" spans="1:7" ht="14.5">
      <c r="A321" s="165"/>
      <c r="B321" s="165"/>
      <c r="C321" s="165"/>
      <c r="D321" s="165"/>
      <c r="E321" s="165"/>
      <c r="F321" s="165"/>
      <c r="G321" s="165"/>
    </row>
    <row r="322" spans="1:7" ht="14.5">
      <c r="A322" s="165"/>
      <c r="B322" s="165"/>
      <c r="C322" s="165"/>
      <c r="D322" s="165"/>
      <c r="E322" s="165"/>
      <c r="F322" s="165"/>
      <c r="G322" s="165"/>
    </row>
    <row r="323" spans="1:7" ht="14.5">
      <c r="A323" s="165"/>
      <c r="B323" s="165"/>
      <c r="C323" s="165"/>
      <c r="D323" s="165"/>
      <c r="E323" s="165"/>
      <c r="F323" s="165"/>
      <c r="G323" s="165"/>
    </row>
    <row r="324" spans="1:7" ht="14.5">
      <c r="A324" s="165"/>
      <c r="B324" s="165"/>
      <c r="C324" s="165"/>
      <c r="D324" s="165"/>
      <c r="E324" s="165"/>
      <c r="F324" s="165"/>
      <c r="G324" s="165"/>
    </row>
    <row r="325" spans="1:7" ht="14.5">
      <c r="A325" s="165"/>
      <c r="B325" s="165"/>
      <c r="C325" s="165"/>
      <c r="D325" s="165"/>
      <c r="E325" s="165"/>
      <c r="F325" s="165"/>
      <c r="G325" s="165"/>
    </row>
    <row r="326" spans="1:7" ht="14.5">
      <c r="A326" s="165"/>
      <c r="B326" s="165"/>
      <c r="C326" s="165"/>
      <c r="D326" s="165"/>
      <c r="E326" s="165"/>
      <c r="F326" s="165"/>
      <c r="G326" s="165"/>
    </row>
    <row r="327" spans="1:7" ht="14.5">
      <c r="A327" s="165"/>
      <c r="B327" s="165"/>
      <c r="C327" s="165"/>
      <c r="D327" s="165"/>
      <c r="E327" s="165"/>
      <c r="F327" s="165"/>
      <c r="G327" s="165"/>
    </row>
    <row r="328" spans="1:7" ht="14.5">
      <c r="A328" s="165"/>
      <c r="B328" s="165"/>
      <c r="C328" s="165"/>
      <c r="D328" s="165"/>
      <c r="E328" s="165"/>
      <c r="F328" s="165"/>
      <c r="G328" s="165"/>
    </row>
    <row r="329" spans="1:7" ht="14.5">
      <c r="A329" s="165"/>
      <c r="B329" s="165"/>
      <c r="C329" s="165"/>
      <c r="D329" s="165"/>
      <c r="E329" s="165"/>
      <c r="F329" s="165"/>
      <c r="G329" s="165"/>
    </row>
    <row r="330" spans="1:7" ht="14.5">
      <c r="A330" s="165"/>
      <c r="B330" s="165"/>
      <c r="C330" s="165"/>
      <c r="D330" s="165"/>
      <c r="E330" s="165"/>
      <c r="F330" s="165"/>
      <c r="G330" s="165"/>
    </row>
    <row r="331" spans="1:7" ht="14.5">
      <c r="A331" s="165"/>
      <c r="B331" s="165"/>
      <c r="C331" s="165"/>
      <c r="D331" s="165"/>
      <c r="E331" s="165"/>
      <c r="F331" s="165"/>
      <c r="G331" s="165"/>
    </row>
    <row r="332" spans="1:7" ht="14.5">
      <c r="A332" s="165"/>
      <c r="B332" s="165"/>
      <c r="C332" s="165"/>
      <c r="D332" s="165"/>
      <c r="E332" s="165"/>
      <c r="F332" s="165"/>
      <c r="G332" s="165"/>
    </row>
    <row r="333" spans="1:7" ht="14.5">
      <c r="A333" s="165"/>
      <c r="B333" s="165"/>
      <c r="C333" s="165"/>
      <c r="D333" s="165"/>
      <c r="E333" s="165"/>
      <c r="F333" s="165"/>
      <c r="G333" s="165"/>
    </row>
    <row r="334" spans="1:7" ht="14.5">
      <c r="A334" s="165"/>
      <c r="B334" s="165"/>
      <c r="C334" s="165"/>
      <c r="D334" s="165"/>
      <c r="E334" s="165"/>
      <c r="F334" s="165"/>
      <c r="G334" s="165"/>
    </row>
    <row r="335" spans="1:7" ht="14.5">
      <c r="A335" s="165"/>
      <c r="B335" s="165"/>
      <c r="C335" s="165"/>
      <c r="D335" s="165"/>
      <c r="E335" s="165"/>
      <c r="F335" s="165"/>
      <c r="G335" s="165"/>
    </row>
    <row r="336" spans="1:7" ht="14.5">
      <c r="A336" s="165"/>
      <c r="B336" s="165"/>
      <c r="C336" s="165"/>
      <c r="D336" s="165"/>
      <c r="E336" s="165"/>
      <c r="F336" s="165"/>
      <c r="G336" s="165"/>
    </row>
    <row r="337" spans="1:7" ht="14.5">
      <c r="A337" s="165"/>
      <c r="B337" s="165"/>
      <c r="C337" s="165"/>
      <c r="D337" s="165"/>
      <c r="E337" s="165"/>
      <c r="F337" s="165"/>
      <c r="G337" s="165"/>
    </row>
    <row r="338" spans="1:7" ht="14.5">
      <c r="A338" s="165"/>
      <c r="B338" s="165"/>
      <c r="C338" s="165"/>
      <c r="D338" s="165"/>
      <c r="E338" s="165"/>
      <c r="F338" s="165"/>
      <c r="G338" s="165"/>
    </row>
    <row r="339" spans="1:7" ht="14.5">
      <c r="A339" s="165"/>
      <c r="B339" s="165"/>
      <c r="C339" s="165"/>
      <c r="D339" s="165"/>
      <c r="E339" s="165"/>
      <c r="F339" s="165"/>
      <c r="G339" s="165"/>
    </row>
    <row r="340" spans="1:7" ht="14.5">
      <c r="A340" s="165"/>
      <c r="B340" s="165"/>
      <c r="C340" s="165"/>
      <c r="D340" s="165"/>
      <c r="E340" s="165"/>
      <c r="F340" s="165"/>
      <c r="G340" s="165"/>
    </row>
    <row r="341" spans="1:7" ht="14.5">
      <c r="A341" s="165"/>
      <c r="B341" s="165"/>
      <c r="C341" s="165"/>
      <c r="D341" s="165"/>
      <c r="E341" s="165"/>
      <c r="F341" s="165"/>
      <c r="G341" s="165"/>
    </row>
    <row r="342" spans="1:7" ht="14.5">
      <c r="A342" s="165"/>
      <c r="B342" s="165"/>
      <c r="C342" s="165"/>
      <c r="D342" s="165"/>
      <c r="E342" s="165"/>
      <c r="F342" s="165"/>
      <c r="G342" s="165"/>
    </row>
    <row r="343" spans="1:7" ht="14.5">
      <c r="A343" s="165"/>
      <c r="B343" s="165"/>
      <c r="C343" s="165"/>
      <c r="D343" s="165"/>
      <c r="E343" s="165"/>
      <c r="F343" s="165"/>
      <c r="G343" s="165"/>
    </row>
    <row r="344" spans="1:7" ht="14.5">
      <c r="A344" s="165"/>
      <c r="B344" s="165"/>
      <c r="C344" s="165"/>
      <c r="D344" s="165"/>
      <c r="E344" s="165"/>
      <c r="F344" s="165"/>
      <c r="G344" s="165"/>
    </row>
    <row r="345" spans="1:7" ht="14.5">
      <c r="A345" s="165"/>
      <c r="B345" s="165"/>
      <c r="C345" s="165"/>
      <c r="D345" s="165"/>
      <c r="E345" s="165"/>
      <c r="F345" s="165"/>
      <c r="G345" s="165"/>
    </row>
    <row r="346" spans="1:7" ht="14.5">
      <c r="A346" s="165"/>
      <c r="B346" s="165"/>
      <c r="C346" s="165"/>
      <c r="D346" s="165"/>
      <c r="E346" s="165"/>
      <c r="F346" s="165"/>
      <c r="G346" s="165"/>
    </row>
    <row r="347" spans="1:7" ht="14.5">
      <c r="A347" s="165"/>
      <c r="B347" s="165"/>
      <c r="C347" s="165"/>
      <c r="D347" s="165"/>
      <c r="E347" s="165"/>
      <c r="F347" s="165"/>
      <c r="G347" s="165"/>
    </row>
    <row r="348" spans="1:7" ht="14.5">
      <c r="A348" s="165"/>
      <c r="B348" s="165"/>
      <c r="C348" s="165"/>
      <c r="D348" s="165"/>
      <c r="E348" s="165"/>
      <c r="F348" s="165"/>
      <c r="G348" s="165"/>
    </row>
    <row r="349" spans="1:7" ht="14.5">
      <c r="A349" s="165"/>
      <c r="B349" s="165"/>
      <c r="C349" s="165"/>
      <c r="D349" s="165"/>
      <c r="E349" s="165"/>
      <c r="F349" s="165"/>
      <c r="G349" s="165"/>
    </row>
    <row r="350" spans="1:7" ht="14.5">
      <c r="A350" s="165"/>
      <c r="B350" s="165"/>
      <c r="C350" s="165"/>
      <c r="D350" s="165"/>
      <c r="E350" s="165"/>
      <c r="F350" s="165"/>
      <c r="G350" s="165"/>
    </row>
    <row r="351" spans="1:7" ht="14.5">
      <c r="A351" s="165"/>
      <c r="B351" s="165"/>
      <c r="C351" s="165"/>
      <c r="D351" s="165"/>
      <c r="E351" s="165"/>
      <c r="F351" s="165"/>
      <c r="G351" s="165"/>
    </row>
    <row r="352" spans="1:7" ht="14.5">
      <c r="A352" s="165"/>
      <c r="B352" s="165"/>
      <c r="C352" s="165"/>
      <c r="D352" s="165"/>
      <c r="E352" s="165"/>
      <c r="F352" s="165"/>
      <c r="G352" s="165"/>
    </row>
    <row r="353" spans="1:7" ht="14.5">
      <c r="A353" s="165"/>
      <c r="B353" s="165"/>
      <c r="C353" s="165"/>
      <c r="D353" s="165"/>
      <c r="E353" s="165"/>
      <c r="F353" s="165"/>
      <c r="G353" s="165"/>
    </row>
    <row r="354" spans="1:7" ht="14.5">
      <c r="A354" s="165"/>
      <c r="B354" s="165"/>
      <c r="C354" s="165"/>
      <c r="D354" s="165"/>
      <c r="E354" s="165"/>
      <c r="F354" s="165"/>
      <c r="G354" s="165"/>
    </row>
    <row r="355" spans="1:7" ht="14.5">
      <c r="A355" s="165"/>
      <c r="B355" s="165"/>
      <c r="C355" s="165"/>
      <c r="D355" s="165"/>
      <c r="E355" s="165"/>
      <c r="F355" s="165"/>
      <c r="G355" s="165"/>
    </row>
    <row r="356" spans="1:7" ht="14.5">
      <c r="A356" s="165"/>
      <c r="B356" s="165"/>
      <c r="C356" s="165"/>
      <c r="D356" s="165"/>
      <c r="E356" s="165"/>
      <c r="F356" s="165"/>
      <c r="G356" s="165"/>
    </row>
    <row r="357" spans="1:7" ht="14.5">
      <c r="A357" s="165"/>
      <c r="B357" s="165"/>
      <c r="C357" s="165"/>
      <c r="D357" s="165"/>
      <c r="E357" s="165"/>
      <c r="F357" s="165"/>
      <c r="G357" s="165"/>
    </row>
    <row r="358" spans="1:7" ht="14.5">
      <c r="A358" s="165"/>
      <c r="B358" s="165"/>
      <c r="C358" s="165"/>
      <c r="D358" s="165"/>
      <c r="E358" s="165"/>
      <c r="F358" s="165"/>
      <c r="G358" s="165"/>
    </row>
    <row r="359" spans="1:7" ht="14.5">
      <c r="A359" s="165"/>
      <c r="B359" s="165"/>
      <c r="C359" s="165"/>
      <c r="D359" s="165"/>
      <c r="E359" s="165"/>
      <c r="F359" s="165"/>
      <c r="G359" s="165"/>
    </row>
    <row r="360" spans="1:7" ht="14.5">
      <c r="A360" s="165"/>
      <c r="B360" s="165"/>
      <c r="C360" s="165"/>
      <c r="D360" s="165"/>
      <c r="E360" s="165"/>
      <c r="F360" s="165"/>
      <c r="G360" s="165"/>
    </row>
    <row r="361" spans="1:7" ht="14.5">
      <c r="A361" s="165"/>
      <c r="B361" s="165"/>
      <c r="C361" s="165"/>
      <c r="D361" s="165"/>
      <c r="E361" s="165"/>
      <c r="F361" s="165"/>
      <c r="G361" s="165"/>
    </row>
    <row r="362" spans="1:7" ht="14.5">
      <c r="A362" s="165"/>
      <c r="B362" s="165"/>
      <c r="C362" s="165"/>
      <c r="D362" s="165"/>
      <c r="E362" s="165"/>
      <c r="F362" s="165"/>
      <c r="G362" s="165"/>
    </row>
    <row r="363" spans="1:7" ht="14.5">
      <c r="A363" s="165"/>
      <c r="B363" s="165"/>
      <c r="C363" s="165"/>
      <c r="D363" s="165"/>
      <c r="E363" s="165"/>
      <c r="F363" s="165"/>
      <c r="G363" s="165"/>
    </row>
    <row r="364" spans="1:7" ht="14.5">
      <c r="A364" s="165"/>
      <c r="B364" s="165"/>
      <c r="C364" s="165"/>
      <c r="D364" s="165"/>
      <c r="E364" s="165"/>
      <c r="F364" s="165"/>
      <c r="G364" s="165"/>
    </row>
    <row r="365" spans="1:7" ht="14.5">
      <c r="A365" s="165"/>
      <c r="B365" s="165"/>
      <c r="C365" s="165"/>
      <c r="D365" s="165"/>
      <c r="E365" s="165"/>
      <c r="F365" s="165"/>
      <c r="G365" s="165"/>
    </row>
    <row r="366" spans="1:7" ht="14.5">
      <c r="A366" s="165"/>
      <c r="B366" s="165"/>
      <c r="C366" s="165"/>
      <c r="D366" s="165"/>
      <c r="E366" s="165"/>
      <c r="F366" s="165"/>
      <c r="G366" s="165"/>
    </row>
    <row r="367" spans="1:7" ht="14.5">
      <c r="A367" s="165"/>
      <c r="B367" s="165"/>
      <c r="C367" s="165"/>
      <c r="D367" s="165"/>
      <c r="E367" s="165"/>
      <c r="F367" s="165"/>
      <c r="G367" s="165"/>
    </row>
    <row r="368" spans="1:7" ht="14.5">
      <c r="A368" s="165"/>
      <c r="B368" s="165"/>
      <c r="C368" s="165"/>
      <c r="D368" s="165"/>
      <c r="E368" s="165"/>
      <c r="F368" s="165"/>
      <c r="G368" s="165"/>
    </row>
    <row r="369" spans="1:7" ht="14.5">
      <c r="A369" s="165"/>
      <c r="B369" s="165"/>
      <c r="C369" s="165"/>
      <c r="D369" s="165"/>
      <c r="E369" s="165"/>
      <c r="F369" s="165"/>
      <c r="G369" s="165"/>
    </row>
    <row r="370" spans="1:7" ht="14.5">
      <c r="A370" s="165"/>
      <c r="B370" s="165"/>
      <c r="C370" s="165"/>
      <c r="D370" s="165"/>
      <c r="E370" s="165"/>
      <c r="F370" s="165"/>
      <c r="G370" s="165"/>
    </row>
    <row r="371" spans="1:7" ht="14.5">
      <c r="A371" s="165"/>
      <c r="B371" s="165"/>
      <c r="C371" s="165"/>
      <c r="D371" s="165"/>
      <c r="E371" s="165"/>
      <c r="F371" s="165"/>
      <c r="G371" s="165"/>
    </row>
    <row r="372" spans="1:7" ht="14.5">
      <c r="A372" s="165"/>
      <c r="B372" s="165"/>
      <c r="C372" s="165"/>
      <c r="D372" s="165"/>
      <c r="E372" s="165"/>
      <c r="F372" s="165"/>
      <c r="G372" s="165"/>
    </row>
    <row r="373" spans="1:7" ht="14.5">
      <c r="A373" s="165"/>
      <c r="B373" s="165"/>
      <c r="C373" s="165"/>
      <c r="D373" s="165"/>
      <c r="E373" s="165"/>
      <c r="F373" s="165"/>
      <c r="G373" s="165"/>
    </row>
    <row r="374" spans="1:7" ht="14.5">
      <c r="A374" s="165"/>
      <c r="B374" s="165"/>
      <c r="C374" s="165"/>
      <c r="D374" s="165"/>
      <c r="E374" s="165"/>
      <c r="F374" s="165"/>
      <c r="G374" s="165"/>
    </row>
    <row r="375" spans="1:7" ht="14.5">
      <c r="A375" s="165"/>
      <c r="B375" s="165"/>
      <c r="C375" s="165"/>
      <c r="D375" s="165"/>
      <c r="E375" s="165"/>
      <c r="F375" s="165"/>
      <c r="G375" s="165"/>
    </row>
    <row r="376" spans="1:7" ht="14.5">
      <c r="A376" s="165"/>
      <c r="B376" s="165"/>
      <c r="C376" s="165"/>
      <c r="D376" s="165"/>
      <c r="E376" s="165"/>
      <c r="F376" s="165"/>
      <c r="G376" s="165"/>
    </row>
    <row r="377" spans="1:7" ht="14.5">
      <c r="A377" s="165"/>
      <c r="B377" s="165"/>
      <c r="C377" s="165"/>
      <c r="D377" s="165"/>
      <c r="E377" s="165"/>
      <c r="F377" s="165"/>
      <c r="G377" s="165"/>
    </row>
    <row r="378" spans="1:7" ht="14.5">
      <c r="A378" s="165"/>
      <c r="B378" s="165"/>
      <c r="C378" s="165"/>
      <c r="D378" s="165"/>
      <c r="E378" s="165"/>
      <c r="F378" s="165"/>
      <c r="G378" s="165"/>
    </row>
    <row r="379" spans="1:7" ht="14.5">
      <c r="A379" s="165"/>
      <c r="B379" s="165"/>
      <c r="C379" s="165"/>
      <c r="D379" s="165"/>
      <c r="E379" s="165"/>
      <c r="F379" s="165"/>
      <c r="G379" s="165"/>
    </row>
    <row r="380" spans="1:7" ht="14.5">
      <c r="A380" s="165"/>
      <c r="B380" s="165"/>
      <c r="C380" s="165"/>
      <c r="D380" s="165"/>
      <c r="E380" s="165"/>
      <c r="F380" s="165"/>
      <c r="G380" s="165"/>
    </row>
    <row r="381" spans="1:7" ht="14.5">
      <c r="A381" s="165"/>
      <c r="B381" s="165"/>
      <c r="C381" s="165"/>
      <c r="D381" s="165"/>
      <c r="E381" s="165"/>
      <c r="F381" s="165"/>
      <c r="G381" s="165"/>
    </row>
    <row r="382" spans="1:7" ht="14.5">
      <c r="A382" s="165"/>
      <c r="B382" s="165"/>
      <c r="C382" s="165"/>
      <c r="D382" s="165"/>
      <c r="E382" s="165"/>
      <c r="F382" s="165"/>
      <c r="G382" s="165"/>
    </row>
    <row r="383" spans="1:7" ht="14.5">
      <c r="A383" s="165"/>
      <c r="B383" s="165"/>
      <c r="C383" s="165"/>
      <c r="D383" s="165"/>
      <c r="E383" s="165"/>
      <c r="F383" s="165"/>
      <c r="G383" s="165"/>
    </row>
    <row r="384" spans="1:7" ht="14.5">
      <c r="A384" s="165"/>
      <c r="B384" s="165"/>
      <c r="C384" s="165"/>
      <c r="D384" s="165"/>
      <c r="E384" s="165"/>
      <c r="F384" s="165"/>
      <c r="G384" s="165"/>
    </row>
    <row r="385" spans="1:7" ht="14.5">
      <c r="A385" s="165"/>
      <c r="B385" s="165"/>
      <c r="C385" s="165"/>
      <c r="D385" s="165"/>
      <c r="E385" s="165"/>
      <c r="F385" s="165"/>
      <c r="G385" s="165"/>
    </row>
    <row r="386" spans="1:7" ht="14.5">
      <c r="A386" s="165"/>
      <c r="B386" s="165"/>
      <c r="C386" s="165"/>
      <c r="D386" s="165"/>
      <c r="E386" s="165"/>
      <c r="F386" s="165"/>
      <c r="G386" s="165"/>
    </row>
    <row r="387" spans="1:7" ht="14.5">
      <c r="A387" s="165"/>
      <c r="B387" s="165"/>
      <c r="C387" s="165"/>
      <c r="D387" s="165"/>
      <c r="E387" s="165"/>
      <c r="F387" s="165"/>
      <c r="G387" s="165"/>
    </row>
    <row r="388" spans="1:7" ht="14.5">
      <c r="A388" s="165"/>
      <c r="B388" s="165"/>
      <c r="C388" s="165"/>
      <c r="D388" s="165"/>
      <c r="E388" s="165"/>
      <c r="F388" s="165"/>
      <c r="G388" s="165"/>
    </row>
    <row r="389" spans="1:7" ht="14.5">
      <c r="A389" s="165"/>
      <c r="B389" s="165"/>
      <c r="C389" s="165"/>
      <c r="D389" s="165"/>
      <c r="E389" s="165"/>
      <c r="F389" s="165"/>
      <c r="G389" s="165"/>
    </row>
    <row r="390" spans="1:7" ht="14.5">
      <c r="A390" s="165"/>
      <c r="B390" s="165"/>
      <c r="C390" s="165"/>
      <c r="D390" s="165"/>
      <c r="E390" s="165"/>
      <c r="F390" s="165"/>
      <c r="G390" s="165"/>
    </row>
    <row r="391" spans="1:7" ht="14.5">
      <c r="A391" s="165"/>
      <c r="B391" s="165"/>
      <c r="C391" s="165"/>
      <c r="D391" s="165"/>
      <c r="E391" s="165"/>
      <c r="F391" s="165"/>
      <c r="G391" s="165"/>
    </row>
    <row r="392" spans="1:7" ht="14.5">
      <c r="A392" s="165"/>
      <c r="B392" s="165"/>
      <c r="C392" s="165"/>
      <c r="D392" s="165"/>
      <c r="E392" s="165"/>
      <c r="F392" s="165"/>
      <c r="G392" s="165"/>
    </row>
    <row r="393" spans="1:7" ht="14.5">
      <c r="A393" s="165"/>
      <c r="B393" s="165"/>
      <c r="C393" s="165"/>
      <c r="D393" s="165"/>
      <c r="E393" s="165"/>
      <c r="F393" s="165"/>
      <c r="G393" s="165"/>
    </row>
    <row r="394" spans="1:7" ht="14.5">
      <c r="A394" s="165"/>
      <c r="B394" s="165"/>
      <c r="C394" s="165"/>
      <c r="D394" s="165"/>
      <c r="E394" s="165"/>
      <c r="F394" s="165"/>
      <c r="G394" s="165"/>
    </row>
    <row r="395" spans="1:7" ht="14.5">
      <c r="A395" s="165"/>
      <c r="B395" s="165"/>
      <c r="C395" s="165"/>
      <c r="D395" s="165"/>
      <c r="E395" s="165"/>
      <c r="F395" s="165"/>
      <c r="G395" s="165"/>
    </row>
    <row r="396" spans="1:7" ht="14.5">
      <c r="A396" s="165"/>
      <c r="B396" s="165"/>
      <c r="C396" s="165"/>
      <c r="D396" s="165"/>
      <c r="E396" s="165"/>
      <c r="F396" s="165"/>
      <c r="G396" s="165"/>
    </row>
    <row r="397" spans="1:7" ht="14.5">
      <c r="A397" s="165"/>
      <c r="B397" s="165"/>
      <c r="C397" s="165"/>
      <c r="D397" s="165"/>
      <c r="E397" s="165"/>
      <c r="F397" s="165"/>
      <c r="G397" s="165"/>
    </row>
    <row r="398" spans="1:7" ht="14.5">
      <c r="A398" s="165"/>
      <c r="B398" s="165"/>
      <c r="C398" s="165"/>
      <c r="D398" s="165"/>
      <c r="E398" s="165"/>
      <c r="F398" s="165"/>
      <c r="G398" s="165"/>
    </row>
    <row r="399" spans="1:7" ht="14.5">
      <c r="A399" s="165"/>
      <c r="B399" s="165"/>
      <c r="C399" s="165"/>
      <c r="D399" s="165"/>
      <c r="E399" s="165"/>
      <c r="F399" s="165"/>
      <c r="G399" s="165"/>
    </row>
    <row r="400" spans="1:7" ht="14.5">
      <c r="A400" s="165"/>
      <c r="B400" s="165"/>
      <c r="C400" s="165"/>
      <c r="D400" s="165"/>
      <c r="E400" s="165"/>
      <c r="F400" s="165"/>
      <c r="G400" s="165"/>
    </row>
    <row r="401" spans="1:7" ht="14.5">
      <c r="A401" s="165"/>
      <c r="B401" s="165"/>
      <c r="C401" s="165"/>
      <c r="D401" s="165"/>
      <c r="E401" s="165"/>
      <c r="F401" s="165"/>
      <c r="G401" s="165"/>
    </row>
    <row r="402" spans="1:7" ht="14.5">
      <c r="A402" s="165"/>
      <c r="B402" s="165"/>
      <c r="C402" s="165"/>
      <c r="D402" s="165"/>
      <c r="E402" s="165"/>
      <c r="F402" s="165"/>
      <c r="G402" s="165"/>
    </row>
    <row r="403" spans="1:7" ht="14.5">
      <c r="A403" s="165"/>
      <c r="B403" s="165"/>
      <c r="C403" s="165"/>
      <c r="D403" s="165"/>
      <c r="E403" s="165"/>
      <c r="F403" s="165"/>
      <c r="G403" s="165"/>
    </row>
    <row r="404" spans="1:7" ht="14.5">
      <c r="A404" s="165"/>
      <c r="B404" s="165"/>
      <c r="C404" s="165"/>
      <c r="D404" s="165"/>
      <c r="E404" s="165"/>
      <c r="F404" s="165"/>
      <c r="G404" s="165"/>
    </row>
    <row r="405" spans="1:7" ht="14.5">
      <c r="A405" s="165"/>
      <c r="B405" s="165"/>
      <c r="C405" s="165"/>
      <c r="D405" s="165"/>
      <c r="E405" s="165"/>
      <c r="F405" s="165"/>
      <c r="G405" s="165"/>
    </row>
    <row r="406" spans="1:7" ht="14.5">
      <c r="A406" s="165"/>
      <c r="B406" s="165"/>
      <c r="C406" s="165"/>
      <c r="D406" s="165"/>
      <c r="E406" s="165"/>
      <c r="F406" s="165"/>
      <c r="G406" s="165"/>
    </row>
    <row r="407" spans="1:7" ht="14.5">
      <c r="A407" s="165"/>
      <c r="B407" s="165"/>
      <c r="C407" s="165"/>
      <c r="D407" s="165"/>
      <c r="E407" s="165"/>
      <c r="F407" s="165"/>
      <c r="G407" s="165"/>
    </row>
    <row r="408" spans="1:7" ht="14.5">
      <c r="A408" s="165"/>
      <c r="B408" s="165"/>
      <c r="C408" s="165"/>
      <c r="D408" s="165"/>
      <c r="E408" s="165"/>
      <c r="F408" s="165"/>
      <c r="G408" s="165"/>
    </row>
    <row r="409" spans="1:7" ht="14.5">
      <c r="A409" s="165"/>
      <c r="B409" s="165"/>
      <c r="C409" s="165"/>
      <c r="D409" s="165"/>
      <c r="E409" s="165"/>
      <c r="F409" s="165"/>
      <c r="G409" s="165"/>
    </row>
    <row r="410" spans="1:7" ht="14.5">
      <c r="A410" s="165"/>
      <c r="B410" s="165"/>
      <c r="C410" s="165"/>
      <c r="D410" s="165"/>
      <c r="E410" s="165"/>
      <c r="F410" s="165"/>
      <c r="G410" s="165"/>
    </row>
    <row r="411" spans="1:7" ht="14.5">
      <c r="A411" s="165"/>
      <c r="B411" s="165"/>
      <c r="C411" s="165"/>
      <c r="D411" s="165"/>
      <c r="E411" s="165"/>
      <c r="F411" s="165"/>
      <c r="G411" s="165"/>
    </row>
    <row r="412" spans="1:7" ht="14.5">
      <c r="A412" s="165"/>
      <c r="B412" s="165"/>
      <c r="C412" s="165"/>
      <c r="D412" s="165"/>
      <c r="E412" s="165"/>
      <c r="F412" s="165"/>
      <c r="G412" s="165"/>
    </row>
    <row r="413" spans="1:7" ht="14.5">
      <c r="A413" s="165"/>
      <c r="B413" s="165"/>
      <c r="C413" s="165"/>
      <c r="D413" s="165"/>
      <c r="E413" s="165"/>
      <c r="F413" s="165"/>
      <c r="G413" s="165"/>
    </row>
    <row r="414" spans="1:7" ht="14.5">
      <c r="A414" s="165"/>
      <c r="B414" s="165"/>
      <c r="C414" s="165"/>
      <c r="D414" s="165"/>
      <c r="E414" s="165"/>
      <c r="F414" s="165"/>
      <c r="G414" s="165"/>
    </row>
    <row r="415" spans="1:7" ht="14.5">
      <c r="A415" s="165"/>
      <c r="B415" s="165"/>
      <c r="C415" s="165"/>
      <c r="D415" s="165"/>
      <c r="E415" s="165"/>
      <c r="F415" s="165"/>
      <c r="G415" s="165"/>
    </row>
    <row r="416" spans="1:7" ht="14.5">
      <c r="A416" s="165"/>
      <c r="B416" s="165"/>
      <c r="C416" s="165"/>
      <c r="D416" s="165"/>
      <c r="E416" s="165"/>
      <c r="F416" s="165"/>
      <c r="G416" s="165"/>
    </row>
    <row r="417" spans="1:7" ht="14.5">
      <c r="A417" s="165"/>
      <c r="B417" s="165"/>
      <c r="C417" s="165"/>
      <c r="D417" s="165"/>
      <c r="E417" s="165"/>
      <c r="F417" s="165"/>
      <c r="G417" s="165"/>
    </row>
    <row r="418" spans="1:7" ht="14.5">
      <c r="A418" s="165"/>
      <c r="B418" s="165"/>
      <c r="C418" s="165"/>
      <c r="D418" s="165"/>
      <c r="E418" s="165"/>
      <c r="F418" s="165"/>
      <c r="G418" s="165"/>
    </row>
    <row r="419" spans="1:7" ht="14.5">
      <c r="A419" s="165"/>
      <c r="B419" s="165"/>
      <c r="C419" s="165"/>
      <c r="D419" s="165"/>
      <c r="E419" s="165"/>
      <c r="F419" s="165"/>
      <c r="G419" s="165"/>
    </row>
    <row r="420" spans="1:7" ht="14.5">
      <c r="A420" s="165"/>
      <c r="B420" s="165"/>
      <c r="C420" s="165"/>
      <c r="D420" s="165"/>
      <c r="E420" s="165"/>
      <c r="F420" s="165"/>
      <c r="G420" s="165"/>
    </row>
    <row r="421" spans="1:7" ht="14.5">
      <c r="A421" s="165"/>
      <c r="B421" s="165"/>
      <c r="C421" s="165"/>
      <c r="D421" s="165"/>
      <c r="E421" s="165"/>
      <c r="F421" s="165"/>
      <c r="G421" s="165"/>
    </row>
    <row r="422" spans="1:7" ht="14.5">
      <c r="A422" s="165"/>
      <c r="B422" s="165"/>
      <c r="C422" s="165"/>
      <c r="D422" s="165"/>
      <c r="E422" s="165"/>
      <c r="F422" s="165"/>
      <c r="G422" s="165"/>
    </row>
    <row r="423" spans="1:7" ht="14.5">
      <c r="A423" s="165"/>
      <c r="B423" s="165"/>
      <c r="C423" s="165"/>
      <c r="D423" s="165"/>
      <c r="E423" s="165"/>
      <c r="F423" s="165"/>
      <c r="G423" s="165"/>
    </row>
    <row r="424" spans="1:7" ht="14.5">
      <c r="A424" s="165"/>
      <c r="B424" s="165"/>
      <c r="C424" s="165"/>
      <c r="D424" s="165"/>
      <c r="E424" s="165"/>
      <c r="F424" s="165"/>
      <c r="G424" s="165"/>
    </row>
    <row r="425" spans="1:7" ht="14.5">
      <c r="A425" s="165"/>
      <c r="B425" s="165"/>
      <c r="C425" s="165"/>
      <c r="D425" s="165"/>
      <c r="E425" s="165"/>
      <c r="F425" s="165"/>
      <c r="G425" s="165"/>
    </row>
    <row r="426" spans="1:7" ht="14.5">
      <c r="A426" s="165"/>
      <c r="B426" s="165"/>
      <c r="C426" s="165"/>
      <c r="D426" s="165"/>
      <c r="E426" s="165"/>
      <c r="F426" s="165"/>
      <c r="G426" s="165"/>
    </row>
    <row r="427" spans="1:7" ht="14.5">
      <c r="A427" s="165"/>
      <c r="B427" s="165"/>
      <c r="C427" s="165"/>
      <c r="D427" s="165"/>
      <c r="E427" s="165"/>
      <c r="F427" s="165"/>
      <c r="G427" s="165"/>
    </row>
    <row r="428" spans="1:7" ht="14.5">
      <c r="A428" s="165"/>
      <c r="B428" s="165"/>
      <c r="C428" s="165"/>
      <c r="D428" s="165"/>
      <c r="E428" s="165"/>
      <c r="F428" s="165"/>
      <c r="G428" s="165"/>
    </row>
    <row r="429" spans="1:7" ht="14.5">
      <c r="A429" s="165"/>
      <c r="B429" s="165"/>
      <c r="C429" s="165"/>
      <c r="D429" s="165"/>
      <c r="E429" s="165"/>
      <c r="F429" s="165"/>
      <c r="G429" s="165"/>
    </row>
    <row r="430" spans="1:7" ht="14.5">
      <c r="A430" s="165"/>
      <c r="B430" s="165"/>
      <c r="C430" s="165"/>
      <c r="D430" s="165"/>
      <c r="E430" s="165"/>
      <c r="F430" s="165"/>
      <c r="G430" s="165"/>
    </row>
    <row r="431" spans="1:7" ht="14.5">
      <c r="A431" s="165"/>
      <c r="B431" s="165"/>
      <c r="C431" s="165"/>
      <c r="D431" s="165"/>
      <c r="E431" s="165"/>
      <c r="F431" s="165"/>
      <c r="G431" s="165"/>
    </row>
    <row r="432" spans="1:7" ht="14.5">
      <c r="A432" s="165"/>
      <c r="B432" s="165"/>
      <c r="C432" s="165"/>
      <c r="D432" s="165"/>
      <c r="E432" s="165"/>
      <c r="F432" s="165"/>
      <c r="G432" s="165"/>
    </row>
    <row r="433" spans="1:7" ht="14.5">
      <c r="A433" s="165"/>
      <c r="B433" s="165"/>
      <c r="C433" s="165"/>
      <c r="D433" s="165"/>
      <c r="E433" s="165"/>
      <c r="F433" s="165"/>
      <c r="G433" s="165"/>
    </row>
    <row r="434" spans="1:7" ht="14.5">
      <c r="A434" s="165"/>
      <c r="B434" s="165"/>
      <c r="C434" s="165"/>
      <c r="D434" s="165"/>
      <c r="E434" s="165"/>
      <c r="F434" s="165"/>
      <c r="G434" s="165"/>
    </row>
    <row r="435" spans="1:7" ht="14.5">
      <c r="A435" s="165"/>
      <c r="B435" s="165"/>
      <c r="C435" s="165"/>
      <c r="D435" s="165"/>
      <c r="E435" s="165"/>
      <c r="F435" s="165"/>
      <c r="G435" s="165"/>
    </row>
    <row r="436" spans="1:7" ht="14.5">
      <c r="A436" s="165"/>
      <c r="B436" s="165"/>
      <c r="C436" s="165"/>
      <c r="D436" s="165"/>
      <c r="E436" s="165"/>
      <c r="F436" s="165"/>
      <c r="G436" s="165"/>
    </row>
    <row r="437" spans="1:7" ht="14.5">
      <c r="A437" s="165"/>
      <c r="B437" s="165"/>
      <c r="C437" s="165"/>
      <c r="D437" s="165"/>
      <c r="E437" s="165"/>
      <c r="F437" s="165"/>
      <c r="G437" s="165"/>
    </row>
    <row r="438" spans="1:7" ht="14.5">
      <c r="A438" s="165"/>
      <c r="B438" s="165"/>
      <c r="C438" s="165"/>
      <c r="D438" s="165"/>
      <c r="E438" s="165"/>
      <c r="F438" s="165"/>
      <c r="G438" s="165"/>
    </row>
    <row r="439" spans="1:7" ht="14.5">
      <c r="A439" s="165"/>
      <c r="B439" s="165"/>
      <c r="C439" s="165"/>
      <c r="D439" s="165"/>
      <c r="E439" s="165"/>
      <c r="F439" s="165"/>
      <c r="G439" s="165"/>
    </row>
    <row r="440" spans="1:7" ht="14.5">
      <c r="A440" s="165"/>
      <c r="B440" s="165"/>
      <c r="C440" s="165"/>
      <c r="D440" s="165"/>
      <c r="E440" s="165"/>
      <c r="F440" s="165"/>
      <c r="G440" s="165"/>
    </row>
    <row r="441" spans="1:7" ht="14.5">
      <c r="A441" s="165"/>
      <c r="B441" s="165"/>
      <c r="C441" s="165"/>
      <c r="D441" s="165"/>
      <c r="E441" s="165"/>
      <c r="F441" s="165"/>
      <c r="G441" s="165"/>
    </row>
    <row r="442" spans="1:7" ht="14.5">
      <c r="A442" s="165"/>
      <c r="B442" s="165"/>
      <c r="C442" s="165"/>
      <c r="D442" s="165"/>
      <c r="E442" s="165"/>
      <c r="F442" s="165"/>
      <c r="G442" s="165"/>
    </row>
    <row r="443" spans="1:7" ht="14.5">
      <c r="A443" s="165"/>
      <c r="B443" s="165"/>
      <c r="C443" s="165"/>
      <c r="D443" s="165"/>
      <c r="E443" s="165"/>
      <c r="F443" s="165"/>
      <c r="G443" s="165"/>
    </row>
    <row r="444" spans="1:7" ht="14.5">
      <c r="A444" s="165"/>
      <c r="B444" s="165"/>
      <c r="C444" s="165"/>
      <c r="D444" s="165"/>
      <c r="E444" s="165"/>
      <c r="F444" s="165"/>
      <c r="G444" s="165"/>
    </row>
    <row r="445" spans="1:7" ht="14.5">
      <c r="A445" s="165"/>
      <c r="B445" s="165"/>
      <c r="C445" s="165"/>
      <c r="D445" s="165"/>
      <c r="E445" s="165"/>
      <c r="F445" s="165"/>
      <c r="G445" s="165"/>
    </row>
    <row r="446" spans="1:7" ht="14.5">
      <c r="A446" s="165"/>
      <c r="B446" s="165"/>
      <c r="C446" s="165"/>
      <c r="D446" s="165"/>
      <c r="E446" s="165"/>
      <c r="F446" s="165"/>
      <c r="G446" s="165"/>
    </row>
    <row r="447" spans="1:7" ht="14.5">
      <c r="A447" s="165"/>
      <c r="B447" s="165"/>
      <c r="C447" s="165"/>
      <c r="D447" s="165"/>
      <c r="E447" s="165"/>
      <c r="F447" s="165"/>
      <c r="G447" s="165"/>
    </row>
    <row r="448" spans="1:7" ht="14.5">
      <c r="A448" s="165"/>
      <c r="B448" s="165"/>
      <c r="C448" s="165"/>
      <c r="D448" s="165"/>
      <c r="E448" s="165"/>
      <c r="F448" s="165"/>
      <c r="G448" s="165"/>
    </row>
    <row r="449" spans="1:7" ht="14.5">
      <c r="A449" s="165"/>
      <c r="B449" s="165"/>
      <c r="C449" s="165"/>
      <c r="D449" s="165"/>
      <c r="E449" s="165"/>
      <c r="F449" s="165"/>
      <c r="G449" s="165"/>
    </row>
    <row r="450" spans="1:7" ht="14.5">
      <c r="A450" s="165"/>
      <c r="B450" s="165"/>
      <c r="C450" s="165"/>
      <c r="D450" s="165"/>
      <c r="E450" s="165"/>
      <c r="F450" s="165"/>
      <c r="G450" s="165"/>
    </row>
    <row r="451" spans="1:7" ht="14.5">
      <c r="A451" s="165"/>
      <c r="B451" s="165"/>
      <c r="C451" s="165"/>
      <c r="D451" s="165"/>
      <c r="E451" s="165"/>
      <c r="F451" s="165"/>
      <c r="G451" s="165"/>
    </row>
    <row r="452" spans="1:7" ht="14.5">
      <c r="A452" s="165"/>
      <c r="B452" s="165"/>
      <c r="C452" s="165"/>
      <c r="D452" s="165"/>
      <c r="E452" s="165"/>
      <c r="F452" s="165"/>
      <c r="G452" s="165"/>
    </row>
    <row r="453" spans="1:7" ht="14.5">
      <c r="A453" s="165"/>
      <c r="B453" s="165"/>
      <c r="C453" s="165"/>
      <c r="D453" s="165"/>
      <c r="E453" s="165"/>
      <c r="F453" s="165"/>
      <c r="G453" s="165"/>
    </row>
    <row r="454" spans="1:7" ht="14.5">
      <c r="A454" s="165"/>
      <c r="B454" s="165"/>
      <c r="C454" s="165"/>
      <c r="D454" s="165"/>
      <c r="E454" s="165"/>
      <c r="F454" s="165"/>
      <c r="G454" s="165"/>
    </row>
    <row r="455" spans="1:7" ht="14.5">
      <c r="A455" s="165"/>
      <c r="B455" s="165"/>
      <c r="C455" s="165"/>
      <c r="D455" s="165"/>
      <c r="E455" s="165"/>
      <c r="F455" s="165"/>
      <c r="G455" s="165"/>
    </row>
    <row r="456" spans="1:7" ht="14.5">
      <c r="A456" s="165"/>
      <c r="B456" s="165"/>
      <c r="C456" s="165"/>
      <c r="D456" s="165"/>
      <c r="E456" s="165"/>
      <c r="F456" s="165"/>
      <c r="G456" s="165"/>
    </row>
    <row r="457" spans="1:7" ht="14.5">
      <c r="A457" s="165"/>
      <c r="B457" s="165"/>
      <c r="C457" s="165"/>
      <c r="D457" s="165"/>
      <c r="E457" s="165"/>
      <c r="F457" s="165"/>
      <c r="G457" s="165"/>
    </row>
    <row r="458" spans="1:7" ht="14.5">
      <c r="A458" s="165"/>
      <c r="B458" s="165"/>
      <c r="C458" s="165"/>
      <c r="D458" s="165"/>
      <c r="E458" s="165"/>
      <c r="F458" s="165"/>
      <c r="G458" s="165"/>
    </row>
    <row r="459" spans="1:7" ht="14.5">
      <c r="A459" s="165"/>
      <c r="B459" s="165"/>
      <c r="C459" s="165"/>
      <c r="D459" s="165"/>
      <c r="E459" s="165"/>
      <c r="F459" s="165"/>
      <c r="G459" s="165"/>
    </row>
    <row r="460" spans="1:7" ht="14.5">
      <c r="A460" s="165"/>
      <c r="B460" s="165"/>
      <c r="C460" s="165"/>
      <c r="D460" s="165"/>
      <c r="E460" s="165"/>
      <c r="F460" s="165"/>
      <c r="G460" s="165"/>
    </row>
    <row r="461" spans="1:7" ht="14.5">
      <c r="A461" s="165"/>
      <c r="B461" s="165"/>
      <c r="C461" s="165"/>
      <c r="D461" s="165"/>
      <c r="E461" s="165"/>
      <c r="F461" s="165"/>
      <c r="G461" s="165"/>
    </row>
    <row r="462" spans="1:7" ht="14.5">
      <c r="A462" s="165"/>
      <c r="B462" s="165"/>
      <c r="C462" s="165"/>
      <c r="D462" s="165"/>
      <c r="E462" s="165"/>
      <c r="F462" s="165"/>
      <c r="G462" s="165"/>
    </row>
    <row r="463" spans="1:7" ht="14.5">
      <c r="A463" s="165"/>
      <c r="B463" s="165"/>
      <c r="C463" s="165"/>
      <c r="D463" s="165"/>
      <c r="E463" s="165"/>
      <c r="F463" s="165"/>
      <c r="G463" s="165"/>
    </row>
    <row r="464" spans="1:7" ht="14.5">
      <c r="A464" s="165"/>
      <c r="B464" s="165"/>
      <c r="C464" s="165"/>
      <c r="D464" s="165"/>
      <c r="E464" s="165"/>
      <c r="F464" s="165"/>
      <c r="G464" s="165"/>
    </row>
    <row r="465" spans="1:7" ht="14.5">
      <c r="A465" s="165"/>
      <c r="B465" s="165"/>
      <c r="C465" s="165"/>
      <c r="D465" s="165"/>
      <c r="E465" s="165"/>
      <c r="F465" s="165"/>
      <c r="G465" s="165"/>
    </row>
    <row r="466" spans="1:7" ht="14.5">
      <c r="A466" s="165"/>
      <c r="B466" s="165"/>
      <c r="C466" s="165"/>
      <c r="D466" s="165"/>
      <c r="E466" s="165"/>
      <c r="F466" s="165"/>
      <c r="G466" s="165"/>
    </row>
    <row r="467" spans="1:7" ht="14.5">
      <c r="A467" s="165"/>
      <c r="B467" s="165"/>
      <c r="C467" s="165"/>
      <c r="D467" s="165"/>
      <c r="E467" s="165"/>
      <c r="F467" s="165"/>
      <c r="G467" s="165"/>
    </row>
    <row r="468" spans="1:7" ht="14.5">
      <c r="A468" s="165"/>
      <c r="B468" s="165"/>
      <c r="C468" s="165"/>
      <c r="D468" s="165"/>
      <c r="E468" s="165"/>
      <c r="F468" s="165"/>
      <c r="G468" s="165"/>
    </row>
    <row r="469" spans="1:7" ht="14.5">
      <c r="A469" s="165"/>
      <c r="B469" s="165"/>
      <c r="C469" s="165"/>
      <c r="D469" s="165"/>
      <c r="E469" s="165"/>
      <c r="F469" s="165"/>
      <c r="G469" s="165"/>
    </row>
    <row r="470" spans="1:7" ht="14.5">
      <c r="A470" s="165"/>
      <c r="B470" s="165"/>
      <c r="C470" s="165"/>
      <c r="D470" s="165"/>
      <c r="E470" s="165"/>
      <c r="F470" s="165"/>
      <c r="G470" s="165"/>
    </row>
    <row r="471" spans="1:7" ht="14.5">
      <c r="A471" s="165"/>
      <c r="B471" s="165"/>
      <c r="C471" s="165"/>
      <c r="D471" s="165"/>
      <c r="E471" s="165"/>
      <c r="F471" s="165"/>
      <c r="G471" s="165"/>
    </row>
    <row r="472" spans="1:7" ht="14.5">
      <c r="A472" s="165"/>
      <c r="B472" s="165"/>
      <c r="C472" s="165"/>
      <c r="D472" s="165"/>
      <c r="E472" s="165"/>
      <c r="F472" s="165"/>
      <c r="G472" s="165"/>
    </row>
    <row r="473" spans="1:7" ht="14.5">
      <c r="A473" s="165"/>
      <c r="B473" s="165"/>
      <c r="C473" s="165"/>
      <c r="D473" s="165"/>
      <c r="E473" s="165"/>
      <c r="F473" s="165"/>
      <c r="G473" s="165"/>
    </row>
    <row r="474" spans="1:7" ht="14.5">
      <c r="A474" s="165"/>
      <c r="B474" s="165"/>
      <c r="C474" s="165"/>
      <c r="D474" s="165"/>
      <c r="E474" s="165"/>
      <c r="F474" s="165"/>
      <c r="G474" s="165"/>
    </row>
    <row r="475" spans="1:7" ht="14.5">
      <c r="A475" s="165"/>
      <c r="B475" s="165"/>
      <c r="C475" s="165"/>
      <c r="D475" s="165"/>
      <c r="E475" s="165"/>
      <c r="F475" s="165"/>
      <c r="G475" s="165"/>
    </row>
    <row r="476" spans="1:7" ht="14.5">
      <c r="A476" s="165"/>
      <c r="B476" s="165"/>
      <c r="C476" s="165"/>
      <c r="D476" s="165"/>
      <c r="E476" s="165"/>
      <c r="F476" s="165"/>
      <c r="G476" s="165"/>
    </row>
    <row r="477" spans="1:7" ht="14.5">
      <c r="A477" s="165"/>
      <c r="B477" s="165"/>
      <c r="C477" s="165"/>
      <c r="D477" s="165"/>
      <c r="E477" s="165"/>
      <c r="F477" s="165"/>
      <c r="G477" s="165"/>
    </row>
    <row r="478" spans="1:7" ht="14.5">
      <c r="A478" s="165"/>
      <c r="B478" s="165"/>
      <c r="C478" s="165"/>
      <c r="D478" s="165"/>
      <c r="E478" s="165"/>
      <c r="F478" s="165"/>
      <c r="G478" s="165"/>
    </row>
    <row r="479" spans="1:7" ht="14.5">
      <c r="A479" s="165"/>
      <c r="B479" s="165"/>
      <c r="C479" s="165"/>
      <c r="D479" s="165"/>
      <c r="E479" s="165"/>
      <c r="F479" s="165"/>
      <c r="G479" s="165"/>
    </row>
    <row r="480" spans="1:7" ht="14.5">
      <c r="A480" s="165"/>
      <c r="B480" s="165"/>
      <c r="C480" s="165"/>
      <c r="D480" s="165"/>
      <c r="E480" s="165"/>
      <c r="F480" s="165"/>
      <c r="G480" s="165"/>
    </row>
    <row r="481" spans="1:7" ht="14.5">
      <c r="A481" s="165"/>
      <c r="B481" s="165"/>
      <c r="C481" s="165"/>
      <c r="D481" s="165"/>
      <c r="E481" s="165"/>
      <c r="F481" s="165"/>
      <c r="G481" s="165"/>
    </row>
    <row r="482" spans="1:7" ht="14.5">
      <c r="A482" s="165"/>
      <c r="B482" s="165"/>
      <c r="C482" s="165"/>
      <c r="D482" s="165"/>
      <c r="E482" s="165"/>
      <c r="F482" s="165"/>
      <c r="G482" s="165"/>
    </row>
    <row r="483" spans="1:7" ht="14.5">
      <c r="A483" s="165"/>
      <c r="B483" s="165"/>
      <c r="C483" s="165"/>
      <c r="D483" s="165"/>
      <c r="E483" s="165"/>
      <c r="F483" s="165"/>
      <c r="G483" s="165"/>
    </row>
    <row r="484" spans="1:7" ht="14.5">
      <c r="A484" s="165"/>
      <c r="B484" s="165"/>
      <c r="C484" s="165"/>
      <c r="D484" s="165"/>
      <c r="E484" s="165"/>
      <c r="F484" s="165"/>
      <c r="G484" s="165"/>
    </row>
    <row r="485" spans="1:7" ht="14.5">
      <c r="A485" s="165"/>
      <c r="B485" s="165"/>
      <c r="C485" s="165"/>
      <c r="D485" s="165"/>
      <c r="E485" s="165"/>
      <c r="F485" s="165"/>
      <c r="G485" s="165"/>
    </row>
    <row r="486" spans="1:7" ht="14.5">
      <c r="A486" s="165"/>
      <c r="B486" s="165"/>
      <c r="C486" s="165"/>
      <c r="D486" s="165"/>
      <c r="E486" s="165"/>
      <c r="F486" s="165"/>
      <c r="G486" s="165"/>
    </row>
    <row r="487" spans="1:7" ht="14.5">
      <c r="A487" s="165"/>
      <c r="B487" s="165"/>
      <c r="C487" s="165"/>
      <c r="D487" s="165"/>
      <c r="E487" s="165"/>
      <c r="F487" s="165"/>
      <c r="G487" s="165"/>
    </row>
    <row r="488" spans="1:7" ht="14.5">
      <c r="A488" s="165"/>
      <c r="B488" s="165"/>
      <c r="C488" s="165"/>
      <c r="D488" s="165"/>
      <c r="E488" s="165"/>
      <c r="F488" s="165"/>
      <c r="G488" s="165"/>
    </row>
    <row r="489" spans="1:7" ht="14.5">
      <c r="A489" s="165"/>
      <c r="B489" s="165"/>
      <c r="C489" s="165"/>
      <c r="D489" s="165"/>
      <c r="E489" s="165"/>
      <c r="F489" s="165"/>
      <c r="G489" s="165"/>
    </row>
    <row r="490" spans="1:7" ht="14.5">
      <c r="A490" s="165"/>
      <c r="B490" s="165"/>
      <c r="C490" s="165"/>
      <c r="D490" s="165"/>
      <c r="E490" s="165"/>
      <c r="F490" s="165"/>
      <c r="G490" s="165"/>
    </row>
    <row r="491" spans="1:7" ht="14.5">
      <c r="A491" s="165"/>
      <c r="B491" s="165"/>
      <c r="C491" s="165"/>
      <c r="D491" s="165"/>
      <c r="E491" s="165"/>
      <c r="F491" s="165"/>
      <c r="G491" s="165"/>
    </row>
    <row r="492" spans="1:7" ht="14.5">
      <c r="A492" s="165"/>
      <c r="B492" s="165"/>
      <c r="C492" s="165"/>
      <c r="D492" s="165"/>
      <c r="E492" s="165"/>
      <c r="F492" s="165"/>
      <c r="G492" s="165"/>
    </row>
    <row r="493" spans="1:7" ht="14.5">
      <c r="A493" s="165"/>
      <c r="B493" s="165"/>
      <c r="C493" s="165"/>
      <c r="D493" s="165"/>
      <c r="E493" s="165"/>
      <c r="F493" s="165"/>
      <c r="G493" s="165"/>
    </row>
    <row r="494" spans="1:7" ht="14.5">
      <c r="A494" s="165"/>
      <c r="B494" s="165"/>
      <c r="C494" s="165"/>
      <c r="D494" s="165"/>
      <c r="E494" s="165"/>
      <c r="F494" s="165"/>
      <c r="G494" s="165"/>
    </row>
    <row r="495" spans="1:7" ht="14.5">
      <c r="A495" s="165"/>
      <c r="B495" s="165"/>
      <c r="C495" s="165"/>
      <c r="D495" s="165"/>
      <c r="E495" s="165"/>
      <c r="F495" s="165"/>
      <c r="G495" s="165"/>
    </row>
    <row r="496" spans="1:7" ht="14.5">
      <c r="A496" s="165"/>
      <c r="B496" s="165"/>
      <c r="C496" s="165"/>
      <c r="D496" s="165"/>
      <c r="E496" s="165"/>
      <c r="F496" s="165"/>
      <c r="G496" s="165"/>
    </row>
    <row r="497" spans="1:7" ht="14.5">
      <c r="A497" s="165"/>
      <c r="B497" s="165"/>
      <c r="C497" s="165"/>
      <c r="D497" s="165"/>
      <c r="E497" s="165"/>
      <c r="F497" s="165"/>
      <c r="G497" s="165"/>
    </row>
    <row r="498" spans="1:7" ht="14.5">
      <c r="A498" s="165"/>
      <c r="B498" s="165"/>
      <c r="C498" s="165"/>
      <c r="D498" s="165"/>
      <c r="E498" s="165"/>
      <c r="F498" s="165"/>
      <c r="G498" s="165"/>
    </row>
    <row r="499" spans="1:7" ht="14.5">
      <c r="A499" s="165"/>
      <c r="B499" s="165"/>
      <c r="C499" s="165"/>
      <c r="D499" s="165"/>
      <c r="E499" s="165"/>
      <c r="F499" s="165"/>
      <c r="G499" s="165"/>
    </row>
    <row r="500" spans="1:7" ht="14.5">
      <c r="A500" s="165"/>
      <c r="B500" s="165"/>
      <c r="C500" s="165"/>
      <c r="D500" s="165"/>
      <c r="E500" s="165"/>
      <c r="F500" s="165"/>
      <c r="G500" s="165"/>
    </row>
    <row r="501" spans="1:7" ht="14.5">
      <c r="A501" s="165"/>
      <c r="B501" s="165"/>
      <c r="C501" s="165"/>
      <c r="D501" s="165"/>
      <c r="E501" s="165"/>
      <c r="F501" s="165"/>
      <c r="G501" s="165"/>
    </row>
    <row r="502" spans="1:7" ht="14.5">
      <c r="A502" s="165"/>
      <c r="B502" s="165"/>
      <c r="C502" s="165"/>
      <c r="D502" s="165"/>
      <c r="E502" s="165"/>
      <c r="F502" s="165"/>
      <c r="G502" s="165"/>
    </row>
    <row r="503" spans="1:7" ht="14.5">
      <c r="A503" s="165"/>
      <c r="B503" s="165"/>
      <c r="C503" s="165"/>
      <c r="D503" s="165"/>
      <c r="E503" s="165"/>
      <c r="F503" s="165"/>
      <c r="G503" s="165"/>
    </row>
    <row r="504" spans="1:7" ht="14.5">
      <c r="A504" s="165"/>
      <c r="B504" s="165"/>
      <c r="C504" s="165"/>
      <c r="D504" s="165"/>
      <c r="E504" s="165"/>
      <c r="F504" s="165"/>
      <c r="G504" s="165"/>
    </row>
    <row r="505" spans="1:7" ht="14.5">
      <c r="A505" s="165"/>
      <c r="B505" s="165"/>
      <c r="C505" s="165"/>
      <c r="D505" s="165"/>
      <c r="E505" s="165"/>
      <c r="F505" s="165"/>
      <c r="G505" s="165"/>
    </row>
    <row r="506" spans="1:7" ht="14.5">
      <c r="A506" s="165"/>
      <c r="B506" s="165"/>
      <c r="C506" s="165"/>
      <c r="D506" s="165"/>
      <c r="E506" s="165"/>
      <c r="F506" s="165"/>
      <c r="G506" s="165"/>
    </row>
    <row r="507" spans="1:7" ht="14.5">
      <c r="A507" s="165"/>
      <c r="B507" s="165"/>
      <c r="C507" s="165"/>
      <c r="D507" s="165"/>
      <c r="E507" s="165"/>
      <c r="F507" s="165"/>
      <c r="G507" s="165"/>
    </row>
    <row r="508" spans="1:7" ht="14.5">
      <c r="A508" s="165"/>
      <c r="B508" s="165"/>
      <c r="C508" s="165"/>
      <c r="D508" s="165"/>
      <c r="E508" s="165"/>
      <c r="F508" s="165"/>
      <c r="G508" s="165"/>
    </row>
    <row r="509" spans="1:7" ht="14.5">
      <c r="A509" s="165"/>
      <c r="B509" s="165"/>
      <c r="C509" s="165"/>
      <c r="D509" s="165"/>
      <c r="E509" s="165"/>
      <c r="F509" s="165"/>
      <c r="G509" s="165"/>
    </row>
    <row r="510" spans="1:7" ht="14.5">
      <c r="A510" s="165"/>
      <c r="B510" s="165"/>
      <c r="C510" s="165"/>
      <c r="D510" s="165"/>
      <c r="E510" s="165"/>
      <c r="F510" s="165"/>
      <c r="G510" s="165"/>
    </row>
    <row r="511" spans="1:7" ht="14.5">
      <c r="A511" s="165"/>
      <c r="B511" s="165"/>
      <c r="C511" s="165"/>
      <c r="D511" s="165"/>
      <c r="E511" s="165"/>
      <c r="F511" s="165"/>
      <c r="G511" s="165"/>
    </row>
    <row r="512" spans="1:7" ht="14.5">
      <c r="A512" s="165"/>
      <c r="B512" s="165"/>
      <c r="C512" s="165"/>
      <c r="D512" s="165"/>
      <c r="E512" s="165"/>
      <c r="F512" s="165"/>
      <c r="G512" s="165"/>
    </row>
    <row r="513" spans="1:7" ht="14.5">
      <c r="A513" s="165"/>
      <c r="B513" s="165"/>
      <c r="C513" s="165"/>
      <c r="D513" s="165"/>
      <c r="E513" s="165"/>
      <c r="F513" s="165"/>
      <c r="G513" s="165"/>
    </row>
    <row r="514" spans="1:7" ht="14.5">
      <c r="A514" s="165"/>
      <c r="B514" s="165"/>
      <c r="C514" s="165"/>
      <c r="D514" s="165"/>
      <c r="E514" s="165"/>
      <c r="F514" s="165"/>
      <c r="G514" s="165"/>
    </row>
    <row r="515" spans="1:7" ht="14.5">
      <c r="A515" s="165"/>
      <c r="B515" s="165"/>
      <c r="C515" s="165"/>
      <c r="D515" s="165"/>
      <c r="E515" s="165"/>
      <c r="F515" s="165"/>
      <c r="G515" s="165"/>
    </row>
    <row r="516" spans="1:7" ht="14.5">
      <c r="A516" s="165"/>
      <c r="B516" s="165"/>
      <c r="C516" s="165"/>
      <c r="D516" s="165"/>
      <c r="E516" s="165"/>
      <c r="F516" s="165"/>
      <c r="G516" s="165"/>
    </row>
    <row r="517" spans="1:7" ht="14.5">
      <c r="A517" s="165"/>
      <c r="B517" s="165"/>
      <c r="C517" s="165"/>
      <c r="D517" s="165"/>
      <c r="E517" s="165"/>
      <c r="F517" s="165"/>
      <c r="G517" s="165"/>
    </row>
    <row r="518" spans="1:7" ht="14.5">
      <c r="A518" s="165"/>
      <c r="B518" s="165"/>
      <c r="C518" s="165"/>
      <c r="D518" s="165"/>
      <c r="E518" s="165"/>
      <c r="F518" s="165"/>
      <c r="G518" s="165"/>
    </row>
    <row r="519" spans="1:7" ht="14.5">
      <c r="A519" s="165"/>
      <c r="B519" s="165"/>
      <c r="C519" s="165"/>
      <c r="D519" s="165"/>
      <c r="E519" s="165"/>
      <c r="F519" s="165"/>
      <c r="G519" s="165"/>
    </row>
    <row r="520" spans="1:7" ht="14.5">
      <c r="A520" s="165"/>
      <c r="B520" s="165"/>
      <c r="C520" s="165"/>
      <c r="D520" s="165"/>
      <c r="E520" s="165"/>
      <c r="F520" s="165"/>
      <c r="G520" s="165"/>
    </row>
    <row r="521" spans="1:7" ht="14.5">
      <c r="A521" s="165"/>
      <c r="B521" s="165"/>
      <c r="C521" s="165"/>
      <c r="D521" s="165"/>
      <c r="E521" s="165"/>
      <c r="F521" s="165"/>
      <c r="G521" s="165"/>
    </row>
    <row r="522" spans="1:7" ht="14.5">
      <c r="A522" s="165"/>
      <c r="B522" s="165"/>
      <c r="C522" s="165"/>
      <c r="D522" s="165"/>
      <c r="E522" s="165"/>
      <c r="F522" s="165"/>
      <c r="G522" s="165"/>
    </row>
    <row r="523" spans="1:7" ht="14.5">
      <c r="A523" s="165"/>
      <c r="B523" s="165"/>
      <c r="C523" s="165"/>
      <c r="D523" s="165"/>
      <c r="E523" s="165"/>
      <c r="F523" s="165"/>
      <c r="G523" s="165"/>
    </row>
    <row r="524" spans="1:7" ht="14.5">
      <c r="A524" s="165"/>
      <c r="B524" s="165"/>
      <c r="C524" s="165"/>
      <c r="D524" s="165"/>
      <c r="E524" s="165"/>
      <c r="F524" s="165"/>
      <c r="G524" s="165"/>
    </row>
    <row r="525" spans="1:7" ht="14.5">
      <c r="A525" s="165"/>
      <c r="B525" s="165"/>
      <c r="C525" s="165"/>
      <c r="D525" s="165"/>
      <c r="E525" s="165"/>
      <c r="F525" s="165"/>
      <c r="G525" s="165"/>
    </row>
    <row r="526" spans="1:7" ht="14.5">
      <c r="A526" s="165"/>
      <c r="B526" s="165"/>
      <c r="C526" s="165"/>
      <c r="D526" s="165"/>
      <c r="E526" s="165"/>
      <c r="F526" s="165"/>
      <c r="G526" s="165"/>
    </row>
    <row r="527" spans="1:7" ht="14.5">
      <c r="A527" s="165"/>
      <c r="B527" s="165"/>
      <c r="C527" s="165"/>
      <c r="D527" s="165"/>
      <c r="E527" s="165"/>
      <c r="F527" s="165"/>
      <c r="G527" s="165"/>
    </row>
    <row r="528" spans="1:7" ht="14.5">
      <c r="A528" s="165"/>
      <c r="B528" s="165"/>
      <c r="C528" s="165"/>
      <c r="D528" s="165"/>
      <c r="E528" s="165"/>
      <c r="F528" s="165"/>
      <c r="G528" s="165"/>
    </row>
    <row r="529" spans="1:7" ht="14.5">
      <c r="A529" s="165"/>
      <c r="B529" s="165"/>
      <c r="C529" s="165"/>
      <c r="D529" s="165"/>
      <c r="E529" s="165"/>
      <c r="F529" s="165"/>
      <c r="G529" s="165"/>
    </row>
    <row r="530" spans="1:7" ht="14.5">
      <c r="A530" s="165"/>
      <c r="B530" s="165"/>
      <c r="C530" s="165"/>
      <c r="D530" s="165"/>
      <c r="E530" s="165"/>
      <c r="F530" s="165"/>
      <c r="G530" s="165"/>
    </row>
    <row r="531" spans="1:7" ht="14.5">
      <c r="A531" s="165"/>
      <c r="B531" s="165"/>
      <c r="C531" s="165"/>
      <c r="D531" s="165"/>
      <c r="E531" s="165"/>
      <c r="F531" s="165"/>
      <c r="G531" s="165"/>
    </row>
    <row r="532" spans="1:7" ht="14.5">
      <c r="A532" s="165"/>
      <c r="B532" s="165"/>
      <c r="C532" s="165"/>
      <c r="D532" s="165"/>
      <c r="E532" s="165"/>
      <c r="F532" s="165"/>
      <c r="G532" s="165"/>
    </row>
    <row r="533" spans="1:7" ht="14.5">
      <c r="A533" s="165"/>
      <c r="B533" s="165"/>
      <c r="C533" s="165"/>
      <c r="D533" s="165"/>
      <c r="E533" s="165"/>
      <c r="F533" s="165"/>
      <c r="G533" s="165"/>
    </row>
    <row r="534" spans="1:7" ht="14.5">
      <c r="A534" s="165"/>
      <c r="B534" s="165"/>
      <c r="C534" s="165"/>
      <c r="D534" s="165"/>
      <c r="E534" s="165"/>
      <c r="F534" s="165"/>
      <c r="G534" s="165"/>
    </row>
    <row r="535" spans="1:7" ht="14.5">
      <c r="A535" s="165"/>
      <c r="B535" s="165"/>
      <c r="C535" s="165"/>
      <c r="D535" s="165"/>
      <c r="E535" s="165"/>
      <c r="F535" s="165"/>
      <c r="G535" s="165"/>
    </row>
    <row r="536" spans="1:7" ht="14.5">
      <c r="A536" s="165"/>
      <c r="B536" s="165"/>
      <c r="C536" s="165"/>
      <c r="D536" s="165"/>
      <c r="E536" s="165"/>
      <c r="F536" s="165"/>
      <c r="G536" s="165"/>
    </row>
    <row r="537" spans="1:7" ht="14.5">
      <c r="A537" s="165"/>
      <c r="B537" s="165"/>
      <c r="C537" s="165"/>
      <c r="D537" s="165"/>
      <c r="E537" s="165"/>
      <c r="F537" s="165"/>
      <c r="G537" s="165"/>
    </row>
    <row r="538" spans="1:7" ht="14.5">
      <c r="A538" s="165"/>
      <c r="B538" s="165"/>
      <c r="C538" s="165"/>
      <c r="D538" s="165"/>
      <c r="E538" s="165"/>
      <c r="F538" s="165"/>
      <c r="G538" s="165"/>
    </row>
    <row r="539" spans="1:7" ht="14.5">
      <c r="A539" s="165"/>
      <c r="B539" s="165"/>
      <c r="C539" s="165"/>
      <c r="D539" s="165"/>
      <c r="E539" s="165"/>
      <c r="F539" s="165"/>
      <c r="G539" s="165"/>
    </row>
    <row r="540" spans="1:7" ht="14.5">
      <c r="A540" s="165"/>
      <c r="B540" s="165"/>
      <c r="C540" s="165"/>
      <c r="D540" s="165"/>
      <c r="E540" s="165"/>
      <c r="F540" s="165"/>
      <c r="G540" s="165"/>
    </row>
    <row r="541" spans="1:7" ht="14.5">
      <c r="A541" s="165"/>
      <c r="B541" s="165"/>
      <c r="C541" s="165"/>
      <c r="D541" s="165"/>
      <c r="E541" s="165"/>
      <c r="F541" s="165"/>
      <c r="G541" s="165"/>
    </row>
    <row r="542" spans="1:7" ht="14.5">
      <c r="A542" s="165"/>
      <c r="B542" s="165"/>
      <c r="C542" s="165"/>
      <c r="D542" s="165"/>
      <c r="E542" s="165"/>
      <c r="F542" s="165"/>
      <c r="G542" s="165"/>
    </row>
    <row r="543" spans="1:7" ht="14.5">
      <c r="A543" s="165"/>
      <c r="B543" s="165"/>
      <c r="C543" s="165"/>
      <c r="D543" s="165"/>
      <c r="E543" s="165"/>
      <c r="F543" s="165"/>
      <c r="G543" s="165"/>
    </row>
    <row r="544" spans="1:7" ht="14.5">
      <c r="A544" s="165"/>
      <c r="B544" s="165"/>
      <c r="C544" s="165"/>
      <c r="D544" s="165"/>
      <c r="E544" s="165"/>
      <c r="F544" s="165"/>
      <c r="G544" s="165"/>
    </row>
    <row r="545" spans="1:7" ht="14.5">
      <c r="A545" s="165"/>
      <c r="B545" s="165"/>
      <c r="C545" s="165"/>
      <c r="D545" s="165"/>
      <c r="E545" s="165"/>
      <c r="F545" s="165"/>
      <c r="G545" s="165"/>
    </row>
    <row r="546" spans="1:7" ht="14.5">
      <c r="A546" s="165"/>
      <c r="B546" s="165"/>
      <c r="C546" s="165"/>
      <c r="D546" s="165"/>
      <c r="E546" s="165"/>
      <c r="F546" s="165"/>
      <c r="G546" s="165"/>
    </row>
    <row r="547" spans="1:7" ht="14.5">
      <c r="A547" s="165"/>
      <c r="B547" s="165"/>
      <c r="C547" s="165"/>
      <c r="D547" s="165"/>
      <c r="E547" s="165"/>
      <c r="F547" s="165"/>
      <c r="G547" s="165"/>
    </row>
    <row r="548" spans="1:7" ht="14.5">
      <c r="A548" s="165"/>
      <c r="B548" s="165"/>
      <c r="C548" s="165"/>
      <c r="D548" s="165"/>
      <c r="E548" s="165"/>
      <c r="F548" s="165"/>
      <c r="G548" s="165"/>
    </row>
    <row r="549" spans="1:7" ht="14.5">
      <c r="A549" s="165"/>
      <c r="B549" s="165"/>
      <c r="C549" s="165"/>
      <c r="D549" s="165"/>
      <c r="E549" s="165"/>
      <c r="F549" s="165"/>
      <c r="G549" s="165"/>
    </row>
    <row r="550" spans="1:7" ht="14.5">
      <c r="A550" s="165"/>
      <c r="B550" s="165"/>
      <c r="C550" s="165"/>
      <c r="D550" s="165"/>
      <c r="E550" s="165"/>
      <c r="F550" s="165"/>
      <c r="G550" s="165"/>
    </row>
    <row r="551" spans="1:7" ht="14.5">
      <c r="A551" s="165"/>
      <c r="B551" s="165"/>
      <c r="C551" s="165"/>
      <c r="D551" s="165"/>
      <c r="E551" s="165"/>
      <c r="F551" s="165"/>
      <c r="G551" s="165"/>
    </row>
    <row r="552" spans="1:7" ht="14.5">
      <c r="A552" s="165"/>
      <c r="B552" s="165"/>
      <c r="C552" s="165"/>
      <c r="D552" s="165"/>
      <c r="E552" s="165"/>
      <c r="F552" s="165"/>
      <c r="G552" s="165"/>
    </row>
    <row r="553" spans="1:7" ht="14.5">
      <c r="A553" s="165"/>
      <c r="B553" s="165"/>
      <c r="C553" s="165"/>
      <c r="D553" s="165"/>
      <c r="E553" s="165"/>
      <c r="F553" s="165"/>
      <c r="G553" s="165"/>
    </row>
    <row r="554" spans="1:7" ht="14.5">
      <c r="A554" s="165"/>
      <c r="B554" s="165"/>
      <c r="C554" s="165"/>
      <c r="D554" s="165"/>
      <c r="E554" s="165"/>
      <c r="F554" s="165"/>
      <c r="G554" s="165"/>
    </row>
    <row r="555" spans="1:7" ht="14.5">
      <c r="A555" s="165"/>
      <c r="B555" s="165"/>
      <c r="C555" s="165"/>
      <c r="D555" s="165"/>
      <c r="E555" s="165"/>
      <c r="F555" s="165"/>
      <c r="G555" s="165"/>
    </row>
    <row r="556" spans="1:7" ht="14.5">
      <c r="A556" s="165"/>
      <c r="B556" s="165"/>
      <c r="C556" s="165"/>
      <c r="D556" s="165"/>
      <c r="E556" s="165"/>
      <c r="F556" s="165"/>
      <c r="G556" s="165"/>
    </row>
    <row r="557" spans="1:7" ht="14.5">
      <c r="A557" s="165"/>
      <c r="B557" s="165"/>
      <c r="C557" s="165"/>
      <c r="D557" s="165"/>
      <c r="E557" s="165"/>
      <c r="F557" s="165"/>
      <c r="G557" s="165"/>
    </row>
    <row r="558" spans="1:7" ht="14.5">
      <c r="A558" s="165"/>
      <c r="B558" s="165"/>
      <c r="C558" s="165"/>
      <c r="D558" s="165"/>
      <c r="E558" s="165"/>
      <c r="F558" s="165"/>
      <c r="G558" s="165"/>
    </row>
    <row r="559" spans="1:7" ht="14.5">
      <c r="A559" s="165"/>
      <c r="B559" s="165"/>
      <c r="C559" s="165"/>
      <c r="D559" s="165"/>
      <c r="E559" s="165"/>
      <c r="F559" s="165"/>
      <c r="G559" s="165"/>
    </row>
    <row r="560" spans="1:7" ht="14.5">
      <c r="A560" s="165"/>
      <c r="B560" s="165"/>
      <c r="C560" s="165"/>
      <c r="D560" s="165"/>
      <c r="E560" s="165"/>
      <c r="F560" s="165"/>
      <c r="G560" s="165"/>
    </row>
    <row r="561" spans="1:7" ht="14.5">
      <c r="A561" s="165"/>
      <c r="B561" s="165"/>
      <c r="C561" s="165"/>
      <c r="D561" s="165"/>
      <c r="E561" s="165"/>
      <c r="F561" s="165"/>
      <c r="G561" s="165"/>
    </row>
    <row r="562" spans="1:7" ht="14.5">
      <c r="A562" s="165"/>
      <c r="B562" s="165"/>
      <c r="C562" s="165"/>
      <c r="D562" s="165"/>
      <c r="E562" s="165"/>
      <c r="F562" s="165"/>
      <c r="G562" s="165"/>
    </row>
    <row r="563" spans="1:7" ht="14.5">
      <c r="A563" s="165"/>
      <c r="B563" s="165"/>
      <c r="C563" s="165"/>
      <c r="D563" s="165"/>
      <c r="E563" s="165"/>
      <c r="F563" s="165"/>
      <c r="G563" s="165"/>
    </row>
    <row r="564" spans="1:7" ht="14.5">
      <c r="A564" s="165"/>
      <c r="B564" s="165"/>
      <c r="C564" s="165"/>
      <c r="D564" s="165"/>
      <c r="E564" s="165"/>
      <c r="F564" s="165"/>
      <c r="G564" s="165"/>
    </row>
    <row r="565" spans="1:7" ht="14.5">
      <c r="A565" s="165"/>
      <c r="B565" s="165"/>
      <c r="C565" s="165"/>
      <c r="D565" s="165"/>
      <c r="E565" s="165"/>
      <c r="F565" s="165"/>
      <c r="G565" s="165"/>
    </row>
    <row r="566" spans="1:7" ht="14.5">
      <c r="A566" s="165"/>
      <c r="B566" s="165"/>
      <c r="C566" s="165"/>
      <c r="D566" s="165"/>
      <c r="E566" s="165"/>
      <c r="F566" s="165"/>
      <c r="G566" s="165"/>
    </row>
    <row r="567" spans="1:7" ht="14.5">
      <c r="A567" s="165"/>
      <c r="B567" s="165"/>
      <c r="C567" s="165"/>
      <c r="D567" s="165"/>
      <c r="E567" s="165"/>
      <c r="F567" s="165"/>
      <c r="G567" s="165"/>
    </row>
    <row r="568" spans="1:7" ht="14.5">
      <c r="A568" s="165"/>
      <c r="B568" s="165"/>
      <c r="C568" s="165"/>
      <c r="D568" s="165"/>
      <c r="E568" s="165"/>
      <c r="F568" s="165"/>
      <c r="G568" s="165"/>
    </row>
    <row r="569" spans="1:7" ht="14.5">
      <c r="A569" s="165"/>
      <c r="B569" s="165"/>
      <c r="C569" s="165"/>
      <c r="D569" s="165"/>
      <c r="E569" s="165"/>
      <c r="F569" s="165"/>
      <c r="G569" s="165"/>
    </row>
    <row r="570" spans="1:7" ht="14.5">
      <c r="A570" s="165"/>
      <c r="B570" s="165"/>
      <c r="C570" s="165"/>
      <c r="D570" s="165"/>
      <c r="E570" s="165"/>
      <c r="F570" s="165"/>
      <c r="G570" s="165"/>
    </row>
    <row r="571" spans="1:7" ht="14.5">
      <c r="A571" s="165"/>
      <c r="B571" s="165"/>
      <c r="C571" s="165"/>
      <c r="D571" s="165"/>
      <c r="E571" s="165"/>
      <c r="F571" s="165"/>
      <c r="G571" s="165"/>
    </row>
    <row r="572" spans="1:7" ht="14.5">
      <c r="A572" s="165"/>
      <c r="B572" s="165"/>
      <c r="C572" s="165"/>
      <c r="D572" s="165"/>
      <c r="E572" s="165"/>
      <c r="F572" s="165"/>
      <c r="G572" s="165"/>
    </row>
    <row r="573" spans="1:7" ht="14.5">
      <c r="A573" s="165"/>
      <c r="B573" s="165"/>
      <c r="C573" s="165"/>
      <c r="D573" s="165"/>
      <c r="E573" s="165"/>
      <c r="F573" s="165"/>
      <c r="G573" s="165"/>
    </row>
    <row r="574" spans="1:7" ht="14.5">
      <c r="A574" s="165"/>
      <c r="B574" s="165"/>
      <c r="C574" s="165"/>
      <c r="D574" s="165"/>
      <c r="E574" s="165"/>
      <c r="F574" s="165"/>
      <c r="G574" s="165"/>
    </row>
    <row r="575" spans="1:7" ht="14.5">
      <c r="A575" s="165"/>
      <c r="B575" s="165"/>
      <c r="C575" s="165"/>
      <c r="D575" s="165"/>
      <c r="E575" s="165"/>
      <c r="F575" s="165"/>
      <c r="G575" s="165"/>
    </row>
    <row r="576" spans="1:7" ht="14.5">
      <c r="A576" s="165"/>
      <c r="B576" s="165"/>
      <c r="C576" s="165"/>
      <c r="D576" s="165"/>
      <c r="E576" s="165"/>
      <c r="F576" s="165"/>
      <c r="G576" s="165"/>
    </row>
    <row r="577" spans="1:7" ht="14.5">
      <c r="A577" s="165"/>
      <c r="B577" s="165"/>
      <c r="C577" s="165"/>
      <c r="D577" s="165"/>
      <c r="E577" s="165"/>
      <c r="F577" s="165"/>
      <c r="G577" s="165"/>
    </row>
    <row r="578" spans="1:7" ht="14.5">
      <c r="A578" s="165"/>
      <c r="B578" s="165"/>
      <c r="C578" s="165"/>
      <c r="D578" s="165"/>
      <c r="E578" s="165"/>
      <c r="F578" s="165"/>
      <c r="G578" s="165"/>
    </row>
    <row r="579" spans="1:7" ht="14.5">
      <c r="A579" s="165"/>
      <c r="B579" s="165"/>
      <c r="C579" s="165"/>
      <c r="D579" s="165"/>
      <c r="E579" s="165"/>
      <c r="F579" s="165"/>
      <c r="G579" s="165"/>
    </row>
    <row r="580" spans="1:7" ht="14.5">
      <c r="A580" s="165"/>
      <c r="B580" s="165"/>
      <c r="C580" s="165"/>
      <c r="D580" s="165"/>
      <c r="E580" s="165"/>
      <c r="F580" s="165"/>
      <c r="G580" s="165"/>
    </row>
    <row r="581" spans="1:7" ht="14.5">
      <c r="A581" s="165"/>
      <c r="B581" s="165"/>
      <c r="C581" s="165"/>
      <c r="D581" s="165"/>
      <c r="E581" s="165"/>
      <c r="F581" s="165"/>
      <c r="G581" s="165"/>
    </row>
    <row r="582" spans="1:7" ht="14.5">
      <c r="A582" s="165"/>
      <c r="B582" s="165"/>
      <c r="C582" s="165"/>
      <c r="D582" s="165"/>
      <c r="E582" s="165"/>
      <c r="F582" s="165"/>
      <c r="G582" s="165"/>
    </row>
    <row r="583" spans="1:7" ht="14.5">
      <c r="A583" s="165"/>
      <c r="B583" s="165"/>
      <c r="C583" s="165"/>
      <c r="D583" s="165"/>
      <c r="E583" s="165"/>
      <c r="F583" s="165"/>
      <c r="G583" s="165"/>
    </row>
    <row r="584" spans="1:7" ht="14.5">
      <c r="A584" s="165"/>
      <c r="B584" s="165"/>
      <c r="C584" s="165"/>
      <c r="D584" s="165"/>
      <c r="E584" s="165"/>
      <c r="F584" s="165"/>
      <c r="G584" s="165"/>
    </row>
    <row r="585" spans="1:7" ht="14.5">
      <c r="A585" s="165"/>
      <c r="B585" s="165"/>
      <c r="C585" s="165"/>
      <c r="D585" s="165"/>
      <c r="E585" s="165"/>
      <c r="F585" s="165"/>
      <c r="G585" s="165"/>
    </row>
    <row r="586" spans="1:7" ht="14.5">
      <c r="A586" s="165"/>
      <c r="B586" s="165"/>
      <c r="C586" s="165"/>
      <c r="D586" s="165"/>
      <c r="E586" s="165"/>
      <c r="F586" s="165"/>
      <c r="G586" s="165"/>
    </row>
    <row r="587" spans="1:7" ht="14.5">
      <c r="A587" s="165"/>
      <c r="B587" s="165"/>
      <c r="C587" s="165"/>
      <c r="D587" s="165"/>
      <c r="E587" s="165"/>
      <c r="F587" s="165"/>
      <c r="G587" s="165"/>
    </row>
    <row r="588" spans="1:7" ht="14.5">
      <c r="A588" s="165"/>
      <c r="B588" s="165"/>
      <c r="C588" s="165"/>
      <c r="D588" s="165"/>
      <c r="E588" s="165"/>
      <c r="F588" s="165"/>
      <c r="G588" s="165"/>
    </row>
    <row r="589" spans="1:7" ht="14.5">
      <c r="A589" s="165"/>
      <c r="B589" s="165"/>
      <c r="C589" s="165"/>
      <c r="D589" s="165"/>
      <c r="E589" s="165"/>
      <c r="F589" s="165"/>
      <c r="G589" s="165"/>
    </row>
    <row r="590" spans="1:7" ht="14.5">
      <c r="A590" s="165"/>
      <c r="B590" s="165"/>
      <c r="C590" s="165"/>
      <c r="D590" s="165"/>
      <c r="E590" s="165"/>
      <c r="F590" s="165"/>
      <c r="G590" s="165"/>
    </row>
    <row r="591" spans="1:7" ht="14.5">
      <c r="A591" s="165"/>
      <c r="B591" s="165"/>
      <c r="C591" s="165"/>
      <c r="D591" s="165"/>
      <c r="E591" s="165"/>
      <c r="F591" s="165"/>
      <c r="G591" s="165"/>
    </row>
    <row r="592" spans="1:7" ht="14.5">
      <c r="A592" s="165"/>
      <c r="B592" s="165"/>
      <c r="C592" s="165"/>
      <c r="D592" s="165"/>
      <c r="E592" s="165"/>
      <c r="F592" s="165"/>
      <c r="G592" s="165"/>
    </row>
    <row r="593" spans="1:7" ht="14.5">
      <c r="A593" s="165"/>
      <c r="B593" s="165"/>
      <c r="C593" s="165"/>
      <c r="D593" s="165"/>
      <c r="E593" s="165"/>
      <c r="F593" s="165"/>
      <c r="G593" s="165"/>
    </row>
    <row r="594" spans="1:7" ht="14.5">
      <c r="A594" s="165"/>
      <c r="B594" s="165"/>
      <c r="C594" s="165"/>
      <c r="D594" s="165"/>
      <c r="E594" s="165"/>
      <c r="F594" s="165"/>
      <c r="G594" s="165"/>
    </row>
    <row r="595" spans="1:7" ht="14.5">
      <c r="A595" s="165"/>
      <c r="B595" s="165"/>
      <c r="C595" s="165"/>
      <c r="D595" s="165"/>
      <c r="E595" s="165"/>
      <c r="F595" s="165"/>
      <c r="G595" s="165"/>
    </row>
    <row r="596" spans="1:7" ht="14.5">
      <c r="A596" s="165"/>
      <c r="B596" s="165"/>
      <c r="C596" s="165"/>
      <c r="D596" s="165"/>
      <c r="E596" s="165"/>
      <c r="F596" s="165"/>
      <c r="G596" s="165"/>
    </row>
    <row r="597" spans="1:7" ht="14.5">
      <c r="A597" s="165"/>
      <c r="B597" s="165"/>
      <c r="C597" s="165"/>
      <c r="D597" s="165"/>
      <c r="E597" s="165"/>
      <c r="F597" s="165"/>
      <c r="G597" s="165"/>
    </row>
    <row r="598" spans="1:7" ht="14.5">
      <c r="A598" s="165"/>
      <c r="B598" s="165"/>
      <c r="C598" s="165"/>
      <c r="D598" s="165"/>
      <c r="E598" s="165"/>
      <c r="F598" s="165"/>
      <c r="G598" s="165"/>
    </row>
    <row r="599" spans="1:7" ht="14.5">
      <c r="A599" s="165"/>
      <c r="B599" s="165"/>
      <c r="C599" s="165"/>
      <c r="D599" s="165"/>
      <c r="E599" s="165"/>
      <c r="F599" s="165"/>
      <c r="G599" s="165"/>
    </row>
    <row r="600" spans="1:7" ht="14.5">
      <c r="A600" s="165"/>
      <c r="B600" s="165"/>
      <c r="C600" s="165"/>
      <c r="D600" s="165"/>
      <c r="E600" s="165"/>
      <c r="F600" s="165"/>
      <c r="G600" s="165"/>
    </row>
    <row r="601" spans="1:7" ht="14.5">
      <c r="A601" s="165"/>
      <c r="B601" s="165"/>
      <c r="C601" s="165"/>
      <c r="D601" s="165"/>
      <c r="E601" s="165"/>
      <c r="F601" s="165"/>
      <c r="G601" s="165"/>
    </row>
    <row r="602" spans="1:7" ht="14.5">
      <c r="A602" s="165"/>
      <c r="B602" s="165"/>
      <c r="C602" s="165"/>
      <c r="D602" s="165"/>
      <c r="E602" s="165"/>
      <c r="F602" s="165"/>
      <c r="G602" s="165"/>
    </row>
    <row r="603" spans="1:7" ht="14.5">
      <c r="A603" s="165"/>
      <c r="B603" s="165"/>
      <c r="C603" s="165"/>
      <c r="D603" s="165"/>
      <c r="E603" s="165"/>
      <c r="F603" s="165"/>
      <c r="G603" s="165"/>
    </row>
    <row r="604" spans="1:7" ht="14.5">
      <c r="A604" s="165"/>
      <c r="B604" s="165"/>
      <c r="C604" s="165"/>
      <c r="D604" s="165"/>
      <c r="E604" s="165"/>
      <c r="F604" s="165"/>
      <c r="G604" s="165"/>
    </row>
    <row r="605" spans="1:7" ht="14.5">
      <c r="A605" s="165"/>
      <c r="B605" s="165"/>
      <c r="C605" s="165"/>
      <c r="D605" s="165"/>
      <c r="E605" s="165"/>
      <c r="F605" s="165"/>
      <c r="G605" s="165"/>
    </row>
    <row r="606" spans="1:7" ht="14.5">
      <c r="A606" s="165"/>
      <c r="B606" s="165"/>
      <c r="C606" s="165"/>
      <c r="D606" s="165"/>
      <c r="E606" s="165"/>
      <c r="F606" s="165"/>
      <c r="G606" s="165"/>
    </row>
    <row r="607" spans="1:7" ht="14.5">
      <c r="A607" s="165"/>
      <c r="B607" s="165"/>
      <c r="C607" s="165"/>
      <c r="D607" s="165"/>
      <c r="E607" s="165"/>
      <c r="F607" s="165"/>
      <c r="G607" s="165"/>
    </row>
    <row r="608" spans="1:7" ht="14.5">
      <c r="A608" s="165"/>
      <c r="B608" s="165"/>
      <c r="C608" s="165"/>
      <c r="D608" s="165"/>
      <c r="E608" s="165"/>
      <c r="F608" s="165"/>
      <c r="G608" s="165"/>
    </row>
    <row r="609" spans="1:7" ht="14.5">
      <c r="A609" s="165"/>
      <c r="B609" s="165"/>
      <c r="C609" s="165"/>
      <c r="D609" s="165"/>
      <c r="E609" s="165"/>
      <c r="F609" s="165"/>
      <c r="G609" s="165"/>
    </row>
    <row r="610" spans="1:7" ht="14.5">
      <c r="A610" s="165"/>
      <c r="B610" s="165"/>
      <c r="C610" s="165"/>
      <c r="D610" s="165"/>
      <c r="E610" s="165"/>
      <c r="F610" s="165"/>
      <c r="G610" s="165"/>
    </row>
    <row r="611" spans="1:7" ht="14.5">
      <c r="A611" s="165"/>
      <c r="B611" s="165"/>
      <c r="C611" s="165"/>
      <c r="D611" s="165"/>
      <c r="E611" s="165"/>
      <c r="F611" s="165"/>
      <c r="G611" s="165"/>
    </row>
    <row r="612" spans="1:7" ht="14.5">
      <c r="A612" s="165"/>
      <c r="B612" s="165"/>
      <c r="C612" s="165"/>
      <c r="D612" s="165"/>
      <c r="E612" s="165"/>
      <c r="F612" s="165"/>
      <c r="G612" s="165"/>
    </row>
    <row r="613" spans="1:7" ht="14.5">
      <c r="A613" s="165"/>
      <c r="B613" s="165"/>
      <c r="C613" s="165"/>
      <c r="D613" s="165"/>
      <c r="E613" s="165"/>
      <c r="F613" s="165"/>
      <c r="G613" s="165"/>
    </row>
    <row r="614" spans="1:7" ht="14.5">
      <c r="A614" s="165"/>
      <c r="B614" s="165"/>
      <c r="C614" s="165"/>
      <c r="D614" s="165"/>
      <c r="E614" s="165"/>
      <c r="F614" s="165"/>
      <c r="G614" s="165"/>
    </row>
    <row r="615" spans="1:7" ht="14.5">
      <c r="A615" s="165"/>
      <c r="B615" s="165"/>
      <c r="C615" s="165"/>
      <c r="D615" s="165"/>
      <c r="E615" s="165"/>
      <c r="F615" s="165"/>
      <c r="G615" s="165"/>
    </row>
    <row r="616" spans="1:7" ht="14.5">
      <c r="A616" s="165"/>
      <c r="B616" s="165"/>
      <c r="C616" s="165"/>
      <c r="D616" s="165"/>
      <c r="E616" s="165"/>
      <c r="F616" s="165"/>
      <c r="G616" s="165"/>
    </row>
    <row r="617" spans="1:7" ht="14.5">
      <c r="A617" s="165"/>
      <c r="B617" s="165"/>
      <c r="C617" s="165"/>
      <c r="D617" s="165"/>
      <c r="E617" s="165"/>
      <c r="F617" s="165"/>
      <c r="G617" s="165"/>
    </row>
    <row r="618" spans="1:7" ht="14.5">
      <c r="A618" s="165"/>
      <c r="B618" s="165"/>
      <c r="C618" s="165"/>
      <c r="D618" s="165"/>
      <c r="E618" s="165"/>
      <c r="F618" s="165"/>
      <c r="G618" s="165"/>
    </row>
    <row r="619" spans="1:7" ht="14.5">
      <c r="A619" s="165"/>
      <c r="B619" s="165"/>
      <c r="C619" s="165"/>
      <c r="D619" s="165"/>
      <c r="E619" s="165"/>
      <c r="F619" s="165"/>
      <c r="G619" s="165"/>
    </row>
    <row r="620" spans="1:7" ht="14.5">
      <c r="A620" s="165"/>
      <c r="B620" s="165"/>
      <c r="C620" s="165"/>
      <c r="D620" s="165"/>
      <c r="E620" s="165"/>
      <c r="F620" s="165"/>
      <c r="G620" s="165"/>
    </row>
    <row r="621" spans="1:7" ht="14.5">
      <c r="A621" s="165"/>
      <c r="B621" s="165"/>
      <c r="C621" s="165"/>
      <c r="D621" s="165"/>
      <c r="E621" s="165"/>
      <c r="F621" s="165"/>
      <c r="G621" s="165"/>
    </row>
    <row r="622" spans="1:7" ht="14.5">
      <c r="A622" s="165"/>
      <c r="B622" s="165"/>
      <c r="C622" s="165"/>
      <c r="D622" s="165"/>
      <c r="E622" s="165"/>
      <c r="F622" s="165"/>
      <c r="G622" s="165"/>
    </row>
    <row r="623" spans="1:7" ht="14.5">
      <c r="A623" s="165"/>
      <c r="B623" s="165"/>
      <c r="C623" s="165"/>
      <c r="D623" s="165"/>
      <c r="E623" s="165"/>
      <c r="F623" s="165"/>
      <c r="G623" s="165"/>
    </row>
    <row r="624" spans="1:7" ht="14.5">
      <c r="A624" s="165"/>
      <c r="B624" s="165"/>
      <c r="C624" s="165"/>
      <c r="D624" s="165"/>
      <c r="E624" s="165"/>
      <c r="F624" s="165"/>
      <c r="G624" s="165"/>
    </row>
    <row r="625" spans="1:7" ht="14.5">
      <c r="A625" s="165"/>
      <c r="B625" s="165"/>
      <c r="C625" s="165"/>
      <c r="D625" s="165"/>
      <c r="E625" s="165"/>
      <c r="F625" s="165"/>
      <c r="G625" s="165"/>
    </row>
    <row r="626" spans="1:7" ht="14.5">
      <c r="A626" s="165"/>
      <c r="B626" s="165"/>
      <c r="C626" s="165"/>
      <c r="D626" s="165"/>
      <c r="E626" s="165"/>
      <c r="F626" s="165"/>
      <c r="G626" s="165"/>
    </row>
    <row r="627" spans="1:7" ht="14.5">
      <c r="A627" s="165"/>
      <c r="B627" s="165"/>
      <c r="C627" s="165"/>
      <c r="D627" s="165"/>
      <c r="E627" s="165"/>
      <c r="F627" s="165"/>
      <c r="G627" s="165"/>
    </row>
    <row r="628" spans="1:7" ht="14.5">
      <c r="A628" s="165"/>
      <c r="B628" s="165"/>
      <c r="C628" s="165"/>
      <c r="D628" s="165"/>
      <c r="E628" s="165"/>
      <c r="F628" s="165"/>
      <c r="G628" s="165"/>
    </row>
    <row r="629" spans="1:7" ht="14.5">
      <c r="A629" s="165"/>
      <c r="B629" s="165"/>
      <c r="C629" s="165"/>
      <c r="D629" s="165"/>
      <c r="E629" s="165"/>
      <c r="F629" s="165"/>
      <c r="G629" s="165"/>
    </row>
    <row r="630" spans="1:7" ht="14.5">
      <c r="A630" s="165"/>
      <c r="B630" s="165"/>
      <c r="C630" s="165"/>
      <c r="D630" s="165"/>
      <c r="E630" s="165"/>
      <c r="F630" s="165"/>
      <c r="G630" s="165"/>
    </row>
    <row r="631" spans="1:7" ht="14.5">
      <c r="A631" s="165"/>
      <c r="B631" s="165"/>
      <c r="C631" s="165"/>
      <c r="D631" s="165"/>
      <c r="E631" s="165"/>
      <c r="F631" s="165"/>
      <c r="G631" s="165"/>
    </row>
    <row r="632" spans="1:7" ht="14.5">
      <c r="A632" s="165"/>
      <c r="B632" s="165"/>
      <c r="C632" s="165"/>
      <c r="D632" s="165"/>
      <c r="E632" s="165"/>
      <c r="F632" s="165"/>
      <c r="G632" s="165"/>
    </row>
    <row r="633" spans="1:7" ht="14.5">
      <c r="A633" s="165"/>
      <c r="B633" s="165"/>
      <c r="C633" s="165"/>
      <c r="D633" s="165"/>
      <c r="E633" s="165"/>
      <c r="F633" s="165"/>
      <c r="G633" s="165"/>
    </row>
  </sheetData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689"/>
  <sheetViews>
    <sheetView topLeftCell="A46" workbookViewId="0">
      <selection activeCell="G62" sqref="G62"/>
    </sheetView>
  </sheetViews>
  <sheetFormatPr baseColWidth="10" defaultColWidth="8.90625" defaultRowHeight="12.5"/>
  <cols>
    <col min="2" max="2" width="18.6328125" customWidth="1"/>
    <col min="3" max="3" width="25.1796875" customWidth="1"/>
    <col min="4" max="4" width="12.54296875" customWidth="1"/>
    <col min="5" max="5" width="35" customWidth="1"/>
    <col min="6" max="6" width="5.90625" customWidth="1"/>
    <col min="7" max="7" width="9.6328125" customWidth="1"/>
  </cols>
  <sheetData>
    <row r="1" spans="1:20" ht="14.5">
      <c r="A1" s="304" t="s">
        <v>22</v>
      </c>
      <c r="B1" s="304" t="s">
        <v>23</v>
      </c>
      <c r="C1" s="304" t="s">
        <v>24</v>
      </c>
      <c r="D1" s="304" t="s">
        <v>25</v>
      </c>
      <c r="E1" s="304" t="s">
        <v>26</v>
      </c>
      <c r="F1" s="304" t="s">
        <v>27</v>
      </c>
      <c r="G1" s="304" t="s">
        <v>28</v>
      </c>
    </row>
    <row r="2" spans="1:20" s="245" customFormat="1">
      <c r="A2" s="251">
        <v>15</v>
      </c>
      <c r="B2" s="251"/>
      <c r="C2" s="251" t="s">
        <v>57</v>
      </c>
      <c r="D2" s="251" t="s">
        <v>30</v>
      </c>
      <c r="E2" s="251"/>
      <c r="F2" s="251">
        <v>25</v>
      </c>
      <c r="G2" s="251">
        <v>917</v>
      </c>
      <c r="H2" s="243"/>
      <c r="I2" s="244"/>
      <c r="K2" s="244"/>
      <c r="L2" s="246"/>
      <c r="M2" s="246"/>
      <c r="N2" s="246"/>
      <c r="P2" s="246"/>
      <c r="Q2" s="246"/>
    </row>
    <row r="3" spans="1:20" s="245" customFormat="1">
      <c r="A3" s="251">
        <v>16</v>
      </c>
      <c r="B3" s="251"/>
      <c r="C3" s="251" t="s">
        <v>55</v>
      </c>
      <c r="D3" s="251" t="s">
        <v>30</v>
      </c>
      <c r="E3" s="251"/>
      <c r="F3" s="251">
        <v>28</v>
      </c>
      <c r="G3" s="251">
        <v>907</v>
      </c>
      <c r="H3" s="243"/>
      <c r="I3" s="244"/>
      <c r="K3" s="244"/>
      <c r="L3" s="246"/>
      <c r="M3" s="246"/>
      <c r="N3" s="246"/>
      <c r="P3" s="246"/>
      <c r="Q3" s="246"/>
    </row>
    <row r="4" spans="1:20" s="245" customFormat="1">
      <c r="A4" s="251">
        <v>26</v>
      </c>
      <c r="B4" s="251"/>
      <c r="C4" s="251" t="s">
        <v>60</v>
      </c>
      <c r="D4" s="251" t="s">
        <v>30</v>
      </c>
      <c r="E4" s="251" t="s">
        <v>291</v>
      </c>
      <c r="F4" s="251">
        <v>20</v>
      </c>
      <c r="G4" s="251">
        <v>678</v>
      </c>
      <c r="H4" s="243"/>
      <c r="I4" s="244"/>
      <c r="K4" s="244"/>
      <c r="L4" s="246"/>
      <c r="M4" s="246"/>
      <c r="N4" s="246"/>
      <c r="P4" s="246"/>
      <c r="Q4" s="246"/>
    </row>
    <row r="5" spans="1:20" s="245" customFormat="1">
      <c r="A5" s="251">
        <v>28</v>
      </c>
      <c r="B5" s="251"/>
      <c r="C5" s="251" t="s">
        <v>115</v>
      </c>
      <c r="D5" s="251" t="s">
        <v>30</v>
      </c>
      <c r="E5" s="251"/>
      <c r="F5" s="251">
        <v>18</v>
      </c>
      <c r="G5" s="251">
        <v>644</v>
      </c>
      <c r="H5" s="243"/>
      <c r="I5" s="244"/>
      <c r="K5" s="244"/>
      <c r="L5" s="246"/>
      <c r="M5" s="246"/>
      <c r="N5" s="246"/>
      <c r="P5" s="246"/>
      <c r="Q5" s="246"/>
    </row>
    <row r="6" spans="1:20" s="245" customFormat="1">
      <c r="A6" s="251">
        <v>31</v>
      </c>
      <c r="B6" s="251"/>
      <c r="C6" s="251" t="s">
        <v>56</v>
      </c>
      <c r="D6" s="251" t="s">
        <v>30</v>
      </c>
      <c r="E6" s="251"/>
      <c r="F6" s="251">
        <v>39</v>
      </c>
      <c r="G6" s="251">
        <v>564</v>
      </c>
      <c r="H6" s="243"/>
      <c r="I6" s="244"/>
      <c r="K6" s="244"/>
      <c r="L6" s="246"/>
      <c r="M6" s="246"/>
      <c r="N6" s="246"/>
      <c r="P6" s="246"/>
      <c r="Q6" s="246"/>
    </row>
    <row r="7" spans="1:20" s="245" customFormat="1">
      <c r="A7" s="251">
        <v>36</v>
      </c>
      <c r="B7" s="251"/>
      <c r="C7" s="251" t="s">
        <v>64</v>
      </c>
      <c r="D7" s="251" t="s">
        <v>30</v>
      </c>
      <c r="E7" s="251" t="s">
        <v>291</v>
      </c>
      <c r="F7" s="251">
        <v>20</v>
      </c>
      <c r="G7" s="251">
        <v>500</v>
      </c>
      <c r="H7" s="243"/>
      <c r="I7" s="244"/>
      <c r="K7" s="244"/>
      <c r="L7" s="246"/>
      <c r="M7" s="246"/>
      <c r="N7" s="246"/>
      <c r="P7" s="246"/>
      <c r="Q7" s="246"/>
    </row>
    <row r="8" spans="1:20" s="245" customFormat="1">
      <c r="A8" s="251">
        <v>40</v>
      </c>
      <c r="B8" s="251"/>
      <c r="C8" s="251" t="s">
        <v>79</v>
      </c>
      <c r="D8" s="251" t="s">
        <v>30</v>
      </c>
      <c r="E8" s="251" t="s">
        <v>292</v>
      </c>
      <c r="F8" s="251">
        <v>19</v>
      </c>
      <c r="G8" s="251">
        <v>450</v>
      </c>
      <c r="H8" s="243"/>
      <c r="I8" s="244"/>
      <c r="K8" s="244"/>
      <c r="L8" s="246"/>
      <c r="M8" s="246"/>
      <c r="N8" s="246"/>
      <c r="P8" s="246"/>
      <c r="Q8" s="246"/>
    </row>
    <row r="9" spans="1:20" s="245" customFormat="1">
      <c r="A9" s="251">
        <v>55</v>
      </c>
      <c r="B9" s="251"/>
      <c r="C9" s="251" t="s">
        <v>68</v>
      </c>
      <c r="D9" s="251" t="s">
        <v>30</v>
      </c>
      <c r="E9" s="251" t="s">
        <v>98</v>
      </c>
      <c r="F9" s="251">
        <v>22</v>
      </c>
      <c r="G9" s="251">
        <v>362</v>
      </c>
      <c r="H9" s="243"/>
      <c r="I9" s="244"/>
      <c r="K9" s="244"/>
      <c r="L9" s="246"/>
      <c r="M9" s="246"/>
      <c r="N9" s="246"/>
      <c r="P9" s="246"/>
      <c r="Q9" s="246"/>
    </row>
    <row r="10" spans="1:20" s="245" customFormat="1">
      <c r="A10" s="251">
        <v>56</v>
      </c>
      <c r="B10" s="251"/>
      <c r="C10" s="251" t="s">
        <v>61</v>
      </c>
      <c r="D10" s="251" t="s">
        <v>30</v>
      </c>
      <c r="E10" s="251"/>
      <c r="F10" s="251">
        <v>27</v>
      </c>
      <c r="G10" s="251">
        <v>361</v>
      </c>
      <c r="H10" s="243"/>
      <c r="I10" s="244"/>
      <c r="K10" s="244"/>
      <c r="L10" s="246"/>
      <c r="M10" s="246"/>
      <c r="N10" s="246"/>
      <c r="P10" s="246"/>
      <c r="Q10" s="246"/>
    </row>
    <row r="11" spans="1:20" s="245" customFormat="1">
      <c r="A11" s="251">
        <v>57</v>
      </c>
      <c r="B11" s="251"/>
      <c r="C11" s="251" t="s">
        <v>62</v>
      </c>
      <c r="D11" s="251" t="s">
        <v>30</v>
      </c>
      <c r="E11" s="251"/>
      <c r="F11" s="251">
        <v>26</v>
      </c>
      <c r="G11" s="251">
        <v>355</v>
      </c>
      <c r="H11" s="243"/>
      <c r="I11" s="244"/>
      <c r="K11" s="244"/>
      <c r="L11" s="246"/>
      <c r="M11" s="246"/>
      <c r="N11" s="246"/>
      <c r="P11" s="246"/>
      <c r="Q11" s="246"/>
    </row>
    <row r="12" spans="1:20" s="245" customFormat="1">
      <c r="A12" s="251">
        <v>60</v>
      </c>
      <c r="B12" s="251"/>
      <c r="C12" s="251" t="s">
        <v>86</v>
      </c>
      <c r="D12" s="251" t="s">
        <v>30</v>
      </c>
      <c r="E12" s="251"/>
      <c r="F12" s="251">
        <v>18</v>
      </c>
      <c r="G12" s="251">
        <v>344</v>
      </c>
      <c r="H12" s="243"/>
      <c r="I12" s="244"/>
      <c r="K12" s="244"/>
      <c r="L12" s="246"/>
      <c r="M12" s="246"/>
      <c r="N12" s="246"/>
      <c r="P12" s="246"/>
      <c r="Q12" s="246"/>
    </row>
    <row r="13" spans="1:20" s="245" customFormat="1">
      <c r="A13" s="251">
        <v>68</v>
      </c>
      <c r="B13" s="251"/>
      <c r="C13" s="251" t="s">
        <v>58</v>
      </c>
      <c r="D13" s="251" t="s">
        <v>30</v>
      </c>
      <c r="E13" s="251" t="s">
        <v>98</v>
      </c>
      <c r="F13" s="251">
        <v>32</v>
      </c>
      <c r="G13" s="251">
        <v>317</v>
      </c>
      <c r="H13" s="243"/>
      <c r="I13" s="244"/>
      <c r="K13" s="244"/>
      <c r="L13" s="246"/>
      <c r="M13" s="246"/>
      <c r="N13" s="246"/>
      <c r="P13" s="246"/>
      <c r="Q13" s="246"/>
      <c r="R13" s="246"/>
      <c r="S13" s="246"/>
      <c r="T13" s="246"/>
    </row>
    <row r="14" spans="1:20" s="245" customFormat="1">
      <c r="A14" s="251">
        <v>84</v>
      </c>
      <c r="B14" s="251"/>
      <c r="C14" s="251" t="s">
        <v>21</v>
      </c>
      <c r="D14" s="251" t="s">
        <v>30</v>
      </c>
      <c r="E14" s="251"/>
      <c r="F14" s="251">
        <v>38</v>
      </c>
      <c r="G14" s="251">
        <v>246</v>
      </c>
      <c r="H14" s="243"/>
      <c r="I14" s="244"/>
      <c r="K14" s="244"/>
      <c r="L14" s="246"/>
      <c r="M14" s="246"/>
      <c r="N14" s="246"/>
      <c r="P14" s="246"/>
      <c r="Q14" s="246"/>
      <c r="R14" s="246"/>
      <c r="S14" s="246"/>
      <c r="T14" s="246"/>
    </row>
    <row r="15" spans="1:20" s="245" customFormat="1">
      <c r="A15" s="251">
        <v>85</v>
      </c>
      <c r="B15" s="251"/>
      <c r="C15" s="251" t="s">
        <v>69</v>
      </c>
      <c r="D15" s="251" t="s">
        <v>30</v>
      </c>
      <c r="E15" s="251"/>
      <c r="F15" s="251">
        <v>21</v>
      </c>
      <c r="G15" s="251">
        <v>245</v>
      </c>
      <c r="H15" s="243"/>
      <c r="I15" s="244"/>
      <c r="K15" s="244"/>
      <c r="L15" s="246"/>
      <c r="M15" s="246"/>
      <c r="N15" s="246"/>
      <c r="P15" s="246"/>
      <c r="Q15" s="246"/>
      <c r="R15" s="246"/>
      <c r="S15" s="246"/>
      <c r="T15" s="246"/>
    </row>
    <row r="16" spans="1:20" s="245" customFormat="1">
      <c r="A16" s="251">
        <v>86</v>
      </c>
      <c r="B16" s="251"/>
      <c r="C16" s="251" t="s">
        <v>122</v>
      </c>
      <c r="D16" s="251" t="s">
        <v>30</v>
      </c>
      <c r="E16" s="251"/>
      <c r="F16" s="251">
        <v>25</v>
      </c>
      <c r="G16" s="251">
        <v>240</v>
      </c>
      <c r="H16" s="243"/>
      <c r="I16" s="244"/>
      <c r="K16" s="244"/>
      <c r="L16" s="246"/>
      <c r="M16" s="246"/>
      <c r="N16" s="246"/>
      <c r="P16" s="246"/>
      <c r="Q16" s="246"/>
      <c r="R16" s="246"/>
      <c r="S16" s="246"/>
      <c r="T16" s="246"/>
    </row>
    <row r="17" spans="1:20" s="245" customFormat="1">
      <c r="A17" s="251">
        <v>95</v>
      </c>
      <c r="B17" s="251"/>
      <c r="C17" s="251" t="s">
        <v>73</v>
      </c>
      <c r="D17" s="251" t="s">
        <v>30</v>
      </c>
      <c r="E17" s="251" t="s">
        <v>305</v>
      </c>
      <c r="F17" s="251">
        <v>22</v>
      </c>
      <c r="G17" s="251">
        <v>207</v>
      </c>
      <c r="H17" s="243"/>
      <c r="I17" s="244"/>
      <c r="K17" s="244"/>
      <c r="L17" s="246"/>
      <c r="M17" s="246"/>
      <c r="N17" s="246"/>
      <c r="P17" s="246"/>
      <c r="Q17" s="246"/>
      <c r="R17" s="246"/>
      <c r="S17" s="246"/>
      <c r="T17" s="246"/>
    </row>
    <row r="18" spans="1:20" s="245" customFormat="1">
      <c r="A18" s="251">
        <v>99</v>
      </c>
      <c r="B18" s="251"/>
      <c r="C18" s="251" t="s">
        <v>75</v>
      </c>
      <c r="D18" s="251" t="s">
        <v>30</v>
      </c>
      <c r="E18" s="251"/>
      <c r="F18" s="251">
        <v>18</v>
      </c>
      <c r="G18" s="251">
        <v>191</v>
      </c>
      <c r="H18" s="243"/>
      <c r="I18" s="244"/>
      <c r="K18" s="244"/>
      <c r="L18" s="246"/>
      <c r="M18" s="246"/>
      <c r="N18" s="246"/>
      <c r="P18" s="246"/>
      <c r="Q18" s="246"/>
      <c r="R18" s="246"/>
      <c r="S18" s="246"/>
      <c r="T18" s="246"/>
    </row>
    <row r="19" spans="1:20" s="245" customFormat="1">
      <c r="A19" s="251">
        <v>117</v>
      </c>
      <c r="B19" s="251"/>
      <c r="C19" s="251" t="s">
        <v>114</v>
      </c>
      <c r="D19" s="251" t="s">
        <v>30</v>
      </c>
      <c r="E19" s="251"/>
      <c r="F19" s="251">
        <v>18</v>
      </c>
      <c r="G19" s="251">
        <v>151</v>
      </c>
      <c r="H19" s="243"/>
      <c r="I19" s="244"/>
      <c r="K19" s="244"/>
      <c r="L19" s="246"/>
      <c r="M19" s="246"/>
      <c r="N19" s="246"/>
      <c r="P19" s="246"/>
      <c r="Q19" s="246"/>
      <c r="R19" s="246"/>
      <c r="S19" s="246"/>
      <c r="T19" s="246"/>
    </row>
    <row r="20" spans="1:20" s="245" customFormat="1">
      <c r="A20" s="251">
        <v>142</v>
      </c>
      <c r="B20" s="251"/>
      <c r="C20" s="251" t="s">
        <v>63</v>
      </c>
      <c r="D20" s="251" t="s">
        <v>30</v>
      </c>
      <c r="E20" s="251"/>
      <c r="F20" s="251">
        <v>21</v>
      </c>
      <c r="G20" s="251">
        <v>122</v>
      </c>
      <c r="H20" s="243"/>
      <c r="I20" s="244"/>
      <c r="K20" s="244"/>
      <c r="L20" s="246"/>
      <c r="M20" s="246"/>
      <c r="N20" s="246"/>
      <c r="P20" s="246"/>
      <c r="Q20" s="246"/>
      <c r="R20" s="246"/>
      <c r="S20" s="246"/>
      <c r="T20" s="246"/>
    </row>
    <row r="21" spans="1:20" s="245" customFormat="1">
      <c r="A21" s="251">
        <v>148</v>
      </c>
      <c r="B21" s="251"/>
      <c r="C21" s="251" t="s">
        <v>308</v>
      </c>
      <c r="D21" s="251" t="s">
        <v>30</v>
      </c>
      <c r="E21" s="251"/>
      <c r="F21" s="251">
        <v>23</v>
      </c>
      <c r="G21" s="251">
        <v>118</v>
      </c>
      <c r="H21" s="243"/>
      <c r="I21" s="244"/>
      <c r="K21" s="244"/>
      <c r="L21" s="246"/>
      <c r="M21" s="246"/>
      <c r="N21" s="246"/>
      <c r="P21" s="246"/>
      <c r="Q21" s="246"/>
      <c r="R21" s="246"/>
      <c r="S21" s="246"/>
      <c r="T21" s="246"/>
    </row>
    <row r="22" spans="1:20" s="245" customFormat="1">
      <c r="A22" s="251">
        <v>154</v>
      </c>
      <c r="B22" s="251"/>
      <c r="C22" s="251" t="s">
        <v>123</v>
      </c>
      <c r="D22" s="251" t="s">
        <v>30</v>
      </c>
      <c r="E22" s="251"/>
      <c r="F22" s="251">
        <v>18</v>
      </c>
      <c r="G22" s="251">
        <v>108</v>
      </c>
      <c r="H22" s="243"/>
      <c r="I22" s="244"/>
      <c r="K22" s="244"/>
      <c r="L22" s="246"/>
      <c r="M22" s="246"/>
      <c r="N22" s="246"/>
      <c r="P22" s="246"/>
      <c r="Q22" s="246"/>
      <c r="R22" s="246"/>
      <c r="S22" s="246"/>
      <c r="T22" s="246"/>
    </row>
    <row r="23" spans="1:20" s="245" customFormat="1">
      <c r="A23" s="251">
        <v>163</v>
      </c>
      <c r="B23" s="251"/>
      <c r="C23" s="251" t="s">
        <v>298</v>
      </c>
      <c r="D23" s="251" t="s">
        <v>30</v>
      </c>
      <c r="E23" s="251"/>
      <c r="F23" s="251">
        <v>18</v>
      </c>
      <c r="G23" s="251">
        <v>102</v>
      </c>
      <c r="H23" s="243"/>
      <c r="I23" s="244"/>
      <c r="K23" s="244"/>
      <c r="L23" s="246"/>
      <c r="M23" s="246"/>
      <c r="N23" s="246"/>
      <c r="P23" s="246"/>
      <c r="Q23" s="246"/>
      <c r="R23" s="246"/>
      <c r="S23" s="246"/>
      <c r="T23" s="246"/>
    </row>
    <row r="24" spans="1:20" s="245" customFormat="1">
      <c r="A24" s="251">
        <v>207</v>
      </c>
      <c r="B24" s="251"/>
      <c r="C24" s="251" t="s">
        <v>418</v>
      </c>
      <c r="D24" s="251" t="s">
        <v>30</v>
      </c>
      <c r="E24" s="251"/>
      <c r="F24" s="251">
        <v>17</v>
      </c>
      <c r="G24" s="251">
        <v>81</v>
      </c>
      <c r="H24" s="243"/>
      <c r="I24" s="244"/>
      <c r="K24" s="244"/>
      <c r="L24" s="246"/>
      <c r="M24" s="246"/>
      <c r="N24" s="246"/>
      <c r="P24" s="246"/>
      <c r="Q24" s="246"/>
      <c r="R24" s="246"/>
      <c r="S24" s="246"/>
      <c r="T24" s="246"/>
    </row>
    <row r="25" spans="1:20" s="245" customFormat="1">
      <c r="A25" s="251">
        <v>233</v>
      </c>
      <c r="B25" s="251"/>
      <c r="C25" s="251" t="s">
        <v>74</v>
      </c>
      <c r="D25" s="251" t="s">
        <v>30</v>
      </c>
      <c r="E25" s="251"/>
      <c r="F25" s="251">
        <v>24</v>
      </c>
      <c r="G25" s="251">
        <v>66</v>
      </c>
      <c r="H25" s="243"/>
      <c r="I25" s="244"/>
      <c r="K25" s="244"/>
      <c r="L25" s="246"/>
      <c r="M25" s="246"/>
      <c r="N25" s="246"/>
      <c r="P25" s="246"/>
      <c r="Q25" s="246"/>
      <c r="R25" s="246"/>
      <c r="S25" s="246"/>
      <c r="T25" s="246"/>
    </row>
    <row r="26" spans="1:20" s="245" customFormat="1">
      <c r="A26" s="251">
        <v>238</v>
      </c>
      <c r="B26" s="251"/>
      <c r="C26" s="251" t="s">
        <v>299</v>
      </c>
      <c r="D26" s="251" t="s">
        <v>30</v>
      </c>
      <c r="E26" s="251"/>
      <c r="F26" s="251">
        <v>18</v>
      </c>
      <c r="G26" s="251">
        <v>65</v>
      </c>
      <c r="H26" s="243"/>
      <c r="I26" s="244"/>
      <c r="K26" s="244"/>
      <c r="L26" s="246"/>
      <c r="M26" s="246"/>
      <c r="N26" s="246"/>
      <c r="P26" s="246"/>
      <c r="Q26" s="246"/>
      <c r="R26" s="246"/>
      <c r="S26" s="246"/>
      <c r="T26" s="246"/>
    </row>
    <row r="27" spans="1:20" s="245" customFormat="1">
      <c r="A27" s="251">
        <v>245</v>
      </c>
      <c r="B27" s="251"/>
      <c r="C27" s="251" t="s">
        <v>417</v>
      </c>
      <c r="D27" s="251" t="s">
        <v>30</v>
      </c>
      <c r="E27" s="251"/>
      <c r="F27" s="251">
        <v>17</v>
      </c>
      <c r="G27" s="251">
        <v>62</v>
      </c>
      <c r="H27" s="243"/>
      <c r="I27" s="244"/>
      <c r="K27" s="244"/>
      <c r="L27" s="246"/>
      <c r="M27" s="246"/>
      <c r="N27" s="246"/>
      <c r="P27" s="246"/>
      <c r="Q27" s="246"/>
      <c r="R27" s="246"/>
      <c r="S27" s="246"/>
      <c r="T27" s="246"/>
    </row>
    <row r="28" spans="1:20" s="245" customFormat="1">
      <c r="A28" s="251">
        <v>281</v>
      </c>
      <c r="B28" s="251"/>
      <c r="C28" s="251" t="s">
        <v>80</v>
      </c>
      <c r="D28" s="251" t="s">
        <v>30</v>
      </c>
      <c r="E28" s="251"/>
      <c r="F28" s="251">
        <v>19</v>
      </c>
      <c r="G28" s="251">
        <v>58</v>
      </c>
      <c r="H28" s="243"/>
      <c r="I28" s="244"/>
      <c r="K28" s="244"/>
      <c r="L28" s="246"/>
      <c r="M28" s="246"/>
      <c r="N28" s="246"/>
      <c r="P28" s="246"/>
      <c r="Q28" s="246"/>
      <c r="R28" s="246"/>
      <c r="S28" s="246"/>
      <c r="T28" s="246"/>
    </row>
    <row r="29" spans="1:20" s="245" customFormat="1">
      <c r="A29" s="251">
        <v>295</v>
      </c>
      <c r="B29" s="251"/>
      <c r="C29" s="251" t="s">
        <v>65</v>
      </c>
      <c r="D29" s="251" t="s">
        <v>30</v>
      </c>
      <c r="E29" s="251"/>
      <c r="F29" s="251">
        <v>21</v>
      </c>
      <c r="G29" s="251">
        <v>51</v>
      </c>
      <c r="H29" s="243"/>
      <c r="I29" s="244"/>
      <c r="K29" s="244"/>
      <c r="L29" s="246"/>
      <c r="M29" s="246"/>
      <c r="N29" s="246"/>
      <c r="P29" s="246"/>
      <c r="Q29" s="246"/>
      <c r="R29" s="246"/>
      <c r="S29" s="246"/>
      <c r="T29" s="246"/>
    </row>
    <row r="30" spans="1:20" s="245" customFormat="1">
      <c r="A30" s="251">
        <v>310</v>
      </c>
      <c r="B30" s="251"/>
      <c r="C30" s="251" t="s">
        <v>97</v>
      </c>
      <c r="D30" s="251" t="s">
        <v>30</v>
      </c>
      <c r="E30" s="251"/>
      <c r="F30" s="251">
        <v>19</v>
      </c>
      <c r="G30" s="251">
        <v>46</v>
      </c>
      <c r="H30" s="243"/>
      <c r="I30" s="244"/>
      <c r="K30" s="244"/>
      <c r="L30" s="246"/>
      <c r="M30" s="246"/>
      <c r="N30" s="246"/>
      <c r="P30" s="246"/>
      <c r="Q30" s="246"/>
      <c r="R30" s="246"/>
      <c r="S30" s="246"/>
      <c r="T30" s="246"/>
    </row>
    <row r="31" spans="1:20" s="245" customFormat="1">
      <c r="A31" s="251">
        <v>324</v>
      </c>
      <c r="B31" s="251"/>
      <c r="C31" s="251" t="s">
        <v>306</v>
      </c>
      <c r="D31" s="251" t="s">
        <v>30</v>
      </c>
      <c r="E31" s="251"/>
      <c r="F31" s="251">
        <v>21</v>
      </c>
      <c r="G31" s="251">
        <v>42</v>
      </c>
      <c r="H31" s="243"/>
      <c r="I31" s="244"/>
      <c r="K31" s="244"/>
      <c r="L31" s="246"/>
      <c r="M31" s="246"/>
      <c r="N31" s="246"/>
      <c r="P31" s="246"/>
      <c r="Q31" s="246"/>
      <c r="R31" s="246"/>
      <c r="S31" s="246"/>
      <c r="T31" s="246"/>
    </row>
    <row r="32" spans="1:20" s="245" customFormat="1">
      <c r="A32" s="251">
        <v>361</v>
      </c>
      <c r="B32" s="251"/>
      <c r="C32" s="251" t="s">
        <v>102</v>
      </c>
      <c r="D32" s="251" t="s">
        <v>30</v>
      </c>
      <c r="E32" s="251"/>
      <c r="F32" s="251">
        <v>18</v>
      </c>
      <c r="G32" s="251">
        <v>40</v>
      </c>
      <c r="H32" s="243"/>
      <c r="I32" s="244"/>
      <c r="K32" s="244"/>
      <c r="L32" s="246"/>
      <c r="M32" s="246"/>
      <c r="N32" s="246"/>
      <c r="P32" s="246"/>
      <c r="Q32" s="246"/>
      <c r="R32" s="246"/>
      <c r="S32" s="246"/>
      <c r="T32" s="246"/>
    </row>
    <row r="33" spans="1:20" s="245" customFormat="1">
      <c r="A33" s="251">
        <v>380</v>
      </c>
      <c r="B33" s="251"/>
      <c r="C33" s="251" t="s">
        <v>101</v>
      </c>
      <c r="D33" s="251" t="s">
        <v>30</v>
      </c>
      <c r="E33" s="251"/>
      <c r="F33" s="251">
        <v>18</v>
      </c>
      <c r="G33" s="251">
        <v>35</v>
      </c>
      <c r="H33" s="243"/>
      <c r="I33" s="244"/>
      <c r="K33" s="244"/>
      <c r="L33" s="246"/>
      <c r="M33" s="246"/>
      <c r="N33" s="246"/>
      <c r="P33" s="246"/>
      <c r="Q33" s="246"/>
      <c r="R33" s="246"/>
      <c r="S33" s="246"/>
      <c r="T33" s="246"/>
    </row>
    <row r="34" spans="1:20" s="245" customFormat="1">
      <c r="A34" s="251">
        <v>438</v>
      </c>
      <c r="B34" s="251"/>
      <c r="C34" s="251" t="s">
        <v>91</v>
      </c>
      <c r="D34" s="251" t="s">
        <v>30</v>
      </c>
      <c r="E34" s="251"/>
      <c r="F34" s="251">
        <v>19</v>
      </c>
      <c r="G34" s="251">
        <v>28</v>
      </c>
      <c r="H34" s="243"/>
      <c r="I34" s="244"/>
      <c r="K34" s="244"/>
      <c r="L34" s="246"/>
      <c r="M34" s="246"/>
      <c r="N34" s="246"/>
      <c r="P34" s="246"/>
      <c r="Q34" s="246"/>
      <c r="R34" s="246"/>
      <c r="S34" s="246"/>
      <c r="T34" s="246"/>
    </row>
    <row r="35" spans="1:20" s="245" customFormat="1">
      <c r="A35" s="251">
        <v>446</v>
      </c>
      <c r="B35" s="251"/>
      <c r="C35" s="251" t="s">
        <v>490</v>
      </c>
      <c r="D35" s="251" t="s">
        <v>30</v>
      </c>
      <c r="E35" s="251"/>
      <c r="F35" s="251">
        <v>20</v>
      </c>
      <c r="G35" s="251">
        <v>26</v>
      </c>
      <c r="H35" s="243"/>
      <c r="I35" s="244"/>
      <c r="K35" s="244"/>
      <c r="L35" s="246"/>
      <c r="M35" s="246"/>
      <c r="N35" s="246"/>
      <c r="P35" s="246"/>
      <c r="Q35" s="246"/>
      <c r="R35" s="246"/>
      <c r="S35" s="246"/>
      <c r="T35" s="246"/>
    </row>
    <row r="36" spans="1:20" s="245" customFormat="1">
      <c r="A36" s="251">
        <v>449</v>
      </c>
      <c r="B36" s="251"/>
      <c r="C36" s="251" t="s">
        <v>99</v>
      </c>
      <c r="D36" s="251" t="s">
        <v>30</v>
      </c>
      <c r="E36" s="251"/>
      <c r="F36" s="251">
        <v>18</v>
      </c>
      <c r="G36" s="251">
        <v>26</v>
      </c>
      <c r="H36" s="243"/>
      <c r="I36" s="244"/>
      <c r="K36" s="244"/>
      <c r="L36" s="246"/>
      <c r="M36" s="246"/>
      <c r="N36" s="246"/>
      <c r="P36" s="246"/>
      <c r="Q36" s="246"/>
      <c r="R36" s="246"/>
      <c r="S36" s="246"/>
      <c r="T36" s="246"/>
    </row>
    <row r="37" spans="1:20" s="245" customFormat="1">
      <c r="A37" s="251">
        <v>476</v>
      </c>
      <c r="B37" s="251"/>
      <c r="C37" s="251" t="s">
        <v>303</v>
      </c>
      <c r="D37" s="251" t="s">
        <v>30</v>
      </c>
      <c r="E37" s="251"/>
      <c r="F37" s="251">
        <v>18</v>
      </c>
      <c r="G37" s="251">
        <v>25</v>
      </c>
      <c r="H37" s="243"/>
      <c r="I37" s="244"/>
      <c r="K37" s="244"/>
      <c r="L37" s="246"/>
      <c r="M37" s="246"/>
      <c r="N37" s="246"/>
      <c r="P37" s="246"/>
      <c r="Q37" s="246"/>
      <c r="R37" s="246"/>
      <c r="S37" s="246"/>
      <c r="T37" s="246"/>
    </row>
    <row r="38" spans="1:20" s="245" customFormat="1">
      <c r="A38" s="251">
        <v>500</v>
      </c>
      <c r="B38" s="251"/>
      <c r="C38" s="251" t="s">
        <v>66</v>
      </c>
      <c r="D38" s="251" t="s">
        <v>30</v>
      </c>
      <c r="E38" s="251"/>
      <c r="F38" s="251">
        <v>26</v>
      </c>
      <c r="G38" s="251">
        <v>20</v>
      </c>
      <c r="H38" s="243"/>
      <c r="I38" s="244"/>
      <c r="K38" s="244"/>
      <c r="L38" s="246"/>
      <c r="M38" s="246"/>
      <c r="N38" s="246"/>
      <c r="P38" s="246"/>
      <c r="Q38" s="246"/>
      <c r="R38" s="246"/>
      <c r="S38" s="246"/>
      <c r="T38" s="246"/>
    </row>
    <row r="39" spans="1:20" s="245" customFormat="1">
      <c r="A39" s="251">
        <v>526</v>
      </c>
      <c r="B39" s="251"/>
      <c r="C39" s="251" t="s">
        <v>59</v>
      </c>
      <c r="D39" s="251" t="s">
        <v>30</v>
      </c>
      <c r="E39" s="251"/>
      <c r="F39" s="251">
        <v>24</v>
      </c>
      <c r="G39" s="251">
        <v>20</v>
      </c>
      <c r="H39" s="243"/>
      <c r="I39" s="244"/>
      <c r="K39" s="244"/>
      <c r="L39" s="246"/>
      <c r="M39" s="246"/>
      <c r="N39" s="246"/>
      <c r="P39" s="246"/>
      <c r="Q39" s="246"/>
      <c r="R39" s="246"/>
      <c r="S39" s="246"/>
      <c r="T39" s="246"/>
    </row>
    <row r="40" spans="1:20" s="245" customFormat="1">
      <c r="A40" s="251">
        <v>550</v>
      </c>
      <c r="B40" s="251"/>
      <c r="C40" s="251" t="s">
        <v>87</v>
      </c>
      <c r="D40" s="251" t="s">
        <v>30</v>
      </c>
      <c r="E40" s="251"/>
      <c r="F40" s="251">
        <v>19</v>
      </c>
      <c r="G40" s="251">
        <v>18</v>
      </c>
      <c r="H40" s="243"/>
      <c r="I40" s="244"/>
      <c r="K40" s="244"/>
      <c r="L40" s="246"/>
      <c r="M40" s="246"/>
      <c r="N40" s="246"/>
      <c r="P40" s="246"/>
      <c r="Q40" s="246"/>
      <c r="R40" s="246"/>
      <c r="S40" s="246"/>
      <c r="T40" s="246"/>
    </row>
    <row r="41" spans="1:20" s="245" customFormat="1">
      <c r="A41" s="251">
        <v>559</v>
      </c>
      <c r="B41" s="251"/>
      <c r="C41" s="251" t="s">
        <v>70</v>
      </c>
      <c r="D41" s="251" t="s">
        <v>30</v>
      </c>
      <c r="E41" s="251"/>
      <c r="F41" s="251">
        <v>27</v>
      </c>
      <c r="G41" s="251">
        <v>16</v>
      </c>
      <c r="H41" s="243"/>
      <c r="I41" s="244"/>
      <c r="K41" s="244"/>
      <c r="L41" s="246"/>
      <c r="M41" s="246"/>
      <c r="N41" s="246"/>
      <c r="P41" s="246"/>
      <c r="Q41" s="246"/>
      <c r="R41" s="246"/>
      <c r="S41" s="246"/>
      <c r="T41" s="246"/>
    </row>
    <row r="42" spans="1:20" s="245" customFormat="1">
      <c r="A42" s="251">
        <v>560</v>
      </c>
      <c r="B42" s="251"/>
      <c r="C42" s="251" t="s">
        <v>636</v>
      </c>
      <c r="D42" s="251" t="s">
        <v>30</v>
      </c>
      <c r="E42" s="251"/>
      <c r="F42" s="251">
        <v>17</v>
      </c>
      <c r="G42" s="251">
        <v>16</v>
      </c>
      <c r="H42" s="243"/>
      <c r="I42" s="244"/>
      <c r="K42" s="244"/>
      <c r="L42" s="246"/>
      <c r="M42" s="246"/>
      <c r="N42" s="246"/>
      <c r="P42" s="246"/>
      <c r="Q42" s="246"/>
      <c r="R42" s="246"/>
      <c r="S42" s="246"/>
      <c r="T42" s="246"/>
    </row>
    <row r="43" spans="1:20" s="245" customFormat="1">
      <c r="A43" s="251">
        <v>592</v>
      </c>
      <c r="B43" s="251"/>
      <c r="C43" s="251" t="s">
        <v>300</v>
      </c>
      <c r="D43" s="251" t="s">
        <v>30</v>
      </c>
      <c r="E43" s="251"/>
      <c r="F43" s="251">
        <v>17</v>
      </c>
      <c r="G43" s="251">
        <v>13</v>
      </c>
      <c r="H43" s="243"/>
      <c r="I43" s="244"/>
      <c r="K43" s="244"/>
      <c r="L43" s="246"/>
      <c r="M43" s="246"/>
      <c r="N43" s="246"/>
      <c r="P43" s="246"/>
      <c r="Q43" s="246"/>
      <c r="R43" s="246"/>
      <c r="S43" s="246"/>
      <c r="T43" s="246"/>
    </row>
    <row r="44" spans="1:20" s="245" customFormat="1">
      <c r="A44" s="251">
        <v>598</v>
      </c>
      <c r="B44" s="251"/>
      <c r="C44" s="251" t="s">
        <v>419</v>
      </c>
      <c r="D44" s="251" t="s">
        <v>30</v>
      </c>
      <c r="E44" s="251"/>
      <c r="F44" s="251">
        <v>18</v>
      </c>
      <c r="G44" s="251">
        <v>12</v>
      </c>
      <c r="H44" s="243"/>
      <c r="I44" s="244"/>
      <c r="K44" s="244"/>
      <c r="L44" s="246"/>
      <c r="M44" s="246"/>
      <c r="N44" s="246"/>
      <c r="P44" s="246"/>
      <c r="Q44" s="246"/>
      <c r="R44" s="246"/>
      <c r="S44" s="246"/>
      <c r="T44" s="246"/>
    </row>
    <row r="45" spans="1:20" s="245" customFormat="1">
      <c r="A45" s="251">
        <v>610</v>
      </c>
      <c r="B45" s="251"/>
      <c r="C45" s="251" t="s">
        <v>67</v>
      </c>
      <c r="D45" s="251" t="s">
        <v>30</v>
      </c>
      <c r="E45" s="251"/>
      <c r="F45" s="251">
        <v>38</v>
      </c>
      <c r="G45" s="251">
        <v>11</v>
      </c>
      <c r="H45" s="243"/>
      <c r="I45" s="244"/>
      <c r="K45" s="244"/>
      <c r="L45" s="246"/>
      <c r="M45" s="246"/>
      <c r="N45" s="246"/>
      <c r="P45" s="246"/>
      <c r="Q45" s="246"/>
      <c r="R45" s="246"/>
      <c r="S45" s="246"/>
      <c r="T45" s="246"/>
    </row>
    <row r="46" spans="1:20" s="245" customFormat="1">
      <c r="A46" s="251">
        <v>650</v>
      </c>
      <c r="B46" s="251"/>
      <c r="C46" s="251" t="s">
        <v>113</v>
      </c>
      <c r="D46" s="251" t="s">
        <v>30</v>
      </c>
      <c r="E46" s="251"/>
      <c r="F46" s="251">
        <v>20</v>
      </c>
      <c r="G46" s="251">
        <v>9</v>
      </c>
      <c r="H46" s="243"/>
      <c r="I46" s="244"/>
      <c r="K46" s="244"/>
      <c r="L46" s="246"/>
      <c r="M46" s="246"/>
      <c r="N46" s="246"/>
      <c r="P46" s="246"/>
      <c r="Q46" s="246"/>
      <c r="R46" s="246"/>
      <c r="S46" s="246"/>
      <c r="T46" s="246"/>
    </row>
    <row r="47" spans="1:20" s="245" customFormat="1">
      <c r="A47" s="251">
        <v>651</v>
      </c>
      <c r="B47" s="251"/>
      <c r="C47" s="251" t="s">
        <v>304</v>
      </c>
      <c r="D47" s="251" t="s">
        <v>30</v>
      </c>
      <c r="E47" s="251"/>
      <c r="F47" s="251">
        <v>18</v>
      </c>
      <c r="G47" s="251">
        <v>9</v>
      </c>
      <c r="H47" s="243"/>
      <c r="I47" s="244"/>
      <c r="K47" s="244"/>
      <c r="L47" s="246"/>
      <c r="M47" s="246"/>
      <c r="N47" s="246"/>
      <c r="P47" s="246"/>
      <c r="Q47" s="246"/>
      <c r="R47" s="246"/>
      <c r="S47" s="246"/>
      <c r="T47" s="246"/>
    </row>
    <row r="48" spans="1:20" s="245" customFormat="1">
      <c r="A48" s="251">
        <v>657</v>
      </c>
      <c r="B48" s="251"/>
      <c r="C48" s="251" t="s">
        <v>421</v>
      </c>
      <c r="D48" s="251" t="s">
        <v>30</v>
      </c>
      <c r="E48" s="251"/>
      <c r="F48" s="251">
        <v>18</v>
      </c>
      <c r="G48" s="251">
        <v>8</v>
      </c>
      <c r="H48" s="243"/>
      <c r="I48" s="244"/>
      <c r="K48" s="244"/>
      <c r="L48" s="246"/>
      <c r="M48" s="246"/>
      <c r="N48" s="246"/>
      <c r="P48" s="246"/>
      <c r="Q48" s="246"/>
      <c r="R48" s="246"/>
      <c r="S48" s="246"/>
      <c r="T48" s="246"/>
    </row>
    <row r="49" spans="1:20" s="245" customFormat="1">
      <c r="A49" s="251">
        <v>667</v>
      </c>
      <c r="B49" s="251"/>
      <c r="C49" s="251" t="s">
        <v>420</v>
      </c>
      <c r="D49" s="251" t="s">
        <v>30</v>
      </c>
      <c r="E49" s="251"/>
      <c r="F49" s="251">
        <v>18</v>
      </c>
      <c r="G49" s="251">
        <v>8</v>
      </c>
      <c r="H49" s="243"/>
      <c r="I49" s="244"/>
      <c r="K49" s="244"/>
      <c r="L49" s="246"/>
      <c r="M49" s="246"/>
      <c r="N49" s="246"/>
      <c r="P49" s="246"/>
      <c r="Q49" s="246"/>
      <c r="R49" s="246"/>
      <c r="S49" s="246"/>
      <c r="T49" s="246"/>
    </row>
    <row r="50" spans="1:20" s="245" customFormat="1">
      <c r="A50" s="251">
        <v>689</v>
      </c>
      <c r="B50" s="251"/>
      <c r="C50" s="251" t="s">
        <v>301</v>
      </c>
      <c r="D50" s="251" t="s">
        <v>30</v>
      </c>
      <c r="E50" s="251"/>
      <c r="F50" s="251">
        <v>18</v>
      </c>
      <c r="G50" s="251">
        <v>6</v>
      </c>
      <c r="H50" s="243"/>
      <c r="I50" s="244"/>
      <c r="K50" s="244"/>
      <c r="L50" s="246"/>
      <c r="M50" s="246"/>
      <c r="N50" s="246"/>
      <c r="P50" s="246"/>
      <c r="Q50" s="246"/>
      <c r="R50" s="246"/>
      <c r="S50" s="246"/>
      <c r="T50" s="246"/>
    </row>
    <row r="51" spans="1:20" s="245" customFormat="1">
      <c r="A51" s="251">
        <v>723</v>
      </c>
      <c r="B51" s="251"/>
      <c r="C51" s="251" t="s">
        <v>307</v>
      </c>
      <c r="D51" s="251" t="s">
        <v>30</v>
      </c>
      <c r="E51" s="251"/>
      <c r="F51" s="251">
        <v>32</v>
      </c>
      <c r="G51" s="251">
        <v>4</v>
      </c>
      <c r="H51" s="243"/>
      <c r="I51" s="244"/>
      <c r="K51" s="244"/>
      <c r="L51" s="246"/>
      <c r="M51" s="246"/>
      <c r="N51" s="246"/>
      <c r="P51" s="246"/>
      <c r="Q51" s="246"/>
      <c r="R51" s="246"/>
      <c r="S51" s="246"/>
      <c r="T51" s="246"/>
    </row>
    <row r="52" spans="1:20" s="245" customFormat="1">
      <c r="A52" s="251">
        <v>736</v>
      </c>
      <c r="B52" s="251"/>
      <c r="C52" s="251" t="s">
        <v>302</v>
      </c>
      <c r="D52" s="251" t="s">
        <v>30</v>
      </c>
      <c r="E52" s="251"/>
      <c r="F52" s="251">
        <v>17</v>
      </c>
      <c r="G52" s="251">
        <v>4</v>
      </c>
      <c r="H52" s="243"/>
      <c r="I52" s="244"/>
      <c r="K52" s="244"/>
      <c r="L52" s="246"/>
      <c r="M52" s="246"/>
      <c r="N52" s="246"/>
      <c r="P52" s="246"/>
      <c r="Q52" s="246"/>
      <c r="R52" s="246"/>
      <c r="S52" s="246"/>
      <c r="T52" s="246"/>
    </row>
    <row r="53" spans="1:20" s="245" customFormat="1">
      <c r="A53" s="251">
        <v>737</v>
      </c>
      <c r="B53" s="251"/>
      <c r="C53" s="251" t="s">
        <v>310</v>
      </c>
      <c r="D53" s="251" t="s">
        <v>30</v>
      </c>
      <c r="E53" s="251"/>
      <c r="F53" s="251">
        <v>19</v>
      </c>
      <c r="G53" s="251">
        <v>4</v>
      </c>
      <c r="H53" s="243"/>
      <c r="I53" s="244"/>
      <c r="K53" s="244"/>
      <c r="L53" s="246"/>
      <c r="M53" s="246"/>
      <c r="N53" s="246"/>
      <c r="P53" s="246"/>
      <c r="Q53" s="246"/>
      <c r="R53" s="246"/>
      <c r="S53" s="246"/>
      <c r="T53" s="246"/>
    </row>
    <row r="54" spans="1:20" s="245" customFormat="1">
      <c r="A54" s="251">
        <v>768</v>
      </c>
      <c r="B54" s="251"/>
      <c r="C54" s="251" t="s">
        <v>637</v>
      </c>
      <c r="D54" s="251" t="s">
        <v>30</v>
      </c>
      <c r="E54" s="251"/>
      <c r="F54" s="251">
        <v>22</v>
      </c>
      <c r="G54" s="251">
        <v>2</v>
      </c>
      <c r="H54" s="243"/>
      <c r="I54" s="244"/>
      <c r="K54" s="244"/>
      <c r="L54" s="246"/>
      <c r="M54" s="246"/>
      <c r="N54" s="246"/>
      <c r="P54" s="246"/>
      <c r="Q54" s="246"/>
      <c r="R54" s="246"/>
      <c r="S54" s="246"/>
      <c r="T54" s="246"/>
    </row>
    <row r="55" spans="1:20" s="245" customFormat="1">
      <c r="A55" s="251">
        <v>769</v>
      </c>
      <c r="B55" s="251"/>
      <c r="C55" s="251" t="s">
        <v>309</v>
      </c>
      <c r="D55" s="251" t="s">
        <v>30</v>
      </c>
      <c r="E55" s="251"/>
      <c r="F55" s="251">
        <v>33</v>
      </c>
      <c r="G55" s="251">
        <v>2</v>
      </c>
      <c r="H55" s="243"/>
      <c r="I55" s="244"/>
      <c r="K55" s="244"/>
      <c r="L55" s="246"/>
      <c r="M55" s="246"/>
      <c r="N55" s="246"/>
      <c r="P55" s="246"/>
      <c r="Q55" s="246"/>
      <c r="R55" s="246"/>
      <c r="S55" s="246"/>
      <c r="T55" s="246"/>
    </row>
    <row r="56" spans="1:20" s="245" customFormat="1">
      <c r="A56" s="251">
        <v>772</v>
      </c>
      <c r="B56" s="251"/>
      <c r="C56" s="251" t="s">
        <v>491</v>
      </c>
      <c r="D56" s="251" t="s">
        <v>30</v>
      </c>
      <c r="E56" s="251"/>
      <c r="F56" s="251">
        <v>20</v>
      </c>
      <c r="G56" s="251">
        <v>2</v>
      </c>
      <c r="H56" s="243"/>
      <c r="I56" s="244"/>
      <c r="K56" s="244"/>
      <c r="L56" s="246"/>
      <c r="M56" s="246"/>
      <c r="N56" s="246"/>
      <c r="P56" s="246"/>
      <c r="Q56" s="246"/>
      <c r="R56" s="246"/>
      <c r="S56" s="246"/>
      <c r="T56" s="246"/>
    </row>
    <row r="57" spans="1:20" s="245" customFormat="1">
      <c r="A57" s="251">
        <v>774</v>
      </c>
      <c r="B57" s="251"/>
      <c r="C57" s="251" t="s">
        <v>96</v>
      </c>
      <c r="D57" s="251" t="s">
        <v>30</v>
      </c>
      <c r="E57" s="251"/>
      <c r="F57" s="251">
        <v>25</v>
      </c>
      <c r="G57" s="251">
        <v>2</v>
      </c>
      <c r="H57" s="243"/>
      <c r="I57" s="244"/>
      <c r="K57" s="244"/>
      <c r="L57" s="246"/>
      <c r="M57" s="246"/>
      <c r="N57" s="246"/>
      <c r="P57" s="246"/>
      <c r="Q57" s="246"/>
      <c r="R57" s="246"/>
      <c r="S57" s="246"/>
      <c r="T57" s="246"/>
    </row>
    <row r="58" spans="1:20" s="245" customFormat="1">
      <c r="A58" s="251">
        <v>793</v>
      </c>
      <c r="B58" s="251"/>
      <c r="C58" s="251" t="s">
        <v>422</v>
      </c>
      <c r="D58" s="251" t="s">
        <v>30</v>
      </c>
      <c r="E58" s="251"/>
      <c r="F58" s="251">
        <v>18</v>
      </c>
      <c r="G58" s="251">
        <v>1</v>
      </c>
      <c r="H58" s="243"/>
      <c r="I58" s="244"/>
      <c r="K58" s="244"/>
      <c r="L58" s="246"/>
      <c r="M58" s="246"/>
      <c r="N58" s="246"/>
      <c r="P58" s="246"/>
      <c r="Q58" s="246"/>
      <c r="R58" s="246"/>
      <c r="S58" s="246"/>
      <c r="T58" s="246"/>
    </row>
    <row r="59" spans="1:20" s="245" customFormat="1">
      <c r="A59" s="251">
        <v>794</v>
      </c>
      <c r="B59" s="251"/>
      <c r="C59" s="251" t="s">
        <v>638</v>
      </c>
      <c r="D59" s="251" t="s">
        <v>30</v>
      </c>
      <c r="E59" s="251"/>
      <c r="F59" s="251">
        <v>20</v>
      </c>
      <c r="G59" s="251">
        <v>1</v>
      </c>
      <c r="H59" s="243"/>
      <c r="I59" s="244"/>
      <c r="K59" s="244"/>
      <c r="L59" s="246"/>
      <c r="M59" s="246"/>
      <c r="N59" s="246"/>
      <c r="P59" s="246"/>
      <c r="Q59" s="246"/>
      <c r="R59" s="246"/>
      <c r="S59" s="246"/>
      <c r="T59" s="246"/>
    </row>
    <row r="60" spans="1:20" s="245" customFormat="1">
      <c r="A60" s="251">
        <v>805</v>
      </c>
      <c r="B60" s="251"/>
      <c r="C60" s="251" t="s">
        <v>72</v>
      </c>
      <c r="D60" s="251" t="s">
        <v>30</v>
      </c>
      <c r="E60" s="251"/>
      <c r="F60" s="251">
        <v>34</v>
      </c>
      <c r="G60" s="251">
        <v>1</v>
      </c>
      <c r="H60" s="243"/>
      <c r="I60" s="244"/>
      <c r="K60" s="244"/>
      <c r="L60" s="246"/>
      <c r="M60" s="246"/>
      <c r="N60" s="246"/>
      <c r="P60" s="246"/>
      <c r="Q60" s="246"/>
      <c r="R60" s="246"/>
      <c r="S60" s="246"/>
      <c r="T60" s="246"/>
    </row>
    <row r="61" spans="1:20" s="245" customFormat="1">
      <c r="A61" s="251">
        <v>811</v>
      </c>
      <c r="B61" s="251"/>
      <c r="C61" s="251" t="s">
        <v>311</v>
      </c>
      <c r="D61" s="251" t="s">
        <v>30</v>
      </c>
      <c r="E61" s="251"/>
      <c r="F61" s="251">
        <v>19</v>
      </c>
      <c r="G61" s="251">
        <v>1</v>
      </c>
      <c r="H61" s="243"/>
      <c r="I61" s="244"/>
      <c r="K61" s="244"/>
      <c r="L61" s="246"/>
      <c r="M61" s="246"/>
      <c r="N61" s="246"/>
      <c r="P61" s="246"/>
      <c r="Q61" s="246"/>
      <c r="R61" s="246"/>
      <c r="S61" s="246"/>
      <c r="T61" s="246"/>
    </row>
    <row r="62" spans="1:20" s="245" customFormat="1">
      <c r="A62" s="251"/>
      <c r="B62" s="251"/>
      <c r="C62" s="251"/>
      <c r="D62" s="251"/>
      <c r="E62" s="251"/>
      <c r="F62" s="251"/>
      <c r="G62" s="251"/>
      <c r="H62" s="243"/>
      <c r="I62" s="244"/>
      <c r="K62" s="244"/>
      <c r="L62" s="246"/>
      <c r="M62" s="246"/>
      <c r="N62" s="246"/>
      <c r="P62" s="246"/>
      <c r="Q62" s="244"/>
      <c r="R62" s="246"/>
      <c r="S62" s="246"/>
      <c r="T62" s="246"/>
    </row>
    <row r="63" spans="1:20" s="245" customFormat="1">
      <c r="A63" s="251"/>
      <c r="B63" s="251"/>
      <c r="C63" s="251"/>
      <c r="D63" s="251"/>
      <c r="E63" s="251"/>
      <c r="F63" s="251"/>
      <c r="G63" s="251"/>
      <c r="H63" s="243"/>
      <c r="I63" s="244"/>
      <c r="K63" s="244"/>
      <c r="L63" s="246"/>
      <c r="M63" s="246"/>
      <c r="N63" s="246"/>
      <c r="P63" s="246"/>
    </row>
    <row r="64" spans="1:20" s="245" customFormat="1">
      <c r="A64" s="251"/>
      <c r="B64" s="251"/>
      <c r="C64" s="251"/>
      <c r="D64" s="251"/>
      <c r="E64" s="251"/>
      <c r="F64" s="251"/>
      <c r="G64" s="251"/>
      <c r="H64" s="243"/>
      <c r="I64" s="244"/>
      <c r="K64" s="244"/>
      <c r="L64" s="246"/>
      <c r="M64" s="246"/>
      <c r="N64" s="246"/>
      <c r="P64" s="246"/>
    </row>
    <row r="65" spans="1:16" s="245" customFormat="1">
      <c r="A65" s="251"/>
      <c r="B65" s="251"/>
      <c r="C65" s="251"/>
      <c r="D65" s="251"/>
      <c r="E65" s="251"/>
      <c r="F65" s="251"/>
      <c r="G65" s="251"/>
      <c r="H65" s="243"/>
      <c r="I65" s="244"/>
      <c r="K65" s="244"/>
      <c r="L65" s="246"/>
      <c r="M65" s="246"/>
      <c r="N65" s="246"/>
      <c r="P65" s="246"/>
    </row>
    <row r="66" spans="1:16" s="245" customFormat="1">
      <c r="A66" s="251"/>
      <c r="B66" s="251"/>
      <c r="C66" s="251"/>
      <c r="D66" s="251"/>
      <c r="E66" s="251"/>
      <c r="F66" s="251"/>
      <c r="G66" s="251"/>
      <c r="H66" s="243"/>
      <c r="I66" s="244"/>
      <c r="K66" s="244"/>
      <c r="L66" s="246"/>
      <c r="M66" s="246"/>
      <c r="N66" s="246"/>
    </row>
    <row r="67" spans="1:16" s="245" customFormat="1" ht="13">
      <c r="A67" s="295"/>
      <c r="B67" s="296"/>
      <c r="C67" s="285"/>
      <c r="D67" s="297"/>
      <c r="E67" s="298"/>
      <c r="F67" s="299"/>
      <c r="G67" s="298"/>
      <c r="H67" s="243"/>
      <c r="I67" s="244"/>
      <c r="K67" s="244"/>
      <c r="L67" s="246"/>
      <c r="M67" s="246"/>
      <c r="N67" s="246"/>
    </row>
    <row r="68" spans="1:16" s="245" customFormat="1">
      <c r="A68" s="243"/>
      <c r="B68" s="244"/>
      <c r="D68" s="244"/>
      <c r="E68" s="246"/>
      <c r="F68" s="246"/>
      <c r="G68" s="246"/>
      <c r="H68" s="243"/>
      <c r="I68" s="244"/>
      <c r="K68" s="244"/>
      <c r="L68" s="246"/>
      <c r="M68" s="246"/>
      <c r="N68" s="246"/>
    </row>
    <row r="69" spans="1:16" s="245" customFormat="1">
      <c r="A69" s="243"/>
      <c r="B69" s="244"/>
      <c r="D69" s="244"/>
      <c r="E69" s="246"/>
      <c r="F69" s="246"/>
      <c r="G69" s="246"/>
      <c r="H69" s="243"/>
      <c r="I69" s="244"/>
      <c r="K69" s="244"/>
      <c r="L69" s="246"/>
      <c r="M69" s="246"/>
      <c r="N69" s="246"/>
    </row>
    <row r="70" spans="1:16" s="245" customFormat="1">
      <c r="A70" s="243"/>
      <c r="B70" s="244"/>
      <c r="D70" s="244"/>
      <c r="E70" s="246"/>
      <c r="F70" s="246"/>
      <c r="G70" s="246"/>
      <c r="H70" s="243"/>
      <c r="I70" s="244"/>
      <c r="K70" s="244"/>
      <c r="L70" s="246"/>
      <c r="M70" s="246"/>
      <c r="N70" s="246"/>
    </row>
    <row r="71" spans="1:16" s="245" customFormat="1">
      <c r="A71" s="243"/>
      <c r="B71" s="244"/>
      <c r="D71" s="244"/>
      <c r="E71" s="246"/>
      <c r="F71" s="246"/>
      <c r="G71" s="246"/>
      <c r="H71" s="243"/>
      <c r="I71" s="244"/>
      <c r="K71" s="244"/>
      <c r="L71" s="246"/>
      <c r="M71" s="246"/>
      <c r="N71" s="246"/>
    </row>
    <row r="72" spans="1:16" s="245" customFormat="1">
      <c r="A72" s="243"/>
      <c r="B72" s="244"/>
      <c r="D72" s="244"/>
      <c r="E72" s="246"/>
      <c r="F72" s="246"/>
      <c r="G72" s="246"/>
      <c r="H72" s="243"/>
      <c r="I72" s="244"/>
      <c r="K72" s="244"/>
      <c r="L72" s="246"/>
      <c r="M72" s="246"/>
      <c r="N72" s="246"/>
    </row>
    <row r="73" spans="1:16" ht="14.5">
      <c r="A73" s="165"/>
      <c r="B73" s="165"/>
      <c r="C73" s="165"/>
      <c r="D73" s="165"/>
      <c r="E73" s="165"/>
      <c r="F73" s="165"/>
      <c r="G73" s="165"/>
    </row>
    <row r="74" spans="1:16" ht="14.5">
      <c r="A74" s="165"/>
      <c r="B74" s="165"/>
      <c r="C74" s="165"/>
      <c r="D74" s="165"/>
      <c r="E74" s="165"/>
      <c r="F74" s="165"/>
      <c r="G74" s="165"/>
    </row>
    <row r="75" spans="1:16" ht="14.5">
      <c r="A75" s="165"/>
      <c r="B75" s="165"/>
      <c r="C75" s="165"/>
      <c r="D75" s="165"/>
      <c r="E75" s="165"/>
      <c r="F75" s="165"/>
      <c r="G75" s="165"/>
    </row>
    <row r="76" spans="1:16" ht="14.5">
      <c r="A76" s="165"/>
      <c r="B76" s="165"/>
      <c r="C76" s="165"/>
      <c r="D76" s="165"/>
      <c r="E76" s="165"/>
      <c r="F76" s="165"/>
      <c r="G76" s="165"/>
    </row>
    <row r="77" spans="1:16" ht="14.5">
      <c r="A77" s="165"/>
      <c r="B77" s="165"/>
      <c r="C77" s="165"/>
      <c r="D77" s="165"/>
      <c r="E77" s="165"/>
      <c r="F77" s="165"/>
      <c r="G77" s="165"/>
    </row>
    <row r="78" spans="1:16" ht="14.5">
      <c r="A78" s="165"/>
      <c r="B78" s="165"/>
      <c r="C78" s="165"/>
      <c r="D78" s="165"/>
      <c r="E78" s="165"/>
      <c r="F78" s="165"/>
      <c r="G78" s="165"/>
    </row>
    <row r="79" spans="1:16" ht="14.5">
      <c r="A79" s="165"/>
      <c r="B79" s="165"/>
      <c r="C79" s="165"/>
      <c r="D79" s="165"/>
      <c r="E79" s="165"/>
      <c r="F79" s="165"/>
      <c r="G79" s="165"/>
    </row>
    <row r="80" spans="1:16" ht="14.5">
      <c r="A80" s="165"/>
      <c r="B80" s="165"/>
      <c r="C80" s="165"/>
      <c r="D80" s="165"/>
      <c r="E80" s="165"/>
      <c r="F80" s="165"/>
      <c r="G80" s="165"/>
    </row>
    <row r="81" spans="1:7" ht="14.5">
      <c r="A81" s="165"/>
      <c r="B81" s="165"/>
      <c r="C81" s="165"/>
      <c r="D81" s="165"/>
      <c r="E81" s="165"/>
      <c r="F81" s="165"/>
      <c r="G81" s="165"/>
    </row>
    <row r="82" spans="1:7" ht="14.5">
      <c r="A82" s="165"/>
      <c r="B82" s="165"/>
      <c r="C82" s="165"/>
      <c r="D82" s="165"/>
      <c r="E82" s="165"/>
      <c r="F82" s="165"/>
      <c r="G82" s="165"/>
    </row>
    <row r="83" spans="1:7" ht="14.5">
      <c r="A83" s="165"/>
      <c r="B83" s="165"/>
      <c r="C83" s="165"/>
      <c r="D83" s="165"/>
      <c r="E83" s="165"/>
      <c r="F83" s="165"/>
      <c r="G83" s="165"/>
    </row>
    <row r="84" spans="1:7" ht="14.5">
      <c r="A84" s="165"/>
      <c r="B84" s="165"/>
      <c r="C84" s="165"/>
      <c r="D84" s="165"/>
      <c r="E84" s="165"/>
      <c r="F84" s="165"/>
      <c r="G84" s="165"/>
    </row>
    <row r="85" spans="1:7" ht="14.5">
      <c r="A85" s="165"/>
      <c r="B85" s="165"/>
      <c r="C85" s="165"/>
      <c r="D85" s="165"/>
      <c r="E85" s="165"/>
      <c r="F85" s="165"/>
      <c r="G85" s="165"/>
    </row>
    <row r="86" spans="1:7" ht="14.5">
      <c r="A86" s="165"/>
      <c r="B86" s="165"/>
      <c r="C86" s="165"/>
      <c r="D86" s="165"/>
      <c r="E86" s="165"/>
      <c r="F86" s="165"/>
      <c r="G86" s="165"/>
    </row>
    <row r="87" spans="1:7" ht="14.5">
      <c r="A87" s="165"/>
      <c r="B87" s="165"/>
      <c r="C87" s="165"/>
      <c r="D87" s="165"/>
      <c r="E87" s="165"/>
      <c r="F87" s="165"/>
      <c r="G87" s="165"/>
    </row>
    <row r="88" spans="1:7" ht="14.5">
      <c r="A88" s="165"/>
      <c r="B88" s="165"/>
      <c r="C88" s="165"/>
      <c r="D88" s="165"/>
      <c r="E88" s="165"/>
      <c r="F88" s="165"/>
      <c r="G88" s="165"/>
    </row>
    <row r="89" spans="1:7" ht="14.5">
      <c r="A89" s="165"/>
      <c r="B89" s="165"/>
      <c r="C89" s="165"/>
      <c r="D89" s="165"/>
      <c r="E89" s="165"/>
      <c r="F89" s="165"/>
      <c r="G89" s="165"/>
    </row>
    <row r="90" spans="1:7" ht="14.5">
      <c r="A90" s="165"/>
      <c r="B90" s="165"/>
      <c r="C90" s="165"/>
      <c r="D90" s="165"/>
      <c r="E90" s="165"/>
      <c r="F90" s="165"/>
      <c r="G90" s="165"/>
    </row>
    <row r="91" spans="1:7" ht="14.5">
      <c r="A91" s="165"/>
      <c r="B91" s="165"/>
      <c r="C91" s="165"/>
      <c r="D91" s="165"/>
      <c r="E91" s="165"/>
      <c r="F91" s="165"/>
      <c r="G91" s="165"/>
    </row>
    <row r="92" spans="1:7" ht="14.5">
      <c r="A92" s="165"/>
      <c r="B92" s="165"/>
      <c r="C92" s="165"/>
      <c r="D92" s="165"/>
      <c r="E92" s="165"/>
      <c r="F92" s="165"/>
      <c r="G92" s="165"/>
    </row>
    <row r="93" spans="1:7" ht="14.5">
      <c r="A93" s="165"/>
      <c r="B93" s="165"/>
      <c r="C93" s="165"/>
      <c r="D93" s="165"/>
      <c r="E93" s="165"/>
      <c r="F93" s="165"/>
      <c r="G93" s="165"/>
    </row>
    <row r="94" spans="1:7" ht="14.5">
      <c r="A94" s="165"/>
      <c r="B94" s="165"/>
      <c r="C94" s="165"/>
      <c r="D94" s="165"/>
      <c r="E94" s="165"/>
      <c r="F94" s="165"/>
      <c r="G94" s="165"/>
    </row>
    <row r="95" spans="1:7" ht="14.5">
      <c r="A95" s="165"/>
      <c r="B95" s="165"/>
      <c r="C95" s="165"/>
      <c r="D95" s="165"/>
      <c r="E95" s="165"/>
      <c r="F95" s="165"/>
      <c r="G95" s="165"/>
    </row>
    <row r="96" spans="1:7" ht="14.5">
      <c r="A96" s="165"/>
      <c r="B96" s="165"/>
      <c r="C96" s="165"/>
      <c r="D96" s="165"/>
      <c r="E96" s="165"/>
      <c r="F96" s="165"/>
      <c r="G96" s="165"/>
    </row>
    <row r="97" spans="1:7" ht="14.5">
      <c r="A97" s="165"/>
      <c r="B97" s="165"/>
      <c r="C97" s="165"/>
      <c r="D97" s="165"/>
      <c r="E97" s="165"/>
      <c r="F97" s="165"/>
      <c r="G97" s="165"/>
    </row>
    <row r="98" spans="1:7" ht="14.5">
      <c r="A98" s="165"/>
      <c r="B98" s="165"/>
      <c r="C98" s="165"/>
      <c r="D98" s="165"/>
      <c r="E98" s="165"/>
      <c r="F98" s="165"/>
      <c r="G98" s="165"/>
    </row>
    <row r="99" spans="1:7" ht="14.5">
      <c r="A99" s="165"/>
      <c r="B99" s="165"/>
      <c r="C99" s="165"/>
      <c r="D99" s="165"/>
      <c r="E99" s="165"/>
      <c r="F99" s="165"/>
      <c r="G99" s="165"/>
    </row>
    <row r="100" spans="1:7" ht="14.5">
      <c r="A100" s="165"/>
      <c r="B100" s="165"/>
      <c r="C100" s="165"/>
      <c r="D100" s="165"/>
      <c r="E100" s="165"/>
      <c r="F100" s="165"/>
      <c r="G100" s="165"/>
    </row>
    <row r="101" spans="1:7" ht="14.5">
      <c r="A101" s="165"/>
      <c r="B101" s="165"/>
      <c r="C101" s="165"/>
      <c r="D101" s="165"/>
      <c r="E101" s="165"/>
      <c r="F101" s="165"/>
      <c r="G101" s="165"/>
    </row>
    <row r="102" spans="1:7" ht="14.5">
      <c r="A102" s="165"/>
      <c r="B102" s="165"/>
      <c r="C102" s="165"/>
      <c r="D102" s="165"/>
      <c r="E102" s="165"/>
      <c r="F102" s="165"/>
      <c r="G102" s="165"/>
    </row>
    <row r="103" spans="1:7" ht="14.5">
      <c r="A103" s="165"/>
      <c r="B103" s="165"/>
      <c r="C103" s="165"/>
      <c r="D103" s="165"/>
      <c r="E103" s="165"/>
      <c r="F103" s="165"/>
      <c r="G103" s="165"/>
    </row>
    <row r="104" spans="1:7" ht="14.5">
      <c r="A104" s="165"/>
      <c r="B104" s="165"/>
      <c r="C104" s="165"/>
      <c r="D104" s="165"/>
      <c r="E104" s="165"/>
      <c r="F104" s="165"/>
      <c r="G104" s="165"/>
    </row>
    <row r="105" spans="1:7" ht="14.5">
      <c r="A105" s="165"/>
      <c r="B105" s="165"/>
      <c r="C105" s="165"/>
      <c r="D105" s="165"/>
      <c r="E105" s="165"/>
      <c r="F105" s="165"/>
      <c r="G105" s="165"/>
    </row>
    <row r="106" spans="1:7" ht="14.5">
      <c r="A106" s="165"/>
      <c r="B106" s="165"/>
      <c r="C106" s="165"/>
      <c r="D106" s="165"/>
      <c r="E106" s="165"/>
      <c r="F106" s="165"/>
      <c r="G106" s="165"/>
    </row>
    <row r="107" spans="1:7" ht="14.5">
      <c r="A107" s="165"/>
      <c r="B107" s="165"/>
      <c r="C107" s="165"/>
      <c r="D107" s="165"/>
      <c r="E107" s="165"/>
      <c r="F107" s="165"/>
      <c r="G107" s="165"/>
    </row>
    <row r="108" spans="1:7" ht="14.5">
      <c r="A108" s="165"/>
      <c r="B108" s="165"/>
      <c r="C108" s="165"/>
      <c r="D108" s="165"/>
      <c r="E108" s="165"/>
      <c r="F108" s="165"/>
      <c r="G108" s="165"/>
    </row>
    <row r="109" spans="1:7" ht="14.5">
      <c r="A109" s="165"/>
      <c r="B109" s="165"/>
      <c r="C109" s="165"/>
      <c r="D109" s="165"/>
      <c r="E109" s="165"/>
      <c r="F109" s="165"/>
      <c r="G109" s="165"/>
    </row>
    <row r="110" spans="1:7" ht="14.5">
      <c r="A110" s="165"/>
      <c r="B110" s="165"/>
      <c r="C110" s="165"/>
      <c r="D110" s="165"/>
      <c r="E110" s="165"/>
      <c r="F110" s="165"/>
      <c r="G110" s="165"/>
    </row>
    <row r="111" spans="1:7" ht="14.5">
      <c r="A111" s="165"/>
      <c r="B111" s="165"/>
      <c r="C111" s="165"/>
      <c r="D111" s="165"/>
      <c r="E111" s="165"/>
      <c r="F111" s="165"/>
      <c r="G111" s="165"/>
    </row>
    <row r="112" spans="1:7" ht="14.5">
      <c r="A112" s="165"/>
      <c r="B112" s="165"/>
      <c r="C112" s="165"/>
      <c r="D112" s="165"/>
      <c r="E112" s="165"/>
      <c r="F112" s="165"/>
      <c r="G112" s="165"/>
    </row>
    <row r="113" spans="1:7" ht="14.5">
      <c r="A113" s="165"/>
      <c r="B113" s="165"/>
      <c r="C113" s="165"/>
      <c r="D113" s="165"/>
      <c r="E113" s="165"/>
      <c r="F113" s="165"/>
      <c r="G113" s="165"/>
    </row>
    <row r="114" spans="1:7" ht="14.5">
      <c r="A114" s="165"/>
      <c r="B114" s="165"/>
      <c r="C114" s="165"/>
      <c r="D114" s="165"/>
      <c r="E114" s="165"/>
      <c r="F114" s="165"/>
      <c r="G114" s="165"/>
    </row>
    <row r="115" spans="1:7" ht="14.5">
      <c r="A115" s="165"/>
      <c r="B115" s="165"/>
      <c r="C115" s="165"/>
      <c r="D115" s="165"/>
      <c r="E115" s="165"/>
      <c r="F115" s="165"/>
      <c r="G115" s="165"/>
    </row>
    <row r="116" spans="1:7" ht="14.5">
      <c r="A116" s="165"/>
      <c r="B116" s="165"/>
      <c r="C116" s="165"/>
      <c r="D116" s="165"/>
      <c r="E116" s="165"/>
      <c r="F116" s="165"/>
      <c r="G116" s="165"/>
    </row>
    <row r="117" spans="1:7" ht="14.5">
      <c r="A117" s="165"/>
      <c r="B117" s="165"/>
      <c r="C117" s="165"/>
      <c r="D117" s="165"/>
      <c r="E117" s="165"/>
      <c r="F117" s="165"/>
      <c r="G117" s="165"/>
    </row>
    <row r="118" spans="1:7" ht="14.5">
      <c r="A118" s="165"/>
      <c r="B118" s="165"/>
      <c r="C118" s="165"/>
      <c r="D118" s="165"/>
      <c r="E118" s="165"/>
      <c r="F118" s="165"/>
      <c r="G118" s="165"/>
    </row>
    <row r="119" spans="1:7" ht="14.5">
      <c r="A119" s="165"/>
      <c r="B119" s="165"/>
      <c r="C119" s="165"/>
      <c r="D119" s="165"/>
      <c r="E119" s="165"/>
      <c r="F119" s="165"/>
      <c r="G119" s="165"/>
    </row>
    <row r="120" spans="1:7" ht="14.5">
      <c r="A120" s="165"/>
      <c r="B120" s="165"/>
      <c r="C120" s="165"/>
      <c r="D120" s="165"/>
      <c r="E120" s="165"/>
      <c r="F120" s="165"/>
      <c r="G120" s="165"/>
    </row>
    <row r="121" spans="1:7" ht="14.5">
      <c r="A121" s="165"/>
      <c r="B121" s="165"/>
      <c r="C121" s="165"/>
      <c r="D121" s="165"/>
      <c r="E121" s="165"/>
      <c r="F121" s="165"/>
      <c r="G121" s="165"/>
    </row>
    <row r="122" spans="1:7" ht="14.5">
      <c r="A122" s="165"/>
      <c r="B122" s="165"/>
      <c r="C122" s="165"/>
      <c r="D122" s="165"/>
      <c r="E122" s="165"/>
      <c r="F122" s="165"/>
      <c r="G122" s="165"/>
    </row>
    <row r="123" spans="1:7" ht="14.5">
      <c r="A123" s="165"/>
      <c r="B123" s="165"/>
      <c r="C123" s="165"/>
      <c r="D123" s="165"/>
      <c r="E123" s="165"/>
      <c r="F123" s="165"/>
      <c r="G123" s="165"/>
    </row>
    <row r="124" spans="1:7" ht="14.5">
      <c r="A124" s="165"/>
      <c r="B124" s="165"/>
      <c r="C124" s="165"/>
      <c r="D124" s="165"/>
      <c r="E124" s="165"/>
      <c r="F124" s="165"/>
      <c r="G124" s="165"/>
    </row>
    <row r="125" spans="1:7" ht="14.5">
      <c r="A125" s="165"/>
      <c r="B125" s="165"/>
      <c r="C125" s="165"/>
      <c r="D125" s="165"/>
      <c r="E125" s="165"/>
      <c r="F125" s="165"/>
      <c r="G125" s="165"/>
    </row>
    <row r="126" spans="1:7" ht="14.5">
      <c r="A126" s="165"/>
      <c r="B126" s="165"/>
      <c r="C126" s="165"/>
      <c r="D126" s="165"/>
      <c r="E126" s="165"/>
      <c r="F126" s="165"/>
      <c r="G126" s="165"/>
    </row>
    <row r="127" spans="1:7" ht="14.5">
      <c r="A127" s="165"/>
      <c r="B127" s="165"/>
      <c r="C127" s="165"/>
      <c r="D127" s="165"/>
      <c r="E127" s="165"/>
      <c r="F127" s="165"/>
      <c r="G127" s="165"/>
    </row>
    <row r="128" spans="1:7" ht="14.5">
      <c r="A128" s="165"/>
      <c r="B128" s="165"/>
      <c r="C128" s="165"/>
      <c r="D128" s="165"/>
      <c r="E128" s="165"/>
      <c r="F128" s="165"/>
      <c r="G128" s="165"/>
    </row>
    <row r="129" spans="1:7" ht="14.5">
      <c r="A129" s="165"/>
      <c r="B129" s="165"/>
      <c r="C129" s="165"/>
      <c r="D129" s="165"/>
      <c r="E129" s="165"/>
      <c r="F129" s="165"/>
      <c r="G129" s="165"/>
    </row>
    <row r="130" spans="1:7" ht="14.5">
      <c r="A130" s="165"/>
      <c r="B130" s="165"/>
      <c r="C130" s="165"/>
      <c r="D130" s="165"/>
      <c r="E130" s="165"/>
      <c r="F130" s="165"/>
      <c r="G130" s="165"/>
    </row>
    <row r="131" spans="1:7" ht="14.5">
      <c r="A131" s="165"/>
      <c r="B131" s="165"/>
      <c r="C131" s="165"/>
      <c r="D131" s="165"/>
      <c r="E131" s="165"/>
      <c r="F131" s="165"/>
      <c r="G131" s="165"/>
    </row>
    <row r="132" spans="1:7" ht="14.5">
      <c r="A132" s="165"/>
      <c r="B132" s="165"/>
      <c r="C132" s="165"/>
      <c r="D132" s="165"/>
      <c r="E132" s="165"/>
      <c r="F132" s="165"/>
      <c r="G132" s="165"/>
    </row>
    <row r="133" spans="1:7" ht="14.5">
      <c r="A133" s="165"/>
      <c r="B133" s="165"/>
      <c r="C133" s="165"/>
      <c r="D133" s="165"/>
      <c r="E133" s="165"/>
      <c r="F133" s="165"/>
      <c r="G133" s="165"/>
    </row>
    <row r="134" spans="1:7" ht="14.5">
      <c r="A134" s="165"/>
      <c r="B134" s="165"/>
      <c r="C134" s="165"/>
      <c r="D134" s="165"/>
      <c r="E134" s="165"/>
      <c r="F134" s="165"/>
      <c r="G134" s="165"/>
    </row>
    <row r="135" spans="1:7" ht="14.5">
      <c r="A135" s="165"/>
      <c r="B135" s="165"/>
      <c r="C135" s="165"/>
      <c r="D135" s="165"/>
      <c r="E135" s="165"/>
      <c r="F135" s="165"/>
      <c r="G135" s="165"/>
    </row>
    <row r="136" spans="1:7" ht="14.5">
      <c r="A136" s="165"/>
      <c r="B136" s="165"/>
      <c r="C136" s="165"/>
      <c r="D136" s="165"/>
      <c r="E136" s="165"/>
      <c r="F136" s="165"/>
      <c r="G136" s="165"/>
    </row>
    <row r="137" spans="1:7" ht="14.5">
      <c r="A137" s="165"/>
      <c r="B137" s="165"/>
      <c r="C137" s="165"/>
      <c r="D137" s="165"/>
      <c r="E137" s="165"/>
      <c r="F137" s="165"/>
      <c r="G137" s="165"/>
    </row>
    <row r="138" spans="1:7" ht="14.5">
      <c r="A138" s="165"/>
      <c r="B138" s="165"/>
      <c r="C138" s="165"/>
      <c r="D138" s="165"/>
      <c r="E138" s="165"/>
      <c r="F138" s="165"/>
      <c r="G138" s="165"/>
    </row>
    <row r="139" spans="1:7" ht="14.5">
      <c r="A139" s="165"/>
      <c r="B139" s="165"/>
      <c r="C139" s="165"/>
      <c r="D139" s="165"/>
      <c r="E139" s="165"/>
      <c r="F139" s="165"/>
      <c r="G139" s="165"/>
    </row>
    <row r="140" spans="1:7" ht="14.5">
      <c r="A140" s="165"/>
      <c r="B140" s="165"/>
      <c r="C140" s="165"/>
      <c r="D140" s="165"/>
      <c r="E140" s="165"/>
      <c r="F140" s="165"/>
      <c r="G140" s="165"/>
    </row>
    <row r="141" spans="1:7" ht="14.5">
      <c r="A141" s="165"/>
      <c r="B141" s="165"/>
      <c r="C141" s="165"/>
      <c r="D141" s="165"/>
      <c r="E141" s="165"/>
      <c r="F141" s="165"/>
      <c r="G141" s="165"/>
    </row>
    <row r="142" spans="1:7" ht="14.5">
      <c r="A142" s="165"/>
      <c r="B142" s="165"/>
      <c r="C142" s="165"/>
      <c r="D142" s="165"/>
      <c r="E142" s="165"/>
      <c r="F142" s="165"/>
      <c r="G142" s="165"/>
    </row>
    <row r="143" spans="1:7" ht="14.5">
      <c r="A143" s="165"/>
      <c r="B143" s="165"/>
      <c r="C143" s="165"/>
      <c r="D143" s="165"/>
      <c r="E143" s="165"/>
      <c r="F143" s="165"/>
      <c r="G143" s="165"/>
    </row>
    <row r="144" spans="1:7" ht="14.5">
      <c r="A144" s="165"/>
      <c r="B144" s="165"/>
      <c r="C144" s="165"/>
      <c r="D144" s="165"/>
      <c r="E144" s="165"/>
      <c r="F144" s="165"/>
      <c r="G144" s="165"/>
    </row>
    <row r="145" spans="1:7" ht="14.5">
      <c r="A145" s="165"/>
      <c r="B145" s="165"/>
      <c r="C145" s="165"/>
      <c r="D145" s="165"/>
      <c r="E145" s="165"/>
      <c r="F145" s="165"/>
      <c r="G145" s="165"/>
    </row>
    <row r="146" spans="1:7" ht="14.5">
      <c r="A146" s="165"/>
      <c r="B146" s="165"/>
      <c r="C146" s="165"/>
      <c r="D146" s="165"/>
      <c r="E146" s="165"/>
      <c r="F146" s="165"/>
      <c r="G146" s="165"/>
    </row>
    <row r="147" spans="1:7" ht="14.5">
      <c r="A147" s="165"/>
      <c r="B147" s="165"/>
      <c r="C147" s="165"/>
      <c r="D147" s="165"/>
      <c r="E147" s="165"/>
      <c r="F147" s="165"/>
      <c r="G147" s="165"/>
    </row>
    <row r="148" spans="1:7" ht="14.5">
      <c r="A148" s="165"/>
      <c r="B148" s="165"/>
      <c r="C148" s="165"/>
      <c r="D148" s="165"/>
      <c r="E148" s="165"/>
      <c r="F148" s="165"/>
      <c r="G148" s="165"/>
    </row>
    <row r="149" spans="1:7" ht="14.5">
      <c r="A149" s="165"/>
      <c r="B149" s="165"/>
      <c r="C149" s="165"/>
      <c r="D149" s="165"/>
      <c r="E149" s="165"/>
      <c r="F149" s="165"/>
      <c r="G149" s="165"/>
    </row>
    <row r="150" spans="1:7" ht="14.5">
      <c r="A150" s="165"/>
      <c r="B150" s="165"/>
      <c r="C150" s="165"/>
      <c r="D150" s="165"/>
      <c r="E150" s="165"/>
      <c r="F150" s="165"/>
      <c r="G150" s="165"/>
    </row>
    <row r="151" spans="1:7" ht="14.5">
      <c r="A151" s="165"/>
      <c r="B151" s="165"/>
      <c r="C151" s="165"/>
      <c r="D151" s="165"/>
      <c r="E151" s="165"/>
      <c r="F151" s="165"/>
      <c r="G151" s="165"/>
    </row>
    <row r="152" spans="1:7" ht="14.5">
      <c r="A152" s="165"/>
      <c r="B152" s="165"/>
      <c r="C152" s="165"/>
      <c r="D152" s="165"/>
      <c r="E152" s="165"/>
      <c r="F152" s="165"/>
      <c r="G152" s="165"/>
    </row>
    <row r="153" spans="1:7" ht="14.5">
      <c r="A153" s="165"/>
      <c r="B153" s="165"/>
      <c r="C153" s="165"/>
      <c r="D153" s="165"/>
      <c r="E153" s="165"/>
      <c r="F153" s="165"/>
      <c r="G153" s="165"/>
    </row>
    <row r="154" spans="1:7" ht="14.5">
      <c r="A154" s="165"/>
      <c r="B154" s="165"/>
      <c r="C154" s="165"/>
      <c r="D154" s="165"/>
      <c r="E154" s="165"/>
      <c r="F154" s="165"/>
      <c r="G154" s="165"/>
    </row>
    <row r="155" spans="1:7" ht="14.5">
      <c r="A155" s="165"/>
      <c r="B155" s="165"/>
      <c r="C155" s="165"/>
      <c r="D155" s="165"/>
      <c r="E155" s="165"/>
      <c r="F155" s="165"/>
      <c r="G155" s="165"/>
    </row>
    <row r="156" spans="1:7" ht="14.5">
      <c r="A156" s="165"/>
      <c r="B156" s="165"/>
      <c r="C156" s="165"/>
      <c r="D156" s="165"/>
      <c r="E156" s="165"/>
      <c r="F156" s="165"/>
      <c r="G156" s="165"/>
    </row>
    <row r="157" spans="1:7" ht="14.5">
      <c r="A157" s="165"/>
      <c r="B157" s="165"/>
      <c r="C157" s="165"/>
      <c r="D157" s="165"/>
      <c r="E157" s="165"/>
      <c r="F157" s="165"/>
      <c r="G157" s="165"/>
    </row>
    <row r="158" spans="1:7" ht="14.5">
      <c r="A158" s="165"/>
      <c r="B158" s="165"/>
      <c r="C158" s="165"/>
      <c r="D158" s="165"/>
      <c r="E158" s="165"/>
      <c r="F158" s="165"/>
      <c r="G158" s="165"/>
    </row>
    <row r="159" spans="1:7" ht="14.5">
      <c r="A159" s="165"/>
      <c r="B159" s="165"/>
      <c r="C159" s="165"/>
      <c r="D159" s="165"/>
      <c r="E159" s="165"/>
      <c r="F159" s="165"/>
      <c r="G159" s="165"/>
    </row>
    <row r="160" spans="1:7" ht="14.5">
      <c r="A160" s="165"/>
      <c r="B160" s="165"/>
      <c r="C160" s="165"/>
      <c r="D160" s="165"/>
      <c r="E160" s="165"/>
      <c r="F160" s="165"/>
      <c r="G160" s="165"/>
    </row>
    <row r="161" spans="1:7" ht="14.5">
      <c r="A161" s="165"/>
      <c r="B161" s="165"/>
      <c r="C161" s="165"/>
      <c r="D161" s="165"/>
      <c r="E161" s="165"/>
      <c r="F161" s="165"/>
      <c r="G161" s="165"/>
    </row>
    <row r="162" spans="1:7" ht="14.5">
      <c r="A162" s="165"/>
      <c r="B162" s="165"/>
      <c r="C162" s="165"/>
      <c r="D162" s="165"/>
      <c r="E162" s="165"/>
      <c r="F162" s="165"/>
      <c r="G162" s="165"/>
    </row>
    <row r="163" spans="1:7" ht="14.5">
      <c r="A163" s="165"/>
      <c r="B163" s="165"/>
      <c r="C163" s="165"/>
      <c r="D163" s="165"/>
      <c r="E163" s="165"/>
      <c r="F163" s="165"/>
      <c r="G163" s="165"/>
    </row>
    <row r="164" spans="1:7" ht="14.5">
      <c r="A164" s="165"/>
      <c r="B164" s="165"/>
      <c r="C164" s="165"/>
      <c r="D164" s="165"/>
      <c r="E164" s="165"/>
      <c r="F164" s="165"/>
      <c r="G164" s="165"/>
    </row>
    <row r="165" spans="1:7" ht="14.5">
      <c r="A165" s="165"/>
      <c r="B165" s="165"/>
      <c r="C165" s="165"/>
      <c r="D165" s="165"/>
      <c r="E165" s="165"/>
      <c r="F165" s="165"/>
      <c r="G165" s="165"/>
    </row>
    <row r="166" spans="1:7" ht="14.5">
      <c r="A166" s="165"/>
      <c r="B166" s="165"/>
      <c r="C166" s="165"/>
      <c r="D166" s="165"/>
      <c r="E166" s="165"/>
      <c r="F166" s="165"/>
      <c r="G166" s="165"/>
    </row>
    <row r="167" spans="1:7" ht="14.5">
      <c r="A167" s="165"/>
      <c r="B167" s="165"/>
      <c r="C167" s="165"/>
      <c r="D167" s="165"/>
      <c r="E167" s="165"/>
      <c r="F167" s="165"/>
      <c r="G167" s="165"/>
    </row>
    <row r="168" spans="1:7" ht="14.5">
      <c r="A168" s="165"/>
      <c r="B168" s="165"/>
      <c r="C168" s="165"/>
      <c r="D168" s="165"/>
      <c r="E168" s="165"/>
      <c r="F168" s="165"/>
      <c r="G168" s="165"/>
    </row>
    <row r="169" spans="1:7" ht="14.5">
      <c r="A169" s="165"/>
      <c r="B169" s="165"/>
      <c r="C169" s="165"/>
      <c r="D169" s="165"/>
      <c r="E169" s="165"/>
      <c r="F169" s="165"/>
      <c r="G169" s="165"/>
    </row>
    <row r="170" spans="1:7" ht="14.5">
      <c r="A170" s="165"/>
      <c r="B170" s="165"/>
      <c r="C170" s="165"/>
      <c r="D170" s="165"/>
      <c r="E170" s="165"/>
      <c r="F170" s="165"/>
      <c r="G170" s="165"/>
    </row>
    <row r="171" spans="1:7" ht="14.5">
      <c r="A171" s="165"/>
      <c r="B171" s="165"/>
      <c r="C171" s="165"/>
      <c r="D171" s="165"/>
      <c r="E171" s="165"/>
      <c r="F171" s="165"/>
      <c r="G171" s="165"/>
    </row>
    <row r="172" spans="1:7" ht="14.5">
      <c r="A172" s="165"/>
      <c r="B172" s="165"/>
      <c r="C172" s="165"/>
      <c r="D172" s="165"/>
      <c r="E172" s="165"/>
      <c r="F172" s="165"/>
      <c r="G172" s="165"/>
    </row>
    <row r="173" spans="1:7" ht="14.5">
      <c r="A173" s="165"/>
      <c r="B173" s="165"/>
      <c r="C173" s="165"/>
      <c r="D173" s="165"/>
      <c r="E173" s="165"/>
      <c r="F173" s="165"/>
      <c r="G173" s="165"/>
    </row>
    <row r="174" spans="1:7" ht="14.5">
      <c r="A174" s="165"/>
      <c r="B174" s="165"/>
      <c r="C174" s="165"/>
      <c r="D174" s="165"/>
      <c r="E174" s="165"/>
      <c r="F174" s="165"/>
      <c r="G174" s="165"/>
    </row>
    <row r="175" spans="1:7" ht="14.5">
      <c r="A175" s="165"/>
      <c r="B175" s="165"/>
      <c r="C175" s="165"/>
      <c r="D175" s="165"/>
      <c r="E175" s="165"/>
      <c r="F175" s="165"/>
      <c r="G175" s="165"/>
    </row>
    <row r="176" spans="1:7" ht="14.5">
      <c r="A176" s="165"/>
      <c r="B176" s="165"/>
      <c r="C176" s="165"/>
      <c r="D176" s="165"/>
      <c r="E176" s="165"/>
      <c r="F176" s="165"/>
      <c r="G176" s="165"/>
    </row>
    <row r="177" spans="1:7" ht="14.5">
      <c r="A177" s="165"/>
      <c r="B177" s="165"/>
      <c r="C177" s="165"/>
      <c r="D177" s="165"/>
      <c r="E177" s="165"/>
      <c r="F177" s="165"/>
      <c r="G177" s="165"/>
    </row>
    <row r="178" spans="1:7" ht="14.5">
      <c r="A178" s="165"/>
      <c r="B178" s="165"/>
      <c r="C178" s="165"/>
      <c r="D178" s="165"/>
      <c r="E178" s="165"/>
      <c r="F178" s="165"/>
      <c r="G178" s="165"/>
    </row>
    <row r="179" spans="1:7" ht="14.5">
      <c r="A179" s="165"/>
      <c r="B179" s="165"/>
      <c r="C179" s="165"/>
      <c r="D179" s="165"/>
      <c r="E179" s="165"/>
      <c r="F179" s="165"/>
      <c r="G179" s="165"/>
    </row>
    <row r="180" spans="1:7" ht="14.5">
      <c r="A180" s="165"/>
      <c r="B180" s="165"/>
      <c r="C180" s="165"/>
      <c r="D180" s="165"/>
      <c r="E180" s="165"/>
      <c r="F180" s="165"/>
      <c r="G180" s="165"/>
    </row>
    <row r="181" spans="1:7" ht="14.5">
      <c r="A181" s="165"/>
      <c r="B181" s="165"/>
      <c r="C181" s="165"/>
      <c r="D181" s="165"/>
      <c r="E181" s="165"/>
      <c r="F181" s="165"/>
      <c r="G181" s="165"/>
    </row>
    <row r="182" spans="1:7" ht="14.5">
      <c r="A182" s="165"/>
      <c r="B182" s="165"/>
      <c r="C182" s="165"/>
      <c r="D182" s="165"/>
      <c r="E182" s="165"/>
      <c r="F182" s="165"/>
      <c r="G182" s="165"/>
    </row>
    <row r="183" spans="1:7" ht="14.5">
      <c r="A183" s="165"/>
      <c r="B183" s="165"/>
      <c r="C183" s="165"/>
      <c r="D183" s="165"/>
      <c r="E183" s="165"/>
      <c r="F183" s="165"/>
      <c r="G183" s="165"/>
    </row>
    <row r="184" spans="1:7" ht="14.5">
      <c r="A184" s="165"/>
      <c r="B184" s="165"/>
      <c r="C184" s="165"/>
      <c r="D184" s="165"/>
      <c r="E184" s="165"/>
      <c r="F184" s="165"/>
      <c r="G184" s="165"/>
    </row>
    <row r="185" spans="1:7" ht="14.5">
      <c r="A185" s="165"/>
      <c r="B185" s="165"/>
      <c r="C185" s="165"/>
      <c r="D185" s="165"/>
      <c r="E185" s="165"/>
      <c r="F185" s="165"/>
      <c r="G185" s="165"/>
    </row>
    <row r="186" spans="1:7" ht="14.5">
      <c r="A186" s="165"/>
      <c r="B186" s="165"/>
      <c r="C186" s="165"/>
      <c r="D186" s="165"/>
      <c r="E186" s="165"/>
      <c r="F186" s="165"/>
      <c r="G186" s="165"/>
    </row>
    <row r="187" spans="1:7" ht="14.5">
      <c r="A187" s="165"/>
      <c r="B187" s="165"/>
      <c r="C187" s="165"/>
      <c r="D187" s="165"/>
      <c r="E187" s="165"/>
      <c r="F187" s="165"/>
      <c r="G187" s="165"/>
    </row>
    <row r="188" spans="1:7" ht="14.5">
      <c r="A188" s="165"/>
      <c r="B188" s="165"/>
      <c r="C188" s="165"/>
      <c r="D188" s="165"/>
      <c r="E188" s="165"/>
      <c r="F188" s="165"/>
      <c r="G188" s="165"/>
    </row>
    <row r="189" spans="1:7" ht="14.5">
      <c r="A189" s="165"/>
      <c r="B189" s="165"/>
      <c r="C189" s="165"/>
      <c r="D189" s="165"/>
      <c r="E189" s="165"/>
      <c r="F189" s="165"/>
      <c r="G189" s="165"/>
    </row>
    <row r="190" spans="1:7" ht="14.5">
      <c r="A190" s="165"/>
      <c r="B190" s="165"/>
      <c r="C190" s="165"/>
      <c r="D190" s="165"/>
      <c r="E190" s="165"/>
      <c r="F190" s="165"/>
      <c r="G190" s="165"/>
    </row>
    <row r="191" spans="1:7" ht="14.5">
      <c r="A191" s="165"/>
      <c r="B191" s="165"/>
      <c r="C191" s="165"/>
      <c r="D191" s="165"/>
      <c r="E191" s="165"/>
      <c r="F191" s="165"/>
      <c r="G191" s="165"/>
    </row>
    <row r="192" spans="1:7" ht="14.5">
      <c r="A192" s="165"/>
      <c r="B192" s="165"/>
      <c r="C192" s="165"/>
      <c r="D192" s="165"/>
      <c r="E192" s="165"/>
      <c r="F192" s="165"/>
      <c r="G192" s="165"/>
    </row>
    <row r="193" spans="1:7" ht="14.5">
      <c r="A193" s="165"/>
      <c r="B193" s="165"/>
      <c r="C193" s="165"/>
      <c r="D193" s="165"/>
      <c r="E193" s="165"/>
      <c r="F193" s="165"/>
      <c r="G193" s="165"/>
    </row>
    <row r="194" spans="1:7" ht="14.5">
      <c r="A194" s="165"/>
      <c r="B194" s="165"/>
      <c r="C194" s="165"/>
      <c r="D194" s="165"/>
      <c r="E194" s="165"/>
      <c r="F194" s="165"/>
      <c r="G194" s="165"/>
    </row>
    <row r="195" spans="1:7" ht="14.5">
      <c r="A195" s="165"/>
      <c r="B195" s="165"/>
      <c r="C195" s="165"/>
      <c r="D195" s="165"/>
      <c r="E195" s="165"/>
      <c r="F195" s="165"/>
      <c r="G195" s="165"/>
    </row>
    <row r="196" spans="1:7" ht="14.5">
      <c r="A196" s="165"/>
      <c r="B196" s="165"/>
      <c r="C196" s="165"/>
      <c r="D196" s="165"/>
      <c r="E196" s="165"/>
      <c r="F196" s="165"/>
      <c r="G196" s="165"/>
    </row>
    <row r="197" spans="1:7" ht="14.5">
      <c r="A197" s="165"/>
      <c r="B197" s="165"/>
      <c r="C197" s="165"/>
      <c r="D197" s="165"/>
      <c r="E197" s="165"/>
      <c r="F197" s="165"/>
      <c r="G197" s="165"/>
    </row>
    <row r="198" spans="1:7" ht="14.5">
      <c r="A198" s="165"/>
      <c r="B198" s="165"/>
      <c r="C198" s="165"/>
      <c r="D198" s="165"/>
      <c r="E198" s="165"/>
      <c r="F198" s="165"/>
      <c r="G198" s="165"/>
    </row>
    <row r="199" spans="1:7" ht="14.5">
      <c r="A199" s="165"/>
      <c r="B199" s="165"/>
      <c r="C199" s="165"/>
      <c r="D199" s="165"/>
      <c r="E199" s="165"/>
      <c r="F199" s="165"/>
      <c r="G199" s="165"/>
    </row>
    <row r="200" spans="1:7" ht="14.5">
      <c r="A200" s="165"/>
      <c r="B200" s="165"/>
      <c r="C200" s="165"/>
      <c r="D200" s="165"/>
      <c r="E200" s="165"/>
      <c r="F200" s="165"/>
      <c r="G200" s="165"/>
    </row>
    <row r="201" spans="1:7" ht="14.5">
      <c r="A201" s="165"/>
      <c r="B201" s="165"/>
      <c r="C201" s="165"/>
      <c r="D201" s="165"/>
      <c r="E201" s="165"/>
      <c r="F201" s="165"/>
      <c r="G201" s="165"/>
    </row>
    <row r="202" spans="1:7" ht="14.5">
      <c r="A202" s="165"/>
      <c r="B202" s="165"/>
      <c r="C202" s="165"/>
      <c r="D202" s="165"/>
      <c r="E202" s="165"/>
      <c r="F202" s="165"/>
      <c r="G202" s="165"/>
    </row>
    <row r="203" spans="1:7" ht="14.5">
      <c r="A203" s="165"/>
      <c r="B203" s="165"/>
      <c r="C203" s="165"/>
      <c r="D203" s="165"/>
      <c r="E203" s="165"/>
      <c r="F203" s="165"/>
      <c r="G203" s="165"/>
    </row>
    <row r="204" spans="1:7" ht="14.5">
      <c r="A204" s="165"/>
      <c r="B204" s="165"/>
      <c r="C204" s="165"/>
      <c r="D204" s="165"/>
      <c r="E204" s="165"/>
      <c r="F204" s="165"/>
      <c r="G204" s="165"/>
    </row>
    <row r="205" spans="1:7" ht="14.5">
      <c r="A205" s="165"/>
      <c r="B205" s="165"/>
      <c r="C205" s="165"/>
      <c r="D205" s="165"/>
      <c r="E205" s="165"/>
      <c r="F205" s="165"/>
      <c r="G205" s="165"/>
    </row>
    <row r="206" spans="1:7" ht="14.5">
      <c r="A206" s="165"/>
      <c r="B206" s="165"/>
      <c r="C206" s="165"/>
      <c r="D206" s="165"/>
      <c r="E206" s="165"/>
      <c r="F206" s="165"/>
      <c r="G206" s="165"/>
    </row>
    <row r="207" spans="1:7" ht="14.5">
      <c r="A207" s="165"/>
      <c r="B207" s="165"/>
      <c r="C207" s="165"/>
      <c r="D207" s="165"/>
      <c r="E207" s="165"/>
      <c r="F207" s="165"/>
      <c r="G207" s="165"/>
    </row>
    <row r="208" spans="1:7" ht="14.5">
      <c r="A208" s="165"/>
      <c r="B208" s="165"/>
      <c r="C208" s="165"/>
      <c r="D208" s="165"/>
      <c r="E208" s="165"/>
      <c r="F208" s="165"/>
      <c r="G208" s="165"/>
    </row>
    <row r="209" spans="1:7" ht="14.5">
      <c r="A209" s="165"/>
      <c r="B209" s="165"/>
      <c r="C209" s="165"/>
      <c r="D209" s="165"/>
      <c r="E209" s="165"/>
      <c r="F209" s="165"/>
      <c r="G209" s="165"/>
    </row>
    <row r="210" spans="1:7" ht="14.5">
      <c r="A210" s="165"/>
      <c r="B210" s="165"/>
      <c r="C210" s="165"/>
      <c r="D210" s="165"/>
      <c r="E210" s="165"/>
      <c r="F210" s="165"/>
      <c r="G210" s="165"/>
    </row>
    <row r="211" spans="1:7" ht="14.5">
      <c r="A211" s="165"/>
      <c r="B211" s="165"/>
      <c r="C211" s="165"/>
      <c r="D211" s="165"/>
      <c r="E211" s="165"/>
      <c r="F211" s="165"/>
      <c r="G211" s="165"/>
    </row>
    <row r="212" spans="1:7" ht="14.5">
      <c r="A212" s="165"/>
      <c r="B212" s="165"/>
      <c r="C212" s="165"/>
      <c r="D212" s="165"/>
      <c r="E212" s="165"/>
      <c r="F212" s="165"/>
      <c r="G212" s="165"/>
    </row>
    <row r="213" spans="1:7" ht="14.5">
      <c r="A213" s="165"/>
      <c r="B213" s="165"/>
      <c r="C213" s="165"/>
      <c r="D213" s="165"/>
      <c r="E213" s="165"/>
      <c r="F213" s="165"/>
      <c r="G213" s="165"/>
    </row>
    <row r="214" spans="1:7" ht="14.5">
      <c r="A214" s="165"/>
      <c r="B214" s="165"/>
      <c r="C214" s="165"/>
      <c r="D214" s="165"/>
      <c r="E214" s="165"/>
      <c r="F214" s="165"/>
      <c r="G214" s="165"/>
    </row>
    <row r="215" spans="1:7" ht="14.5">
      <c r="A215" s="165"/>
      <c r="B215" s="165"/>
      <c r="C215" s="165"/>
      <c r="D215" s="165"/>
      <c r="E215" s="165"/>
      <c r="F215" s="165"/>
      <c r="G215" s="165"/>
    </row>
    <row r="216" spans="1:7" ht="14.5">
      <c r="A216" s="165"/>
      <c r="B216" s="165"/>
      <c r="C216" s="165"/>
      <c r="D216" s="165"/>
      <c r="E216" s="165"/>
      <c r="F216" s="165"/>
      <c r="G216" s="165"/>
    </row>
    <row r="217" spans="1:7" ht="14.5">
      <c r="A217" s="165"/>
      <c r="B217" s="165"/>
      <c r="C217" s="165"/>
      <c r="D217" s="165"/>
      <c r="E217" s="165"/>
      <c r="F217" s="165"/>
      <c r="G217" s="165"/>
    </row>
    <row r="218" spans="1:7" ht="14.5">
      <c r="A218" s="165"/>
      <c r="B218" s="165"/>
      <c r="C218" s="165"/>
      <c r="D218" s="165"/>
      <c r="E218" s="165"/>
      <c r="F218" s="165"/>
      <c r="G218" s="165"/>
    </row>
    <row r="219" spans="1:7" ht="14.5">
      <c r="A219" s="165"/>
      <c r="B219" s="165"/>
      <c r="C219" s="165"/>
      <c r="D219" s="165"/>
      <c r="E219" s="165"/>
      <c r="F219" s="165"/>
      <c r="G219" s="165"/>
    </row>
    <row r="220" spans="1:7" ht="14.5">
      <c r="A220" s="165"/>
      <c r="B220" s="165"/>
      <c r="C220" s="165"/>
      <c r="D220" s="165"/>
      <c r="E220" s="165"/>
      <c r="F220" s="165"/>
      <c r="G220" s="165"/>
    </row>
    <row r="221" spans="1:7" ht="14.5">
      <c r="A221" s="165"/>
      <c r="B221" s="165"/>
      <c r="C221" s="165"/>
      <c r="D221" s="165"/>
      <c r="E221" s="165"/>
      <c r="F221" s="165"/>
      <c r="G221" s="165"/>
    </row>
    <row r="222" spans="1:7" ht="14.5">
      <c r="A222" s="165"/>
      <c r="B222" s="165"/>
      <c r="C222" s="165"/>
      <c r="D222" s="165"/>
      <c r="E222" s="165"/>
      <c r="F222" s="165"/>
      <c r="G222" s="165"/>
    </row>
    <row r="223" spans="1:7" ht="14.5">
      <c r="A223" s="165"/>
      <c r="B223" s="165"/>
      <c r="C223" s="165"/>
      <c r="D223" s="165"/>
      <c r="E223" s="165"/>
      <c r="F223" s="165"/>
      <c r="G223" s="165"/>
    </row>
    <row r="224" spans="1:7" ht="14.5">
      <c r="A224" s="165"/>
      <c r="B224" s="165"/>
      <c r="C224" s="165"/>
      <c r="D224" s="165"/>
      <c r="E224" s="165"/>
      <c r="F224" s="165"/>
      <c r="G224" s="165"/>
    </row>
    <row r="225" spans="1:7" ht="14.5">
      <c r="A225" s="165"/>
      <c r="B225" s="165"/>
      <c r="C225" s="165"/>
      <c r="D225" s="165"/>
      <c r="E225" s="165"/>
      <c r="F225" s="165"/>
      <c r="G225" s="165"/>
    </row>
    <row r="226" spans="1:7" ht="14.5">
      <c r="A226" s="165"/>
      <c r="B226" s="165"/>
      <c r="C226" s="165"/>
      <c r="D226" s="165"/>
      <c r="E226" s="165"/>
      <c r="F226" s="165"/>
      <c r="G226" s="165"/>
    </row>
    <row r="227" spans="1:7" ht="14.5">
      <c r="A227" s="165"/>
      <c r="B227" s="165"/>
      <c r="C227" s="165"/>
      <c r="D227" s="165"/>
      <c r="E227" s="165"/>
      <c r="F227" s="165"/>
      <c r="G227" s="165"/>
    </row>
    <row r="228" spans="1:7" ht="14.5">
      <c r="A228" s="165"/>
      <c r="B228" s="165"/>
      <c r="C228" s="165"/>
      <c r="D228" s="165"/>
      <c r="E228" s="165"/>
      <c r="F228" s="165"/>
      <c r="G228" s="165"/>
    </row>
    <row r="229" spans="1:7" ht="14.5">
      <c r="A229" s="165"/>
      <c r="B229" s="165"/>
      <c r="C229" s="165"/>
      <c r="D229" s="165"/>
      <c r="E229" s="165"/>
      <c r="F229" s="165"/>
      <c r="G229" s="165"/>
    </row>
    <row r="230" spans="1:7" ht="14.5">
      <c r="A230" s="165"/>
      <c r="B230" s="165"/>
      <c r="C230" s="165"/>
      <c r="D230" s="165"/>
      <c r="E230" s="165"/>
      <c r="F230" s="165"/>
      <c r="G230" s="165"/>
    </row>
    <row r="231" spans="1:7" ht="14.5">
      <c r="A231" s="165"/>
      <c r="B231" s="165"/>
      <c r="C231" s="165"/>
      <c r="D231" s="165"/>
      <c r="E231" s="165"/>
      <c r="F231" s="165"/>
      <c r="G231" s="165"/>
    </row>
    <row r="232" spans="1:7" ht="14.5">
      <c r="A232" s="165"/>
      <c r="B232" s="165"/>
      <c r="C232" s="165"/>
      <c r="D232" s="165"/>
      <c r="E232" s="165"/>
      <c r="F232" s="165"/>
      <c r="G232" s="165"/>
    </row>
    <row r="233" spans="1:7" ht="14.5">
      <c r="A233" s="165"/>
      <c r="B233" s="165"/>
      <c r="C233" s="165"/>
      <c r="D233" s="165"/>
      <c r="E233" s="165"/>
      <c r="F233" s="165"/>
      <c r="G233" s="165"/>
    </row>
    <row r="234" spans="1:7" ht="14.5">
      <c r="A234" s="165"/>
      <c r="B234" s="165"/>
      <c r="C234" s="165"/>
      <c r="D234" s="165"/>
      <c r="E234" s="165"/>
      <c r="F234" s="165"/>
      <c r="G234" s="165"/>
    </row>
    <row r="235" spans="1:7" ht="14.5">
      <c r="A235" s="165"/>
      <c r="B235" s="165"/>
      <c r="C235" s="165"/>
      <c r="D235" s="165"/>
      <c r="E235" s="165"/>
      <c r="F235" s="165"/>
      <c r="G235" s="165"/>
    </row>
    <row r="236" spans="1:7" ht="14.5">
      <c r="A236" s="165"/>
      <c r="B236" s="165"/>
      <c r="C236" s="165"/>
      <c r="D236" s="165"/>
      <c r="E236" s="165"/>
      <c r="F236" s="165"/>
      <c r="G236" s="165"/>
    </row>
    <row r="237" spans="1:7" ht="14.5">
      <c r="A237" s="165"/>
      <c r="B237" s="165"/>
      <c r="C237" s="165"/>
      <c r="D237" s="165"/>
      <c r="E237" s="165"/>
      <c r="F237" s="165"/>
      <c r="G237" s="165"/>
    </row>
    <row r="238" spans="1:7" ht="14.5">
      <c r="A238" s="165"/>
      <c r="B238" s="165"/>
      <c r="C238" s="165"/>
      <c r="D238" s="165"/>
      <c r="E238" s="165"/>
      <c r="F238" s="165"/>
      <c r="G238" s="165"/>
    </row>
    <row r="239" spans="1:7" ht="14.5">
      <c r="A239" s="165"/>
      <c r="B239" s="165"/>
      <c r="C239" s="165"/>
      <c r="D239" s="165"/>
      <c r="E239" s="165"/>
      <c r="F239" s="165"/>
      <c r="G239" s="165"/>
    </row>
    <row r="240" spans="1:7" ht="14.5">
      <c r="A240" s="165"/>
      <c r="B240" s="165"/>
      <c r="C240" s="165"/>
      <c r="D240" s="165"/>
      <c r="E240" s="165"/>
      <c r="F240" s="165"/>
      <c r="G240" s="165"/>
    </row>
    <row r="241" spans="1:7" ht="14.5">
      <c r="A241" s="165"/>
      <c r="B241" s="165"/>
      <c r="C241" s="165"/>
      <c r="D241" s="165"/>
      <c r="E241" s="165"/>
      <c r="F241" s="165"/>
      <c r="G241" s="165"/>
    </row>
    <row r="242" spans="1:7" ht="14.5">
      <c r="A242" s="165"/>
      <c r="B242" s="165"/>
      <c r="C242" s="165"/>
      <c r="D242" s="165"/>
      <c r="E242" s="165"/>
      <c r="F242" s="165"/>
      <c r="G242" s="165"/>
    </row>
    <row r="243" spans="1:7" ht="14.5">
      <c r="A243" s="165"/>
      <c r="B243" s="165"/>
      <c r="C243" s="165"/>
      <c r="D243" s="165"/>
      <c r="E243" s="165"/>
      <c r="F243" s="165"/>
      <c r="G243" s="165"/>
    </row>
    <row r="244" spans="1:7" ht="14.5">
      <c r="A244" s="165"/>
      <c r="B244" s="165"/>
      <c r="C244" s="165"/>
      <c r="D244" s="165"/>
      <c r="E244" s="165"/>
      <c r="F244" s="165"/>
      <c r="G244" s="165"/>
    </row>
    <row r="245" spans="1:7" ht="14.5">
      <c r="A245" s="165"/>
      <c r="B245" s="165"/>
      <c r="C245" s="165"/>
      <c r="D245" s="165"/>
      <c r="E245" s="165"/>
      <c r="F245" s="165"/>
      <c r="G245" s="165"/>
    </row>
    <row r="246" spans="1:7" ht="14.5">
      <c r="A246" s="165"/>
      <c r="B246" s="165"/>
      <c r="C246" s="165"/>
      <c r="D246" s="165"/>
      <c r="E246" s="165"/>
      <c r="F246" s="165"/>
      <c r="G246" s="165"/>
    </row>
    <row r="247" spans="1:7" ht="14.5">
      <c r="A247" s="165"/>
      <c r="B247" s="165"/>
      <c r="C247" s="165"/>
      <c r="D247" s="165"/>
      <c r="E247" s="165"/>
      <c r="F247" s="165"/>
      <c r="G247" s="165"/>
    </row>
    <row r="248" spans="1:7" ht="14.5">
      <c r="A248" s="165"/>
      <c r="B248" s="165"/>
      <c r="C248" s="165"/>
      <c r="D248" s="165"/>
      <c r="E248" s="165"/>
      <c r="F248" s="165"/>
      <c r="G248" s="165"/>
    </row>
    <row r="249" spans="1:7" ht="14.5">
      <c r="A249" s="165"/>
      <c r="B249" s="165"/>
      <c r="C249" s="165"/>
      <c r="D249" s="165"/>
      <c r="E249" s="165"/>
      <c r="F249" s="165"/>
      <c r="G249" s="165"/>
    </row>
    <row r="250" spans="1:7" ht="14.5">
      <c r="A250" s="165"/>
      <c r="B250" s="165"/>
      <c r="C250" s="165"/>
      <c r="D250" s="165"/>
      <c r="E250" s="165"/>
      <c r="F250" s="165"/>
      <c r="G250" s="165"/>
    </row>
    <row r="251" spans="1:7" ht="14.5">
      <c r="A251" s="165"/>
      <c r="B251" s="165"/>
      <c r="C251" s="165"/>
      <c r="D251" s="165"/>
      <c r="E251" s="165"/>
      <c r="F251" s="165"/>
      <c r="G251" s="165"/>
    </row>
    <row r="252" spans="1:7" ht="14.5">
      <c r="A252" s="165"/>
      <c r="B252" s="165"/>
      <c r="C252" s="165"/>
      <c r="D252" s="165"/>
      <c r="E252" s="165"/>
      <c r="F252" s="165"/>
      <c r="G252" s="165"/>
    </row>
    <row r="253" spans="1:7" ht="14.5">
      <c r="A253" s="165"/>
      <c r="B253" s="165"/>
      <c r="C253" s="165"/>
      <c r="D253" s="165"/>
      <c r="E253" s="165"/>
      <c r="F253" s="165"/>
      <c r="G253" s="165"/>
    </row>
    <row r="254" spans="1:7" ht="14.5">
      <c r="A254" s="165"/>
      <c r="B254" s="165"/>
      <c r="C254" s="165"/>
      <c r="D254" s="165"/>
      <c r="E254" s="165"/>
      <c r="F254" s="165"/>
      <c r="G254" s="165"/>
    </row>
    <row r="255" spans="1:7" ht="14.5">
      <c r="A255" s="165"/>
      <c r="B255" s="165"/>
      <c r="C255" s="165"/>
      <c r="D255" s="165"/>
      <c r="E255" s="165"/>
      <c r="F255" s="165"/>
      <c r="G255" s="165"/>
    </row>
    <row r="256" spans="1:7" ht="14.5">
      <c r="A256" s="165"/>
      <c r="B256" s="165"/>
      <c r="C256" s="165"/>
      <c r="D256" s="165"/>
      <c r="E256" s="165"/>
      <c r="F256" s="165"/>
      <c r="G256" s="165"/>
    </row>
    <row r="257" spans="1:7" ht="14.5">
      <c r="A257" s="165"/>
      <c r="B257" s="165"/>
      <c r="C257" s="165"/>
      <c r="D257" s="165"/>
      <c r="E257" s="165"/>
      <c r="F257" s="165"/>
      <c r="G257" s="165"/>
    </row>
    <row r="258" spans="1:7" ht="14.5">
      <c r="A258" s="165"/>
      <c r="B258" s="165"/>
      <c r="C258" s="165"/>
      <c r="D258" s="165"/>
      <c r="E258" s="165"/>
      <c r="F258" s="165"/>
      <c r="G258" s="165"/>
    </row>
    <row r="259" spans="1:7" ht="14.5">
      <c r="A259" s="165"/>
      <c r="B259" s="165"/>
      <c r="C259" s="165"/>
      <c r="D259" s="165"/>
      <c r="E259" s="165"/>
      <c r="F259" s="165"/>
      <c r="G259" s="165"/>
    </row>
    <row r="260" spans="1:7" ht="14.5">
      <c r="A260" s="165"/>
      <c r="B260" s="165"/>
      <c r="C260" s="165"/>
      <c r="D260" s="165"/>
      <c r="E260" s="165"/>
      <c r="F260" s="165"/>
      <c r="G260" s="165"/>
    </row>
    <row r="261" spans="1:7" ht="14.5">
      <c r="A261" s="165"/>
      <c r="B261" s="165"/>
      <c r="C261" s="165"/>
      <c r="D261" s="165"/>
      <c r="E261" s="165"/>
      <c r="F261" s="165"/>
      <c r="G261" s="165"/>
    </row>
    <row r="262" spans="1:7" ht="14.5">
      <c r="A262" s="165"/>
      <c r="B262" s="165"/>
      <c r="C262" s="165"/>
      <c r="D262" s="165"/>
      <c r="E262" s="165"/>
      <c r="F262" s="165"/>
      <c r="G262" s="165"/>
    </row>
    <row r="263" spans="1:7" ht="14.5">
      <c r="A263" s="165"/>
      <c r="B263" s="165"/>
      <c r="C263" s="165"/>
      <c r="D263" s="165"/>
      <c r="E263" s="165"/>
      <c r="F263" s="165"/>
      <c r="G263" s="165"/>
    </row>
    <row r="264" spans="1:7" ht="14.5">
      <c r="A264" s="165"/>
      <c r="B264" s="165"/>
      <c r="C264" s="165"/>
      <c r="D264" s="165"/>
      <c r="E264" s="165"/>
      <c r="F264" s="165"/>
      <c r="G264" s="165"/>
    </row>
    <row r="265" spans="1:7" ht="14.5">
      <c r="A265" s="165"/>
      <c r="B265" s="165"/>
      <c r="C265" s="165"/>
      <c r="D265" s="165"/>
      <c r="E265" s="165"/>
      <c r="F265" s="165"/>
      <c r="G265" s="165"/>
    </row>
    <row r="266" spans="1:7" ht="14.5">
      <c r="A266" s="165"/>
      <c r="B266" s="165"/>
      <c r="C266" s="165"/>
      <c r="D266" s="165"/>
      <c r="E266" s="165"/>
      <c r="F266" s="165"/>
      <c r="G266" s="165"/>
    </row>
    <row r="267" spans="1:7" ht="14.5">
      <c r="A267" s="165"/>
      <c r="B267" s="165"/>
      <c r="C267" s="165"/>
      <c r="D267" s="165"/>
      <c r="E267" s="165"/>
      <c r="F267" s="165"/>
      <c r="G267" s="165"/>
    </row>
    <row r="268" spans="1:7" ht="14.5">
      <c r="A268" s="165"/>
      <c r="B268" s="165"/>
      <c r="C268" s="165"/>
      <c r="D268" s="165"/>
      <c r="E268" s="165"/>
      <c r="F268" s="165"/>
      <c r="G268" s="165"/>
    </row>
    <row r="269" spans="1:7" ht="14.5">
      <c r="A269" s="165"/>
      <c r="B269" s="165"/>
      <c r="C269" s="165"/>
      <c r="D269" s="165"/>
      <c r="E269" s="165"/>
      <c r="F269" s="165"/>
      <c r="G269" s="165"/>
    </row>
    <row r="270" spans="1:7" ht="14.5">
      <c r="A270" s="165"/>
      <c r="B270" s="165"/>
      <c r="C270" s="165"/>
      <c r="D270" s="165"/>
      <c r="E270" s="165"/>
      <c r="F270" s="165"/>
      <c r="G270" s="165"/>
    </row>
    <row r="271" spans="1:7" ht="14.5">
      <c r="A271" s="165"/>
      <c r="B271" s="165"/>
      <c r="C271" s="165"/>
      <c r="D271" s="165"/>
      <c r="E271" s="165"/>
      <c r="F271" s="165"/>
      <c r="G271" s="165"/>
    </row>
    <row r="272" spans="1:7" ht="14.5">
      <c r="A272" s="165"/>
      <c r="B272" s="165"/>
      <c r="C272" s="165"/>
      <c r="D272" s="165"/>
      <c r="E272" s="165"/>
      <c r="F272" s="165"/>
      <c r="G272" s="165"/>
    </row>
    <row r="273" spans="1:7" ht="14.5">
      <c r="A273" s="165"/>
      <c r="B273" s="165"/>
      <c r="C273" s="165"/>
      <c r="D273" s="165"/>
      <c r="E273" s="165"/>
      <c r="F273" s="165"/>
      <c r="G273" s="165"/>
    </row>
    <row r="274" spans="1:7" ht="14.5">
      <c r="A274" s="165"/>
      <c r="B274" s="165"/>
      <c r="C274" s="165"/>
      <c r="D274" s="165"/>
      <c r="E274" s="165"/>
      <c r="F274" s="165"/>
      <c r="G274" s="165"/>
    </row>
    <row r="275" spans="1:7" ht="14.5">
      <c r="A275" s="165"/>
      <c r="B275" s="165"/>
      <c r="C275" s="165"/>
      <c r="D275" s="165"/>
      <c r="E275" s="165"/>
      <c r="F275" s="165"/>
      <c r="G275" s="165"/>
    </row>
    <row r="276" spans="1:7" ht="14.5">
      <c r="A276" s="165"/>
      <c r="B276" s="165"/>
      <c r="C276" s="165"/>
      <c r="D276" s="165"/>
      <c r="E276" s="165"/>
      <c r="F276" s="165"/>
      <c r="G276" s="165"/>
    </row>
    <row r="277" spans="1:7" ht="14.5">
      <c r="A277" s="165"/>
      <c r="B277" s="165"/>
      <c r="C277" s="165"/>
      <c r="D277" s="165"/>
      <c r="E277" s="165"/>
      <c r="F277" s="165"/>
      <c r="G277" s="165"/>
    </row>
    <row r="278" spans="1:7" ht="14.5">
      <c r="A278" s="165"/>
      <c r="B278" s="165"/>
      <c r="C278" s="165"/>
      <c r="D278" s="165"/>
      <c r="E278" s="165"/>
      <c r="F278" s="165"/>
      <c r="G278" s="165"/>
    </row>
    <row r="279" spans="1:7" ht="14.5">
      <c r="A279" s="165"/>
      <c r="B279" s="165"/>
      <c r="C279" s="165"/>
      <c r="D279" s="165"/>
      <c r="E279" s="165"/>
      <c r="F279" s="165"/>
      <c r="G279" s="165"/>
    </row>
    <row r="280" spans="1:7" ht="14.5">
      <c r="A280" s="165"/>
      <c r="B280" s="165"/>
      <c r="C280" s="165"/>
      <c r="D280" s="165"/>
      <c r="E280" s="165"/>
      <c r="F280" s="165"/>
      <c r="G280" s="165"/>
    </row>
    <row r="281" spans="1:7" ht="14.5">
      <c r="A281" s="165"/>
      <c r="B281" s="165"/>
      <c r="C281" s="165"/>
      <c r="D281" s="165"/>
      <c r="E281" s="165"/>
      <c r="F281" s="165"/>
      <c r="G281" s="165"/>
    </row>
    <row r="282" spans="1:7" ht="14.5">
      <c r="A282" s="165"/>
      <c r="B282" s="165"/>
      <c r="C282" s="165"/>
      <c r="D282" s="165"/>
      <c r="E282" s="165"/>
      <c r="F282" s="165"/>
      <c r="G282" s="165"/>
    </row>
    <row r="283" spans="1:7" ht="14.5">
      <c r="A283" s="165"/>
      <c r="B283" s="165"/>
      <c r="C283" s="165"/>
      <c r="D283" s="165"/>
      <c r="E283" s="165"/>
      <c r="F283" s="165"/>
      <c r="G283" s="165"/>
    </row>
    <row r="284" spans="1:7" ht="14.5">
      <c r="A284" s="165"/>
      <c r="B284" s="165"/>
      <c r="C284" s="165"/>
      <c r="D284" s="165"/>
      <c r="E284" s="165"/>
      <c r="F284" s="165"/>
      <c r="G284" s="165"/>
    </row>
    <row r="285" spans="1:7" ht="14.5">
      <c r="A285" s="165"/>
      <c r="B285" s="165"/>
      <c r="C285" s="165"/>
      <c r="D285" s="165"/>
      <c r="E285" s="165"/>
      <c r="F285" s="165"/>
      <c r="G285" s="165"/>
    </row>
    <row r="286" spans="1:7" ht="14.5">
      <c r="A286" s="165"/>
      <c r="B286" s="165"/>
      <c r="C286" s="165"/>
      <c r="D286" s="165"/>
      <c r="E286" s="165"/>
      <c r="F286" s="165"/>
      <c r="G286" s="165"/>
    </row>
    <row r="287" spans="1:7" ht="14.5">
      <c r="A287" s="165"/>
      <c r="B287" s="165"/>
      <c r="C287" s="165"/>
      <c r="D287" s="165"/>
      <c r="E287" s="165"/>
      <c r="F287" s="165"/>
      <c r="G287" s="165"/>
    </row>
    <row r="288" spans="1:7" ht="14.5">
      <c r="A288" s="165"/>
      <c r="B288" s="165"/>
      <c r="C288" s="165"/>
      <c r="D288" s="165"/>
      <c r="E288" s="165"/>
      <c r="F288" s="165"/>
      <c r="G288" s="165"/>
    </row>
    <row r="289" spans="1:7" ht="14.5">
      <c r="A289" s="165"/>
      <c r="B289" s="165"/>
      <c r="C289" s="165"/>
      <c r="D289" s="165"/>
      <c r="E289" s="165"/>
      <c r="F289" s="165"/>
      <c r="G289" s="165"/>
    </row>
    <row r="290" spans="1:7" ht="14.5">
      <c r="A290" s="165"/>
      <c r="B290" s="165"/>
      <c r="C290" s="165"/>
      <c r="D290" s="165"/>
      <c r="E290" s="165"/>
      <c r="F290" s="165"/>
      <c r="G290" s="165"/>
    </row>
    <row r="291" spans="1:7" ht="14.5">
      <c r="A291" s="165"/>
      <c r="B291" s="165"/>
      <c r="C291" s="165"/>
      <c r="D291" s="165"/>
      <c r="E291" s="165"/>
      <c r="F291" s="165"/>
      <c r="G291" s="165"/>
    </row>
    <row r="292" spans="1:7" ht="14.5">
      <c r="A292" s="165"/>
      <c r="B292" s="165"/>
      <c r="C292" s="165"/>
      <c r="D292" s="165"/>
      <c r="E292" s="165"/>
      <c r="F292" s="165"/>
      <c r="G292" s="165"/>
    </row>
    <row r="293" spans="1:7" ht="14.5">
      <c r="A293" s="165"/>
      <c r="B293" s="165"/>
      <c r="C293" s="165"/>
      <c r="D293" s="165"/>
      <c r="E293" s="165"/>
      <c r="F293" s="165"/>
      <c r="G293" s="165"/>
    </row>
    <row r="294" spans="1:7" ht="14.5">
      <c r="A294" s="165"/>
      <c r="B294" s="165"/>
      <c r="C294" s="165"/>
      <c r="D294" s="165"/>
      <c r="E294" s="165"/>
      <c r="F294" s="165"/>
      <c r="G294" s="165"/>
    </row>
    <row r="295" spans="1:7" ht="14.5">
      <c r="A295" s="165"/>
      <c r="B295" s="165"/>
      <c r="C295" s="165"/>
      <c r="D295" s="165"/>
      <c r="E295" s="165"/>
      <c r="F295" s="165"/>
      <c r="G295" s="165"/>
    </row>
    <row r="296" spans="1:7" ht="14.5">
      <c r="A296" s="165"/>
      <c r="B296" s="165"/>
      <c r="C296" s="165"/>
      <c r="D296" s="165"/>
      <c r="E296" s="165"/>
      <c r="F296" s="165"/>
      <c r="G296" s="165"/>
    </row>
    <row r="297" spans="1:7" ht="14.5">
      <c r="A297" s="165"/>
      <c r="B297" s="165"/>
      <c r="C297" s="165"/>
      <c r="D297" s="165"/>
      <c r="E297" s="165"/>
      <c r="F297" s="165"/>
      <c r="G297" s="165"/>
    </row>
    <row r="298" spans="1:7" ht="14.5">
      <c r="A298" s="165"/>
      <c r="B298" s="165"/>
      <c r="C298" s="165"/>
      <c r="D298" s="165"/>
      <c r="E298" s="165"/>
      <c r="F298" s="165"/>
      <c r="G298" s="165"/>
    </row>
    <row r="299" spans="1:7" ht="14.5">
      <c r="A299" s="165"/>
      <c r="B299" s="165"/>
      <c r="C299" s="165"/>
      <c r="D299" s="165"/>
      <c r="E299" s="165"/>
      <c r="F299" s="165"/>
      <c r="G299" s="165"/>
    </row>
    <row r="300" spans="1:7" ht="14.5">
      <c r="A300" s="165"/>
      <c r="B300" s="165"/>
      <c r="C300" s="165"/>
      <c r="D300" s="165"/>
      <c r="E300" s="165"/>
      <c r="F300" s="165"/>
      <c r="G300" s="165"/>
    </row>
    <row r="301" spans="1:7" ht="14.5">
      <c r="A301" s="165"/>
      <c r="B301" s="165"/>
      <c r="C301" s="165"/>
      <c r="D301" s="165"/>
      <c r="E301" s="165"/>
      <c r="F301" s="165"/>
      <c r="G301" s="165"/>
    </row>
    <row r="302" spans="1:7" ht="14.5">
      <c r="A302" s="165"/>
      <c r="B302" s="165"/>
      <c r="C302" s="165"/>
      <c r="D302" s="165"/>
      <c r="E302" s="165"/>
      <c r="F302" s="165"/>
      <c r="G302" s="165"/>
    </row>
    <row r="303" spans="1:7" ht="14.5">
      <c r="A303" s="165"/>
      <c r="B303" s="165"/>
      <c r="C303" s="165"/>
      <c r="D303" s="165"/>
      <c r="E303" s="165"/>
      <c r="F303" s="165"/>
      <c r="G303" s="165"/>
    </row>
    <row r="304" spans="1:7" ht="14.5">
      <c r="A304" s="165"/>
      <c r="B304" s="165"/>
      <c r="C304" s="165"/>
      <c r="D304" s="165"/>
      <c r="E304" s="165"/>
      <c r="F304" s="165"/>
      <c r="G304" s="165"/>
    </row>
    <row r="305" spans="1:7" ht="14.5">
      <c r="A305" s="165"/>
      <c r="B305" s="165"/>
      <c r="C305" s="165"/>
      <c r="D305" s="165"/>
      <c r="E305" s="165"/>
      <c r="F305" s="165"/>
      <c r="G305" s="165"/>
    </row>
    <row r="306" spans="1:7" ht="14.5">
      <c r="A306" s="165"/>
      <c r="B306" s="165"/>
      <c r="C306" s="165"/>
      <c r="D306" s="165"/>
      <c r="E306" s="165"/>
      <c r="F306" s="165"/>
      <c r="G306" s="165"/>
    </row>
    <row r="307" spans="1:7" ht="14.5">
      <c r="A307" s="165"/>
      <c r="B307" s="165"/>
      <c r="C307" s="165"/>
      <c r="D307" s="165"/>
      <c r="E307" s="165"/>
      <c r="F307" s="165"/>
      <c r="G307" s="165"/>
    </row>
    <row r="308" spans="1:7" ht="14.5">
      <c r="A308" s="165"/>
      <c r="B308" s="165"/>
      <c r="C308" s="165"/>
      <c r="D308" s="165"/>
      <c r="E308" s="165"/>
      <c r="F308" s="165"/>
      <c r="G308" s="165"/>
    </row>
    <row r="309" spans="1:7" ht="14.5">
      <c r="A309" s="165"/>
      <c r="B309" s="165"/>
      <c r="C309" s="165"/>
      <c r="D309" s="165"/>
      <c r="E309" s="165"/>
      <c r="F309" s="165"/>
      <c r="G309" s="165"/>
    </row>
    <row r="310" spans="1:7" ht="14.5">
      <c r="A310" s="165"/>
      <c r="B310" s="165"/>
      <c r="C310" s="165"/>
      <c r="D310" s="165"/>
      <c r="E310" s="165"/>
      <c r="F310" s="165"/>
      <c r="G310" s="165"/>
    </row>
    <row r="311" spans="1:7" ht="14.5">
      <c r="A311" s="165"/>
      <c r="B311" s="165"/>
      <c r="C311" s="165"/>
      <c r="D311" s="165"/>
      <c r="E311" s="165"/>
      <c r="F311" s="165"/>
      <c r="G311" s="165"/>
    </row>
    <row r="312" spans="1:7" ht="14.5">
      <c r="A312" s="165"/>
      <c r="B312" s="165"/>
      <c r="C312" s="165"/>
      <c r="D312" s="165"/>
      <c r="E312" s="165"/>
      <c r="F312" s="165"/>
      <c r="G312" s="165"/>
    </row>
    <row r="313" spans="1:7" ht="14.5">
      <c r="A313" s="165"/>
      <c r="B313" s="165"/>
      <c r="C313" s="165"/>
      <c r="D313" s="165"/>
      <c r="E313" s="165"/>
      <c r="F313" s="165"/>
      <c r="G313" s="165"/>
    </row>
    <row r="314" spans="1:7" ht="14.5">
      <c r="A314" s="165"/>
      <c r="B314" s="165"/>
      <c r="C314" s="165"/>
      <c r="D314" s="165"/>
      <c r="E314" s="165"/>
      <c r="F314" s="165"/>
      <c r="G314" s="165"/>
    </row>
    <row r="315" spans="1:7" ht="14.5">
      <c r="A315" s="165"/>
      <c r="B315" s="165"/>
      <c r="C315" s="165"/>
      <c r="D315" s="165"/>
      <c r="E315" s="165"/>
      <c r="F315" s="165"/>
      <c r="G315" s="165"/>
    </row>
    <row r="316" spans="1:7" ht="14.5">
      <c r="A316" s="165"/>
      <c r="B316" s="165"/>
      <c r="C316" s="165"/>
      <c r="D316" s="165"/>
      <c r="E316" s="165"/>
      <c r="F316" s="165"/>
      <c r="G316" s="165"/>
    </row>
    <row r="317" spans="1:7" ht="14.5">
      <c r="A317" s="165"/>
      <c r="B317" s="165"/>
      <c r="C317" s="165"/>
      <c r="D317" s="165"/>
      <c r="E317" s="165"/>
      <c r="F317" s="165"/>
      <c r="G317" s="165"/>
    </row>
    <row r="318" spans="1:7" ht="14.5">
      <c r="A318" s="165"/>
      <c r="B318" s="165"/>
      <c r="C318" s="165"/>
      <c r="D318" s="165"/>
      <c r="E318" s="165"/>
      <c r="F318" s="165"/>
      <c r="G318" s="165"/>
    </row>
    <row r="319" spans="1:7" ht="14.5">
      <c r="A319" s="165"/>
      <c r="B319" s="165"/>
      <c r="C319" s="165"/>
      <c r="D319" s="165"/>
      <c r="E319" s="165"/>
      <c r="F319" s="165"/>
      <c r="G319" s="165"/>
    </row>
    <row r="320" spans="1:7" ht="14.5">
      <c r="A320" s="165"/>
      <c r="B320" s="165"/>
      <c r="C320" s="165"/>
      <c r="D320" s="165"/>
      <c r="E320" s="165"/>
      <c r="F320" s="165"/>
      <c r="G320" s="165"/>
    </row>
    <row r="321" spans="1:7" ht="14.5">
      <c r="A321" s="165"/>
      <c r="B321" s="165"/>
      <c r="C321" s="165"/>
      <c r="D321" s="165"/>
      <c r="E321" s="165"/>
      <c r="F321" s="165"/>
      <c r="G321" s="165"/>
    </row>
    <row r="322" spans="1:7" ht="14.5">
      <c r="A322" s="165"/>
      <c r="B322" s="165"/>
      <c r="C322" s="165"/>
      <c r="D322" s="165"/>
      <c r="E322" s="165"/>
      <c r="F322" s="165"/>
      <c r="G322" s="165"/>
    </row>
    <row r="323" spans="1:7" ht="14.5">
      <c r="A323" s="165"/>
      <c r="B323" s="165"/>
      <c r="C323" s="165"/>
      <c r="D323" s="165"/>
      <c r="E323" s="165"/>
      <c r="F323" s="165"/>
      <c r="G323" s="165"/>
    </row>
    <row r="324" spans="1:7" ht="14.5">
      <c r="A324" s="165"/>
      <c r="B324" s="165"/>
      <c r="C324" s="165"/>
      <c r="D324" s="165"/>
      <c r="E324" s="165"/>
      <c r="F324" s="165"/>
      <c r="G324" s="165"/>
    </row>
    <row r="325" spans="1:7" ht="14.5">
      <c r="A325" s="165"/>
      <c r="B325" s="165"/>
      <c r="C325" s="165"/>
      <c r="D325" s="165"/>
      <c r="E325" s="165"/>
      <c r="F325" s="165"/>
      <c r="G325" s="165"/>
    </row>
    <row r="326" spans="1:7" ht="14.5">
      <c r="A326" s="165"/>
      <c r="B326" s="165"/>
      <c r="C326" s="165"/>
      <c r="D326" s="165"/>
      <c r="E326" s="165"/>
      <c r="F326" s="165"/>
      <c r="G326" s="165"/>
    </row>
    <row r="327" spans="1:7" ht="14.5">
      <c r="A327" s="165"/>
      <c r="B327" s="165"/>
      <c r="C327" s="165"/>
      <c r="D327" s="165"/>
      <c r="E327" s="165"/>
      <c r="F327" s="165"/>
      <c r="G327" s="165"/>
    </row>
    <row r="328" spans="1:7" ht="14.5">
      <c r="A328" s="165"/>
      <c r="B328" s="165"/>
      <c r="C328" s="165"/>
      <c r="D328" s="165"/>
      <c r="E328" s="165"/>
      <c r="F328" s="165"/>
      <c r="G328" s="165"/>
    </row>
    <row r="329" spans="1:7" ht="14.5">
      <c r="A329" s="165"/>
      <c r="B329" s="165"/>
      <c r="C329" s="165"/>
      <c r="D329" s="165"/>
      <c r="E329" s="165"/>
      <c r="F329" s="165"/>
      <c r="G329" s="165"/>
    </row>
    <row r="330" spans="1:7" ht="14.5">
      <c r="A330" s="165"/>
      <c r="B330" s="165"/>
      <c r="C330" s="165"/>
      <c r="D330" s="165"/>
      <c r="E330" s="165"/>
      <c r="F330" s="165"/>
      <c r="G330" s="165"/>
    </row>
    <row r="331" spans="1:7" ht="14.5">
      <c r="A331" s="165"/>
      <c r="B331" s="165"/>
      <c r="C331" s="165"/>
      <c r="D331" s="165"/>
      <c r="E331" s="165"/>
      <c r="F331" s="165"/>
      <c r="G331" s="165"/>
    </row>
    <row r="332" spans="1:7" ht="14.5">
      <c r="A332" s="165"/>
      <c r="B332" s="165"/>
      <c r="C332" s="165"/>
      <c r="D332" s="165"/>
      <c r="E332" s="165"/>
      <c r="F332" s="165"/>
      <c r="G332" s="165"/>
    </row>
    <row r="333" spans="1:7" ht="14.5">
      <c r="A333" s="165"/>
      <c r="B333" s="165"/>
      <c r="C333" s="165"/>
      <c r="D333" s="165"/>
      <c r="E333" s="165"/>
      <c r="F333" s="165"/>
      <c r="G333" s="165"/>
    </row>
    <row r="334" spans="1:7" ht="14.5">
      <c r="A334" s="165"/>
      <c r="B334" s="165"/>
      <c r="C334" s="165"/>
      <c r="D334" s="165"/>
      <c r="E334" s="165"/>
      <c r="F334" s="165"/>
      <c r="G334" s="165"/>
    </row>
    <row r="335" spans="1:7" ht="14.5">
      <c r="A335" s="165"/>
      <c r="B335" s="165"/>
      <c r="C335" s="165"/>
      <c r="D335" s="165"/>
      <c r="E335" s="165"/>
      <c r="F335" s="165"/>
      <c r="G335" s="165"/>
    </row>
    <row r="336" spans="1:7" ht="14.5">
      <c r="A336" s="165"/>
      <c r="B336" s="165"/>
      <c r="C336" s="165"/>
      <c r="D336" s="165"/>
      <c r="E336" s="165"/>
      <c r="F336" s="165"/>
      <c r="G336" s="165"/>
    </row>
    <row r="337" spans="1:7" ht="14.5">
      <c r="A337" s="165"/>
      <c r="B337" s="165"/>
      <c r="C337" s="165"/>
      <c r="D337" s="165"/>
      <c r="E337" s="165"/>
      <c r="F337" s="165"/>
      <c r="G337" s="165"/>
    </row>
    <row r="338" spans="1:7" ht="14.5">
      <c r="A338" s="165"/>
      <c r="B338" s="165"/>
      <c r="C338" s="165"/>
      <c r="D338" s="165"/>
      <c r="E338" s="165"/>
      <c r="F338" s="165"/>
      <c r="G338" s="165"/>
    </row>
    <row r="339" spans="1:7" ht="14.5">
      <c r="A339" s="165"/>
      <c r="B339" s="165"/>
      <c r="C339" s="165"/>
      <c r="D339" s="165"/>
      <c r="E339" s="165"/>
      <c r="F339" s="165"/>
      <c r="G339" s="165"/>
    </row>
    <row r="340" spans="1:7" ht="14.5">
      <c r="A340" s="165"/>
      <c r="B340" s="165"/>
      <c r="C340" s="165"/>
      <c r="D340" s="165"/>
      <c r="E340" s="165"/>
      <c r="F340" s="165"/>
      <c r="G340" s="165"/>
    </row>
    <row r="341" spans="1:7" ht="14.5">
      <c r="A341" s="165"/>
      <c r="B341" s="165"/>
      <c r="C341" s="165"/>
      <c r="D341" s="165"/>
      <c r="E341" s="165"/>
      <c r="F341" s="165"/>
      <c r="G341" s="165"/>
    </row>
    <row r="342" spans="1:7" ht="14.5">
      <c r="A342" s="165"/>
      <c r="B342" s="165"/>
      <c r="C342" s="165"/>
      <c r="D342" s="165"/>
      <c r="E342" s="165"/>
      <c r="F342" s="165"/>
      <c r="G342" s="165"/>
    </row>
    <row r="343" spans="1:7" ht="14.5">
      <c r="A343" s="165"/>
      <c r="B343" s="165"/>
      <c r="C343" s="165"/>
      <c r="D343" s="165"/>
      <c r="E343" s="165"/>
      <c r="F343" s="165"/>
      <c r="G343" s="165"/>
    </row>
    <row r="344" spans="1:7" ht="14.5">
      <c r="A344" s="165"/>
      <c r="B344" s="165"/>
      <c r="C344" s="165"/>
      <c r="D344" s="165"/>
      <c r="E344" s="165"/>
      <c r="F344" s="165"/>
      <c r="G344" s="165"/>
    </row>
    <row r="345" spans="1:7" ht="14.5">
      <c r="A345" s="165"/>
      <c r="B345" s="165"/>
      <c r="C345" s="165"/>
      <c r="D345" s="165"/>
      <c r="E345" s="165"/>
      <c r="F345" s="165"/>
      <c r="G345" s="165"/>
    </row>
    <row r="346" spans="1:7" ht="14.5">
      <c r="A346" s="165"/>
      <c r="B346" s="165"/>
      <c r="C346" s="165"/>
      <c r="D346" s="165"/>
      <c r="E346" s="165"/>
      <c r="F346" s="165"/>
      <c r="G346" s="165"/>
    </row>
    <row r="347" spans="1:7" ht="14.5">
      <c r="A347" s="165"/>
      <c r="B347" s="165"/>
      <c r="C347" s="165"/>
      <c r="D347" s="165"/>
      <c r="E347" s="165"/>
      <c r="F347" s="165"/>
      <c r="G347" s="165"/>
    </row>
    <row r="348" spans="1:7" ht="14.5">
      <c r="A348" s="165"/>
      <c r="B348" s="165"/>
      <c r="C348" s="165"/>
      <c r="D348" s="165"/>
      <c r="E348" s="165"/>
      <c r="F348" s="165"/>
      <c r="G348" s="165"/>
    </row>
    <row r="349" spans="1:7" ht="14.5">
      <c r="A349" s="165"/>
      <c r="B349" s="165"/>
      <c r="C349" s="165"/>
      <c r="D349" s="165"/>
      <c r="E349" s="165"/>
      <c r="F349" s="165"/>
      <c r="G349" s="165"/>
    </row>
    <row r="350" spans="1:7" ht="14.5">
      <c r="A350" s="165"/>
      <c r="B350" s="165"/>
      <c r="C350" s="165"/>
      <c r="D350" s="165"/>
      <c r="E350" s="165"/>
      <c r="F350" s="165"/>
      <c r="G350" s="165"/>
    </row>
    <row r="351" spans="1:7" ht="14.5">
      <c r="A351" s="165"/>
      <c r="B351" s="165"/>
      <c r="C351" s="165"/>
      <c r="D351" s="165"/>
      <c r="E351" s="165"/>
      <c r="F351" s="165"/>
      <c r="G351" s="165"/>
    </row>
    <row r="352" spans="1:7" ht="14.5">
      <c r="A352" s="165"/>
      <c r="B352" s="165"/>
      <c r="C352" s="165"/>
      <c r="D352" s="165"/>
      <c r="E352" s="165"/>
      <c r="F352" s="165"/>
      <c r="G352" s="165"/>
    </row>
    <row r="353" spans="1:7" ht="14.5">
      <c r="A353" s="165"/>
      <c r="B353" s="165"/>
      <c r="C353" s="165"/>
      <c r="D353" s="165"/>
      <c r="E353" s="165"/>
      <c r="F353" s="165"/>
      <c r="G353" s="165"/>
    </row>
    <row r="354" spans="1:7" ht="14.5">
      <c r="A354" s="165"/>
      <c r="B354" s="165"/>
      <c r="C354" s="165"/>
      <c r="D354" s="165"/>
      <c r="E354" s="165"/>
      <c r="F354" s="165"/>
      <c r="G354" s="165"/>
    </row>
    <row r="355" spans="1:7" ht="14.5">
      <c r="A355" s="165"/>
      <c r="B355" s="165"/>
      <c r="C355" s="165"/>
      <c r="D355" s="165"/>
      <c r="E355" s="165"/>
      <c r="F355" s="165"/>
      <c r="G355" s="165"/>
    </row>
    <row r="356" spans="1:7" ht="14.5">
      <c r="A356" s="165"/>
      <c r="B356" s="165"/>
      <c r="C356" s="165"/>
      <c r="D356" s="165"/>
      <c r="E356" s="165"/>
      <c r="F356" s="165"/>
      <c r="G356" s="165"/>
    </row>
    <row r="357" spans="1:7" ht="14.5">
      <c r="A357" s="165"/>
      <c r="B357" s="165"/>
      <c r="C357" s="165"/>
      <c r="D357" s="165"/>
      <c r="E357" s="165"/>
      <c r="F357" s="165"/>
      <c r="G357" s="165"/>
    </row>
    <row r="358" spans="1:7" ht="14.5">
      <c r="A358" s="165"/>
      <c r="B358" s="165"/>
      <c r="C358" s="165"/>
      <c r="D358" s="165"/>
      <c r="E358" s="165"/>
      <c r="F358" s="165"/>
      <c r="G358" s="165"/>
    </row>
    <row r="359" spans="1:7" ht="14.5">
      <c r="A359" s="165"/>
      <c r="B359" s="165"/>
      <c r="C359" s="165"/>
      <c r="D359" s="165"/>
      <c r="E359" s="165"/>
      <c r="F359" s="165"/>
      <c r="G359" s="165"/>
    </row>
    <row r="360" spans="1:7" ht="14.5">
      <c r="A360" s="165"/>
      <c r="B360" s="165"/>
      <c r="C360" s="165"/>
      <c r="D360" s="165"/>
      <c r="E360" s="165"/>
      <c r="F360" s="165"/>
      <c r="G360" s="165"/>
    </row>
    <row r="361" spans="1:7" ht="14.5">
      <c r="A361" s="165"/>
      <c r="B361" s="165"/>
      <c r="C361" s="165"/>
      <c r="D361" s="165"/>
      <c r="E361" s="165"/>
      <c r="F361" s="165"/>
      <c r="G361" s="165"/>
    </row>
    <row r="362" spans="1:7" ht="14.5">
      <c r="A362" s="165"/>
      <c r="B362" s="165"/>
      <c r="C362" s="165"/>
      <c r="D362" s="165"/>
      <c r="E362" s="165"/>
      <c r="F362" s="165"/>
      <c r="G362" s="165"/>
    </row>
    <row r="363" spans="1:7" ht="14.5">
      <c r="A363" s="165"/>
      <c r="B363" s="165"/>
      <c r="C363" s="165"/>
      <c r="D363" s="165"/>
      <c r="E363" s="165"/>
      <c r="F363" s="165"/>
      <c r="G363" s="165"/>
    </row>
    <row r="364" spans="1:7" ht="14.5">
      <c r="A364" s="165"/>
      <c r="B364" s="165"/>
      <c r="C364" s="165"/>
      <c r="D364" s="165"/>
      <c r="E364" s="165"/>
      <c r="F364" s="165"/>
      <c r="G364" s="165"/>
    </row>
    <row r="365" spans="1:7" ht="14.5">
      <c r="A365" s="165"/>
      <c r="B365" s="165"/>
      <c r="C365" s="165"/>
      <c r="D365" s="165"/>
      <c r="E365" s="165"/>
      <c r="F365" s="165"/>
      <c r="G365" s="165"/>
    </row>
    <row r="366" spans="1:7" ht="14.5">
      <c r="A366" s="165"/>
      <c r="B366" s="165"/>
      <c r="C366" s="165"/>
      <c r="D366" s="165"/>
      <c r="E366" s="165"/>
      <c r="F366" s="165"/>
      <c r="G366" s="165"/>
    </row>
    <row r="367" spans="1:7" ht="14.5">
      <c r="A367" s="165"/>
      <c r="B367" s="165"/>
      <c r="C367" s="165"/>
      <c r="D367" s="165"/>
      <c r="E367" s="165"/>
      <c r="F367" s="165"/>
      <c r="G367" s="165"/>
    </row>
    <row r="368" spans="1:7" ht="14.5">
      <c r="A368" s="165"/>
      <c r="B368" s="165"/>
      <c r="C368" s="165"/>
      <c r="D368" s="165"/>
      <c r="E368" s="165"/>
      <c r="F368" s="165"/>
      <c r="G368" s="165"/>
    </row>
    <row r="369" spans="1:7" ht="14.5">
      <c r="A369" s="165"/>
      <c r="B369" s="165"/>
      <c r="C369" s="165"/>
      <c r="D369" s="165"/>
      <c r="E369" s="165"/>
      <c r="F369" s="165"/>
      <c r="G369" s="165"/>
    </row>
    <row r="370" spans="1:7" ht="14.5">
      <c r="A370" s="165"/>
      <c r="B370" s="165"/>
      <c r="C370" s="165"/>
      <c r="D370" s="165"/>
      <c r="E370" s="165"/>
      <c r="F370" s="165"/>
      <c r="G370" s="165"/>
    </row>
    <row r="371" spans="1:7" ht="14.5">
      <c r="A371" s="165"/>
      <c r="B371" s="165"/>
      <c r="C371" s="165"/>
      <c r="D371" s="165"/>
      <c r="E371" s="165"/>
      <c r="F371" s="165"/>
      <c r="G371" s="165"/>
    </row>
    <row r="372" spans="1:7" ht="14.5">
      <c r="A372" s="165"/>
      <c r="B372" s="165"/>
      <c r="C372" s="165"/>
      <c r="D372" s="165"/>
      <c r="E372" s="165"/>
      <c r="F372" s="165"/>
      <c r="G372" s="165"/>
    </row>
    <row r="373" spans="1:7" ht="14.5">
      <c r="A373" s="165"/>
      <c r="B373" s="165"/>
      <c r="C373" s="165"/>
      <c r="D373" s="165"/>
      <c r="E373" s="165"/>
      <c r="F373" s="165"/>
      <c r="G373" s="165"/>
    </row>
    <row r="374" spans="1:7" ht="14.5">
      <c r="A374" s="165"/>
      <c r="B374" s="165"/>
      <c r="C374" s="165"/>
      <c r="D374" s="165"/>
      <c r="E374" s="165"/>
      <c r="F374" s="165"/>
      <c r="G374" s="165"/>
    </row>
    <row r="375" spans="1:7" ht="14.5">
      <c r="A375" s="165"/>
      <c r="B375" s="165"/>
      <c r="C375" s="165"/>
      <c r="D375" s="165"/>
      <c r="E375" s="165"/>
      <c r="F375" s="165"/>
      <c r="G375" s="165"/>
    </row>
    <row r="376" spans="1:7" ht="14.5">
      <c r="A376" s="165"/>
      <c r="B376" s="165"/>
      <c r="C376" s="165"/>
      <c r="D376" s="165"/>
      <c r="E376" s="165"/>
      <c r="F376" s="165"/>
      <c r="G376" s="165"/>
    </row>
    <row r="377" spans="1:7" ht="14.5">
      <c r="A377" s="165"/>
      <c r="B377" s="165"/>
      <c r="C377" s="165"/>
      <c r="D377" s="165"/>
      <c r="E377" s="165"/>
      <c r="F377" s="165"/>
      <c r="G377" s="165"/>
    </row>
    <row r="378" spans="1:7" ht="14.5">
      <c r="A378" s="165"/>
      <c r="B378" s="165"/>
      <c r="C378" s="165"/>
      <c r="D378" s="165"/>
      <c r="E378" s="165"/>
      <c r="F378" s="165"/>
      <c r="G378" s="165"/>
    </row>
    <row r="379" spans="1:7" ht="14.5">
      <c r="A379" s="165"/>
      <c r="B379" s="165"/>
      <c r="C379" s="165"/>
      <c r="D379" s="165"/>
      <c r="E379" s="165"/>
      <c r="F379" s="165"/>
      <c r="G379" s="165"/>
    </row>
    <row r="380" spans="1:7" ht="14.5">
      <c r="A380" s="165"/>
      <c r="B380" s="165"/>
      <c r="C380" s="165"/>
      <c r="D380" s="165"/>
      <c r="E380" s="165"/>
      <c r="F380" s="165"/>
      <c r="G380" s="165"/>
    </row>
    <row r="381" spans="1:7" ht="14.5">
      <c r="A381" s="165"/>
      <c r="B381" s="165"/>
      <c r="C381" s="165"/>
      <c r="D381" s="165"/>
      <c r="E381" s="165"/>
      <c r="F381" s="165"/>
      <c r="G381" s="165"/>
    </row>
    <row r="382" spans="1:7" ht="14.5">
      <c r="A382" s="165"/>
      <c r="B382" s="165"/>
      <c r="C382" s="165"/>
      <c r="D382" s="165"/>
      <c r="E382" s="165"/>
      <c r="F382" s="165"/>
      <c r="G382" s="165"/>
    </row>
    <row r="383" spans="1:7" ht="14.5">
      <c r="A383" s="165"/>
      <c r="B383" s="165"/>
      <c r="C383" s="165"/>
      <c r="D383" s="165"/>
      <c r="E383" s="165"/>
      <c r="F383" s="165"/>
      <c r="G383" s="165"/>
    </row>
    <row r="384" spans="1:7" ht="14.5">
      <c r="A384" s="165"/>
      <c r="B384" s="165"/>
      <c r="C384" s="165"/>
      <c r="D384" s="165"/>
      <c r="E384" s="165"/>
      <c r="F384" s="165"/>
      <c r="G384" s="165"/>
    </row>
    <row r="385" spans="1:7" ht="14.5">
      <c r="A385" s="165"/>
      <c r="B385" s="165"/>
      <c r="C385" s="165"/>
      <c r="D385" s="165"/>
      <c r="E385" s="165"/>
      <c r="F385" s="165"/>
      <c r="G385" s="165"/>
    </row>
    <row r="386" spans="1:7" ht="14.5">
      <c r="A386" s="165"/>
      <c r="B386" s="165"/>
      <c r="C386" s="165"/>
      <c r="D386" s="165"/>
      <c r="E386" s="165"/>
      <c r="F386" s="165"/>
      <c r="G386" s="165"/>
    </row>
    <row r="387" spans="1:7" ht="14.5">
      <c r="A387" s="165"/>
      <c r="B387" s="165"/>
      <c r="C387" s="165"/>
      <c r="D387" s="165"/>
      <c r="E387" s="165"/>
      <c r="F387" s="165"/>
      <c r="G387" s="165"/>
    </row>
    <row r="388" spans="1:7" ht="14.5">
      <c r="A388" s="165"/>
      <c r="B388" s="165"/>
      <c r="C388" s="165"/>
      <c r="D388" s="165"/>
      <c r="E388" s="165"/>
      <c r="F388" s="165"/>
      <c r="G388" s="165"/>
    </row>
    <row r="389" spans="1:7" ht="14.5">
      <c r="A389" s="165"/>
      <c r="B389" s="165"/>
      <c r="C389" s="165"/>
      <c r="D389" s="165"/>
      <c r="E389" s="165"/>
      <c r="F389" s="165"/>
      <c r="G389" s="165"/>
    </row>
    <row r="390" spans="1:7" ht="14.5">
      <c r="A390" s="165"/>
      <c r="B390" s="165"/>
      <c r="C390" s="165"/>
      <c r="D390" s="165"/>
      <c r="E390" s="165"/>
      <c r="F390" s="165"/>
      <c r="G390" s="165"/>
    </row>
    <row r="391" spans="1:7" ht="14.5">
      <c r="A391" s="165"/>
      <c r="B391" s="165"/>
      <c r="C391" s="165"/>
      <c r="D391" s="165"/>
      <c r="E391" s="165"/>
      <c r="F391" s="165"/>
      <c r="G391" s="165"/>
    </row>
    <row r="392" spans="1:7" ht="14.5">
      <c r="A392" s="165"/>
      <c r="B392" s="165"/>
      <c r="C392" s="165"/>
      <c r="D392" s="165"/>
      <c r="E392" s="165"/>
      <c r="F392" s="165"/>
      <c r="G392" s="165"/>
    </row>
    <row r="393" spans="1:7" ht="14.5">
      <c r="A393" s="165"/>
      <c r="B393" s="165"/>
      <c r="C393" s="165"/>
      <c r="D393" s="165"/>
      <c r="E393" s="165"/>
      <c r="F393" s="165"/>
      <c r="G393" s="165"/>
    </row>
    <row r="394" spans="1:7" ht="14.5">
      <c r="A394" s="165"/>
      <c r="B394" s="165"/>
      <c r="C394" s="165"/>
      <c r="D394" s="165"/>
      <c r="E394" s="165"/>
      <c r="F394" s="165"/>
      <c r="G394" s="165"/>
    </row>
    <row r="395" spans="1:7" ht="14.5">
      <c r="A395" s="165"/>
      <c r="B395" s="165"/>
      <c r="C395" s="165"/>
      <c r="D395" s="165"/>
      <c r="E395" s="165"/>
      <c r="F395" s="165"/>
      <c r="G395" s="165"/>
    </row>
    <row r="396" spans="1:7" ht="14.5">
      <c r="A396" s="165"/>
      <c r="B396" s="165"/>
      <c r="C396" s="165"/>
      <c r="D396" s="165"/>
      <c r="E396" s="165"/>
      <c r="F396" s="165"/>
      <c r="G396" s="165"/>
    </row>
    <row r="397" spans="1:7" ht="14.5">
      <c r="A397" s="165"/>
      <c r="B397" s="165"/>
      <c r="C397" s="165"/>
      <c r="D397" s="165"/>
      <c r="E397" s="165"/>
      <c r="F397" s="165"/>
      <c r="G397" s="165"/>
    </row>
    <row r="398" spans="1:7" ht="14.5">
      <c r="A398" s="165"/>
      <c r="B398" s="165"/>
      <c r="C398" s="165"/>
      <c r="D398" s="165"/>
      <c r="E398" s="165"/>
      <c r="F398" s="165"/>
      <c r="G398" s="165"/>
    </row>
    <row r="399" spans="1:7" ht="14.5">
      <c r="A399" s="165"/>
      <c r="B399" s="165"/>
      <c r="C399" s="165"/>
      <c r="D399" s="165"/>
      <c r="E399" s="165"/>
      <c r="F399" s="165"/>
      <c r="G399" s="165"/>
    </row>
    <row r="400" spans="1:7" ht="14.5">
      <c r="A400" s="165"/>
      <c r="B400" s="165"/>
      <c r="C400" s="165"/>
      <c r="D400" s="165"/>
      <c r="E400" s="165"/>
      <c r="F400" s="165"/>
      <c r="G400" s="165"/>
    </row>
    <row r="401" spans="1:7" ht="14.5">
      <c r="A401" s="165"/>
      <c r="B401" s="165"/>
      <c r="C401" s="165"/>
      <c r="D401" s="165"/>
      <c r="E401" s="165"/>
      <c r="F401" s="165"/>
      <c r="G401" s="165"/>
    </row>
    <row r="402" spans="1:7" ht="14.5">
      <c r="A402" s="165"/>
      <c r="B402" s="165"/>
      <c r="C402" s="165"/>
      <c r="D402" s="165"/>
      <c r="E402" s="165"/>
      <c r="F402" s="165"/>
      <c r="G402" s="165"/>
    </row>
    <row r="403" spans="1:7" ht="14.5">
      <c r="A403" s="165"/>
      <c r="B403" s="165"/>
      <c r="C403" s="165"/>
      <c r="D403" s="165"/>
      <c r="E403" s="165"/>
      <c r="F403" s="165"/>
      <c r="G403" s="165"/>
    </row>
    <row r="404" spans="1:7" ht="14.5">
      <c r="A404" s="165"/>
      <c r="B404" s="165"/>
      <c r="C404" s="165"/>
      <c r="D404" s="165"/>
      <c r="E404" s="165"/>
      <c r="F404" s="165"/>
      <c r="G404" s="165"/>
    </row>
    <row r="405" spans="1:7" ht="14.5">
      <c r="A405" s="165"/>
      <c r="B405" s="165"/>
      <c r="C405" s="165"/>
      <c r="D405" s="165"/>
      <c r="E405" s="165"/>
      <c r="F405" s="165"/>
      <c r="G405" s="165"/>
    </row>
    <row r="406" spans="1:7" ht="14.5">
      <c r="A406" s="165"/>
      <c r="B406" s="165"/>
      <c r="C406" s="165"/>
      <c r="D406" s="165"/>
      <c r="E406" s="165"/>
      <c r="F406" s="165"/>
      <c r="G406" s="165"/>
    </row>
    <row r="407" spans="1:7" ht="14.5">
      <c r="A407" s="165"/>
      <c r="B407" s="165"/>
      <c r="C407" s="165"/>
      <c r="D407" s="165"/>
      <c r="E407" s="165"/>
      <c r="F407" s="165"/>
      <c r="G407" s="165"/>
    </row>
    <row r="408" spans="1:7" ht="14.5">
      <c r="A408" s="165"/>
      <c r="B408" s="165"/>
      <c r="C408" s="165"/>
      <c r="D408" s="165"/>
      <c r="E408" s="165"/>
      <c r="F408" s="165"/>
      <c r="G408" s="165"/>
    </row>
    <row r="409" spans="1:7" ht="14.5">
      <c r="A409" s="165"/>
      <c r="B409" s="165"/>
      <c r="C409" s="165"/>
      <c r="D409" s="165"/>
      <c r="E409" s="165"/>
      <c r="F409" s="165"/>
      <c r="G409" s="165"/>
    </row>
    <row r="410" spans="1:7" ht="14.5">
      <c r="A410" s="165"/>
      <c r="B410" s="165"/>
      <c r="C410" s="165"/>
      <c r="D410" s="165"/>
      <c r="E410" s="165"/>
      <c r="F410" s="165"/>
      <c r="G410" s="165"/>
    </row>
    <row r="411" spans="1:7" ht="14.5">
      <c r="A411" s="165"/>
      <c r="B411" s="165"/>
      <c r="C411" s="165"/>
      <c r="D411" s="165"/>
      <c r="E411" s="165"/>
      <c r="F411" s="165"/>
      <c r="G411" s="165"/>
    </row>
    <row r="412" spans="1:7" ht="14.5">
      <c r="A412" s="165"/>
      <c r="B412" s="165"/>
      <c r="C412" s="165"/>
      <c r="D412" s="165"/>
      <c r="E412" s="165"/>
      <c r="F412" s="165"/>
      <c r="G412" s="165"/>
    </row>
    <row r="413" spans="1:7" ht="14.5">
      <c r="A413" s="165"/>
      <c r="B413" s="165"/>
      <c r="C413" s="165"/>
      <c r="D413" s="165"/>
      <c r="E413" s="165"/>
      <c r="F413" s="165"/>
      <c r="G413" s="165"/>
    </row>
    <row r="414" spans="1:7" ht="14.5">
      <c r="A414" s="165"/>
      <c r="B414" s="165"/>
      <c r="C414" s="165"/>
      <c r="D414" s="165"/>
      <c r="E414" s="165"/>
      <c r="F414" s="165"/>
      <c r="G414" s="165"/>
    </row>
    <row r="415" spans="1:7" ht="14.5">
      <c r="A415" s="165"/>
      <c r="B415" s="165"/>
      <c r="C415" s="165"/>
      <c r="D415" s="165"/>
      <c r="E415" s="165"/>
      <c r="F415" s="165"/>
      <c r="G415" s="165"/>
    </row>
    <row r="416" spans="1:7" ht="14.5">
      <c r="A416" s="165"/>
      <c r="B416" s="165"/>
      <c r="C416" s="165"/>
      <c r="D416" s="165"/>
      <c r="E416" s="165"/>
      <c r="F416" s="165"/>
      <c r="G416" s="165"/>
    </row>
    <row r="417" spans="1:7" ht="14.5">
      <c r="A417" s="165"/>
      <c r="B417" s="165"/>
      <c r="C417" s="165"/>
      <c r="D417" s="165"/>
      <c r="E417" s="165"/>
      <c r="F417" s="165"/>
      <c r="G417" s="165"/>
    </row>
    <row r="418" spans="1:7" ht="14.5">
      <c r="A418" s="165"/>
      <c r="B418" s="165"/>
      <c r="C418" s="165"/>
      <c r="D418" s="165"/>
      <c r="E418" s="165"/>
      <c r="F418" s="165"/>
      <c r="G418" s="165"/>
    </row>
    <row r="419" spans="1:7" ht="14.5">
      <c r="A419" s="165"/>
      <c r="B419" s="165"/>
      <c r="C419" s="165"/>
      <c r="D419" s="165"/>
      <c r="E419" s="165"/>
      <c r="F419" s="165"/>
      <c r="G419" s="165"/>
    </row>
    <row r="420" spans="1:7" ht="14.5">
      <c r="A420" s="165"/>
      <c r="B420" s="165"/>
      <c r="C420" s="165"/>
      <c r="D420" s="165"/>
      <c r="E420" s="165"/>
      <c r="F420" s="165"/>
      <c r="G420" s="165"/>
    </row>
    <row r="421" spans="1:7" ht="14.5">
      <c r="A421" s="165"/>
      <c r="B421" s="165"/>
      <c r="C421" s="165"/>
      <c r="D421" s="165"/>
      <c r="E421" s="165"/>
      <c r="F421" s="165"/>
      <c r="G421" s="165"/>
    </row>
    <row r="422" spans="1:7" ht="14.5">
      <c r="A422" s="165"/>
      <c r="B422" s="165"/>
      <c r="C422" s="165"/>
      <c r="D422" s="165"/>
      <c r="E422" s="165"/>
      <c r="F422" s="165"/>
      <c r="G422" s="165"/>
    </row>
    <row r="423" spans="1:7" ht="14.5">
      <c r="A423" s="165"/>
      <c r="B423" s="165"/>
      <c r="C423" s="165"/>
      <c r="D423" s="165"/>
      <c r="E423" s="165"/>
      <c r="F423" s="165"/>
      <c r="G423" s="165"/>
    </row>
    <row r="424" spans="1:7" ht="14.5">
      <c r="A424" s="165"/>
      <c r="B424" s="165"/>
      <c r="C424" s="165"/>
      <c r="D424" s="165"/>
      <c r="E424" s="165"/>
      <c r="F424" s="165"/>
      <c r="G424" s="165"/>
    </row>
    <row r="425" spans="1:7" ht="14.5">
      <c r="A425" s="165"/>
      <c r="B425" s="165"/>
      <c r="C425" s="165"/>
      <c r="D425" s="165"/>
      <c r="E425" s="165"/>
      <c r="F425" s="165"/>
      <c r="G425" s="165"/>
    </row>
    <row r="426" spans="1:7" ht="14.5">
      <c r="A426" s="165"/>
      <c r="B426" s="165"/>
      <c r="C426" s="165"/>
      <c r="D426" s="165"/>
      <c r="E426" s="165"/>
      <c r="F426" s="165"/>
      <c r="G426" s="165"/>
    </row>
    <row r="427" spans="1:7" ht="14.5">
      <c r="A427" s="165"/>
      <c r="B427" s="165"/>
      <c r="C427" s="165"/>
      <c r="D427" s="165"/>
      <c r="E427" s="165"/>
      <c r="F427" s="165"/>
      <c r="G427" s="165"/>
    </row>
    <row r="428" spans="1:7" ht="14.5">
      <c r="A428" s="165"/>
      <c r="B428" s="165"/>
      <c r="C428" s="165"/>
      <c r="D428" s="165"/>
      <c r="E428" s="165"/>
      <c r="F428" s="165"/>
      <c r="G428" s="165"/>
    </row>
    <row r="429" spans="1:7" ht="14.5">
      <c r="A429" s="165"/>
      <c r="B429" s="165"/>
      <c r="C429" s="165"/>
      <c r="D429" s="165"/>
      <c r="E429" s="165"/>
      <c r="F429" s="165"/>
      <c r="G429" s="165"/>
    </row>
    <row r="430" spans="1:7" ht="14.5">
      <c r="A430" s="165"/>
      <c r="B430" s="165"/>
      <c r="C430" s="165"/>
      <c r="D430" s="165"/>
      <c r="E430" s="165"/>
      <c r="F430" s="165"/>
      <c r="G430" s="165"/>
    </row>
    <row r="431" spans="1:7" ht="14.5">
      <c r="A431" s="165"/>
      <c r="B431" s="165"/>
      <c r="C431" s="165"/>
      <c r="D431" s="165"/>
      <c r="E431" s="165"/>
      <c r="F431" s="165"/>
      <c r="G431" s="165"/>
    </row>
    <row r="432" spans="1:7" ht="14.5">
      <c r="A432" s="165"/>
      <c r="B432" s="165"/>
      <c r="C432" s="165"/>
      <c r="D432" s="165"/>
      <c r="E432" s="165"/>
      <c r="F432" s="165"/>
      <c r="G432" s="165"/>
    </row>
    <row r="433" spans="1:7" ht="14.5">
      <c r="A433" s="165"/>
      <c r="B433" s="165"/>
      <c r="C433" s="165"/>
      <c r="D433" s="165"/>
      <c r="E433" s="165"/>
      <c r="F433" s="165"/>
      <c r="G433" s="165"/>
    </row>
    <row r="434" spans="1:7" ht="14.5">
      <c r="A434" s="165"/>
      <c r="B434" s="165"/>
      <c r="C434" s="165"/>
      <c r="D434" s="165"/>
      <c r="E434" s="165"/>
      <c r="F434" s="165"/>
      <c r="G434" s="165"/>
    </row>
    <row r="435" spans="1:7" ht="14.5">
      <c r="A435" s="165"/>
      <c r="B435" s="165"/>
      <c r="C435" s="165"/>
      <c r="D435" s="165"/>
      <c r="E435" s="165"/>
      <c r="F435" s="165"/>
      <c r="G435" s="165"/>
    </row>
    <row r="436" spans="1:7" ht="14.5">
      <c r="A436" s="165"/>
      <c r="B436" s="165"/>
      <c r="C436" s="165"/>
      <c r="D436" s="165"/>
      <c r="E436" s="165"/>
      <c r="F436" s="165"/>
      <c r="G436" s="165"/>
    </row>
    <row r="437" spans="1:7" ht="14.5">
      <c r="A437" s="165"/>
      <c r="B437" s="165"/>
      <c r="C437" s="165"/>
      <c r="D437" s="165"/>
      <c r="E437" s="165"/>
      <c r="F437" s="165"/>
      <c r="G437" s="165"/>
    </row>
    <row r="438" spans="1:7" ht="14.5">
      <c r="A438" s="165"/>
      <c r="B438" s="165"/>
      <c r="C438" s="165"/>
      <c r="D438" s="165"/>
      <c r="E438" s="165"/>
      <c r="F438" s="165"/>
      <c r="G438" s="165"/>
    </row>
    <row r="439" spans="1:7" ht="14.5">
      <c r="A439" s="165"/>
      <c r="B439" s="165"/>
      <c r="C439" s="165"/>
      <c r="D439" s="165"/>
      <c r="E439" s="165"/>
      <c r="F439" s="165"/>
      <c r="G439" s="165"/>
    </row>
    <row r="440" spans="1:7" ht="14.5">
      <c r="A440" s="165"/>
      <c r="B440" s="165"/>
      <c r="C440" s="165"/>
      <c r="D440" s="165"/>
      <c r="E440" s="165"/>
      <c r="F440" s="165"/>
      <c r="G440" s="165"/>
    </row>
    <row r="441" spans="1:7" ht="14.5">
      <c r="A441" s="165"/>
      <c r="B441" s="165"/>
      <c r="C441" s="165"/>
      <c r="D441" s="165"/>
      <c r="E441" s="165"/>
      <c r="F441" s="165"/>
      <c r="G441" s="165"/>
    </row>
    <row r="442" spans="1:7" ht="14.5">
      <c r="A442" s="165"/>
      <c r="B442" s="165"/>
      <c r="C442" s="165"/>
      <c r="D442" s="165"/>
      <c r="E442" s="165"/>
      <c r="F442" s="165"/>
      <c r="G442" s="165"/>
    </row>
    <row r="443" spans="1:7" ht="14.5">
      <c r="A443" s="165"/>
      <c r="B443" s="165"/>
      <c r="C443" s="165"/>
      <c r="D443" s="165"/>
      <c r="E443" s="165"/>
      <c r="F443" s="165"/>
      <c r="G443" s="165"/>
    </row>
    <row r="444" spans="1:7" ht="14.5">
      <c r="A444" s="165"/>
      <c r="B444" s="165"/>
      <c r="C444" s="165"/>
      <c r="D444" s="165"/>
      <c r="E444" s="165"/>
      <c r="F444" s="165"/>
      <c r="G444" s="165"/>
    </row>
    <row r="445" spans="1:7" ht="14.5">
      <c r="A445" s="165"/>
      <c r="B445" s="165"/>
      <c r="C445" s="165"/>
      <c r="D445" s="165"/>
      <c r="E445" s="165"/>
      <c r="F445" s="165"/>
      <c r="G445" s="165"/>
    </row>
    <row r="446" spans="1:7" ht="14.5">
      <c r="A446" s="165"/>
      <c r="B446" s="165"/>
      <c r="C446" s="165"/>
      <c r="D446" s="165"/>
      <c r="E446" s="165"/>
      <c r="F446" s="165"/>
      <c r="G446" s="165"/>
    </row>
    <row r="447" spans="1:7" ht="14.5">
      <c r="A447" s="165"/>
      <c r="B447" s="165"/>
      <c r="C447" s="165"/>
      <c r="D447" s="165"/>
      <c r="E447" s="165"/>
      <c r="F447" s="165"/>
      <c r="G447" s="165"/>
    </row>
    <row r="448" spans="1:7" ht="14.5">
      <c r="A448" s="165"/>
      <c r="B448" s="165"/>
      <c r="C448" s="165"/>
      <c r="D448" s="165"/>
      <c r="E448" s="165"/>
      <c r="F448" s="165"/>
      <c r="G448" s="165"/>
    </row>
    <row r="449" spans="1:7" ht="14.5">
      <c r="A449" s="165"/>
      <c r="B449" s="165"/>
      <c r="C449" s="165"/>
      <c r="D449" s="165"/>
      <c r="E449" s="165"/>
      <c r="F449" s="165"/>
      <c r="G449" s="165"/>
    </row>
    <row r="450" spans="1:7" ht="14.5">
      <c r="A450" s="165"/>
      <c r="B450" s="165"/>
      <c r="C450" s="165"/>
      <c r="D450" s="165"/>
      <c r="E450" s="165"/>
      <c r="F450" s="165"/>
      <c r="G450" s="165"/>
    </row>
    <row r="451" spans="1:7" ht="14.5">
      <c r="A451" s="165"/>
      <c r="B451" s="165"/>
      <c r="C451" s="165"/>
      <c r="D451" s="165"/>
      <c r="E451" s="165"/>
      <c r="F451" s="165"/>
      <c r="G451" s="165"/>
    </row>
    <row r="452" spans="1:7" ht="14.5">
      <c r="A452" s="165"/>
      <c r="B452" s="165"/>
      <c r="C452" s="165"/>
      <c r="D452" s="165"/>
      <c r="E452" s="165"/>
      <c r="F452" s="165"/>
      <c r="G452" s="165"/>
    </row>
    <row r="453" spans="1:7" ht="14.5">
      <c r="A453" s="165"/>
      <c r="B453" s="165"/>
      <c r="C453" s="165"/>
      <c r="D453" s="165"/>
      <c r="E453" s="165"/>
      <c r="F453" s="165"/>
      <c r="G453" s="165"/>
    </row>
    <row r="454" spans="1:7" ht="14.5">
      <c r="A454" s="165"/>
      <c r="B454" s="165"/>
      <c r="C454" s="165"/>
      <c r="D454" s="165"/>
      <c r="E454" s="165"/>
      <c r="F454" s="165"/>
      <c r="G454" s="165"/>
    </row>
    <row r="455" spans="1:7" ht="14.5">
      <c r="A455" s="165"/>
      <c r="B455" s="165"/>
      <c r="C455" s="165"/>
      <c r="D455" s="165"/>
      <c r="E455" s="165"/>
      <c r="F455" s="165"/>
      <c r="G455" s="165"/>
    </row>
    <row r="456" spans="1:7" ht="14.5">
      <c r="A456" s="165"/>
      <c r="B456" s="165"/>
      <c r="C456" s="165"/>
      <c r="D456" s="165"/>
      <c r="E456" s="165"/>
      <c r="F456" s="165"/>
      <c r="G456" s="165"/>
    </row>
    <row r="457" spans="1:7" ht="14.5">
      <c r="A457" s="165"/>
      <c r="B457" s="165"/>
      <c r="C457" s="165"/>
      <c r="D457" s="165"/>
      <c r="E457" s="165"/>
      <c r="F457" s="165"/>
      <c r="G457" s="165"/>
    </row>
    <row r="458" spans="1:7" ht="14.5">
      <c r="A458" s="165"/>
      <c r="B458" s="165"/>
      <c r="C458" s="165"/>
      <c r="D458" s="165"/>
      <c r="E458" s="165"/>
      <c r="F458" s="165"/>
      <c r="G458" s="165"/>
    </row>
    <row r="459" spans="1:7" ht="14.5">
      <c r="A459" s="165"/>
      <c r="B459" s="165"/>
      <c r="C459" s="165"/>
      <c r="D459" s="165"/>
      <c r="E459" s="165"/>
      <c r="F459" s="165"/>
      <c r="G459" s="165"/>
    </row>
    <row r="460" spans="1:7" ht="14.5">
      <c r="A460" s="165"/>
      <c r="B460" s="165"/>
      <c r="C460" s="165"/>
      <c r="D460" s="165"/>
      <c r="E460" s="165"/>
      <c r="F460" s="165"/>
      <c r="G460" s="165"/>
    </row>
    <row r="461" spans="1:7" ht="14.5">
      <c r="A461" s="165"/>
      <c r="B461" s="165"/>
      <c r="C461" s="165"/>
      <c r="D461" s="165"/>
      <c r="E461" s="165"/>
      <c r="F461" s="165"/>
      <c r="G461" s="165"/>
    </row>
    <row r="462" spans="1:7" ht="14.5">
      <c r="A462" s="165"/>
      <c r="B462" s="165"/>
      <c r="C462" s="165"/>
      <c r="D462" s="165"/>
      <c r="E462" s="165"/>
      <c r="F462" s="165"/>
      <c r="G462" s="165"/>
    </row>
    <row r="463" spans="1:7" ht="14.5">
      <c r="A463" s="165"/>
      <c r="B463" s="165"/>
      <c r="C463" s="165"/>
      <c r="D463" s="165"/>
      <c r="E463" s="165"/>
      <c r="F463" s="165"/>
      <c r="G463" s="165"/>
    </row>
    <row r="464" spans="1:7" ht="14.5">
      <c r="A464" s="165"/>
      <c r="B464" s="165"/>
      <c r="C464" s="165"/>
      <c r="D464" s="165"/>
      <c r="E464" s="165"/>
      <c r="F464" s="165"/>
      <c r="G464" s="165"/>
    </row>
    <row r="465" spans="1:7" ht="14.5">
      <c r="A465" s="165"/>
      <c r="B465" s="165"/>
      <c r="C465" s="165"/>
      <c r="D465" s="165"/>
      <c r="E465" s="165"/>
      <c r="F465" s="165"/>
      <c r="G465" s="165"/>
    </row>
    <row r="466" spans="1:7" ht="14.5">
      <c r="A466" s="165"/>
      <c r="B466" s="165"/>
      <c r="C466" s="165"/>
      <c r="D466" s="165"/>
      <c r="E466" s="165"/>
      <c r="F466" s="165"/>
      <c r="G466" s="165"/>
    </row>
    <row r="467" spans="1:7" ht="14.5">
      <c r="A467" s="165"/>
      <c r="B467" s="165"/>
      <c r="C467" s="165"/>
      <c r="D467" s="165"/>
      <c r="E467" s="165"/>
      <c r="F467" s="165"/>
      <c r="G467" s="165"/>
    </row>
    <row r="468" spans="1:7" ht="14.5">
      <c r="A468" s="165"/>
      <c r="B468" s="165"/>
      <c r="C468" s="165"/>
      <c r="D468" s="165"/>
      <c r="E468" s="165"/>
      <c r="F468" s="165"/>
      <c r="G468" s="165"/>
    </row>
    <row r="469" spans="1:7" ht="14.5">
      <c r="A469" s="165"/>
      <c r="B469" s="165"/>
      <c r="C469" s="165"/>
      <c r="D469" s="165"/>
      <c r="E469" s="165"/>
      <c r="F469" s="165"/>
      <c r="G469" s="165"/>
    </row>
    <row r="470" spans="1:7" ht="14.5">
      <c r="A470" s="165"/>
      <c r="B470" s="165"/>
      <c r="C470" s="165"/>
      <c r="D470" s="165"/>
      <c r="E470" s="165"/>
      <c r="F470" s="165"/>
      <c r="G470" s="165"/>
    </row>
    <row r="471" spans="1:7" ht="14.5">
      <c r="A471" s="165"/>
      <c r="B471" s="165"/>
      <c r="C471" s="165"/>
      <c r="D471" s="165"/>
      <c r="E471" s="165"/>
      <c r="F471" s="165"/>
      <c r="G471" s="165"/>
    </row>
    <row r="472" spans="1:7" ht="14.5">
      <c r="A472" s="165"/>
      <c r="B472" s="165"/>
      <c r="C472" s="165"/>
      <c r="D472" s="165"/>
      <c r="E472" s="165"/>
      <c r="F472" s="165"/>
      <c r="G472" s="165"/>
    </row>
    <row r="473" spans="1:7" ht="14.5">
      <c r="A473" s="165"/>
      <c r="B473" s="165"/>
      <c r="C473" s="165"/>
      <c r="D473" s="165"/>
      <c r="E473" s="165"/>
      <c r="F473" s="165"/>
      <c r="G473" s="165"/>
    </row>
    <row r="474" spans="1:7" ht="14.5">
      <c r="A474" s="165"/>
      <c r="B474" s="165"/>
      <c r="C474" s="165"/>
      <c r="D474" s="165"/>
      <c r="E474" s="165"/>
      <c r="F474" s="165"/>
      <c r="G474" s="165"/>
    </row>
    <row r="475" spans="1:7" ht="14.5">
      <c r="A475" s="165"/>
      <c r="B475" s="165"/>
      <c r="C475" s="165"/>
      <c r="D475" s="165"/>
      <c r="E475" s="165"/>
      <c r="F475" s="165"/>
      <c r="G475" s="165"/>
    </row>
    <row r="476" spans="1:7" ht="14.5">
      <c r="A476" s="165"/>
      <c r="B476" s="165"/>
      <c r="C476" s="165"/>
      <c r="D476" s="165"/>
      <c r="E476" s="165"/>
      <c r="F476" s="165"/>
      <c r="G476" s="165"/>
    </row>
    <row r="477" spans="1:7" ht="14.5">
      <c r="A477" s="165"/>
      <c r="B477" s="165"/>
      <c r="C477" s="165"/>
      <c r="D477" s="165"/>
      <c r="E477" s="165"/>
      <c r="F477" s="165"/>
      <c r="G477" s="165"/>
    </row>
    <row r="478" spans="1:7" ht="14.5">
      <c r="A478" s="165"/>
      <c r="B478" s="165"/>
      <c r="C478" s="165"/>
      <c r="D478" s="165"/>
      <c r="E478" s="165"/>
      <c r="F478" s="165"/>
      <c r="G478" s="165"/>
    </row>
    <row r="479" spans="1:7" ht="14.5">
      <c r="A479" s="165"/>
      <c r="B479" s="165"/>
      <c r="C479" s="165"/>
      <c r="D479" s="165"/>
      <c r="E479" s="165"/>
      <c r="F479" s="165"/>
      <c r="G479" s="165"/>
    </row>
    <row r="480" spans="1:7" ht="14.5">
      <c r="A480" s="165"/>
      <c r="B480" s="165"/>
      <c r="C480" s="165"/>
      <c r="D480" s="165"/>
      <c r="E480" s="165"/>
      <c r="F480" s="165"/>
      <c r="G480" s="165"/>
    </row>
    <row r="481" spans="1:7" ht="14.5">
      <c r="A481" s="165"/>
      <c r="B481" s="165"/>
      <c r="C481" s="165"/>
      <c r="D481" s="165"/>
      <c r="E481" s="165"/>
      <c r="F481" s="165"/>
      <c r="G481" s="165"/>
    </row>
    <row r="482" spans="1:7" ht="14.5">
      <c r="A482" s="165"/>
      <c r="B482" s="165"/>
      <c r="C482" s="165"/>
      <c r="D482" s="165"/>
      <c r="E482" s="165"/>
      <c r="F482" s="165"/>
      <c r="G482" s="165"/>
    </row>
    <row r="483" spans="1:7" ht="14.5">
      <c r="A483" s="165"/>
      <c r="B483" s="165"/>
      <c r="C483" s="165"/>
      <c r="D483" s="165"/>
      <c r="E483" s="165"/>
      <c r="F483" s="165"/>
      <c r="G483" s="165"/>
    </row>
    <row r="484" spans="1:7" ht="14.5">
      <c r="A484" s="165"/>
      <c r="B484" s="165"/>
      <c r="C484" s="165"/>
      <c r="D484" s="165"/>
      <c r="E484" s="165"/>
      <c r="F484" s="165"/>
      <c r="G484" s="165"/>
    </row>
    <row r="485" spans="1:7" ht="14.5">
      <c r="A485" s="165"/>
      <c r="B485" s="165"/>
      <c r="C485" s="165"/>
      <c r="D485" s="165"/>
      <c r="E485" s="165"/>
      <c r="F485" s="165"/>
      <c r="G485" s="165"/>
    </row>
    <row r="486" spans="1:7" ht="14.5">
      <c r="A486" s="165"/>
      <c r="B486" s="165"/>
      <c r="C486" s="165"/>
      <c r="D486" s="165"/>
      <c r="E486" s="165"/>
      <c r="F486" s="165"/>
      <c r="G486" s="165"/>
    </row>
    <row r="487" spans="1:7" ht="14.5">
      <c r="A487" s="165"/>
      <c r="B487" s="165"/>
      <c r="C487" s="165"/>
      <c r="D487" s="165"/>
      <c r="E487" s="165"/>
      <c r="F487" s="165"/>
      <c r="G487" s="165"/>
    </row>
    <row r="488" spans="1:7" ht="14.5">
      <c r="A488" s="165"/>
      <c r="B488" s="165"/>
      <c r="C488" s="165"/>
      <c r="D488" s="165"/>
      <c r="E488" s="165"/>
      <c r="F488" s="165"/>
      <c r="G488" s="165"/>
    </row>
    <row r="489" spans="1:7" ht="14.5">
      <c r="A489" s="165"/>
      <c r="B489" s="165"/>
      <c r="C489" s="165"/>
      <c r="D489" s="165"/>
      <c r="E489" s="165"/>
      <c r="F489" s="165"/>
      <c r="G489" s="165"/>
    </row>
    <row r="490" spans="1:7" ht="14.5">
      <c r="A490" s="165"/>
      <c r="B490" s="165"/>
      <c r="C490" s="165"/>
      <c r="D490" s="165"/>
      <c r="E490" s="165"/>
      <c r="F490" s="165"/>
      <c r="G490" s="165"/>
    </row>
    <row r="491" spans="1:7" ht="14.5">
      <c r="A491" s="165"/>
      <c r="B491" s="165"/>
      <c r="C491" s="165"/>
      <c r="D491" s="165"/>
      <c r="E491" s="165"/>
      <c r="F491" s="165"/>
      <c r="G491" s="165"/>
    </row>
    <row r="492" spans="1:7" ht="14.5">
      <c r="A492" s="165"/>
      <c r="B492" s="165"/>
      <c r="C492" s="165"/>
      <c r="D492" s="165"/>
      <c r="E492" s="165"/>
      <c r="F492" s="165"/>
      <c r="G492" s="165"/>
    </row>
    <row r="493" spans="1:7" ht="14.5">
      <c r="A493" s="165"/>
      <c r="B493" s="165"/>
      <c r="C493" s="165"/>
      <c r="D493" s="165"/>
      <c r="E493" s="165"/>
      <c r="F493" s="165"/>
      <c r="G493" s="165"/>
    </row>
    <row r="494" spans="1:7" ht="14.5">
      <c r="A494" s="165"/>
      <c r="B494" s="165"/>
      <c r="C494" s="165"/>
      <c r="D494" s="165"/>
      <c r="E494" s="165"/>
      <c r="F494" s="165"/>
      <c r="G494" s="165"/>
    </row>
    <row r="495" spans="1:7" ht="14.5">
      <c r="A495" s="165"/>
      <c r="B495" s="165"/>
      <c r="C495" s="165"/>
      <c r="D495" s="165"/>
      <c r="E495" s="165"/>
      <c r="F495" s="165"/>
      <c r="G495" s="165"/>
    </row>
    <row r="496" spans="1:7" ht="14.5">
      <c r="A496" s="165"/>
      <c r="B496" s="165"/>
      <c r="C496" s="165"/>
      <c r="D496" s="165"/>
      <c r="E496" s="165"/>
      <c r="F496" s="165"/>
      <c r="G496" s="165"/>
    </row>
    <row r="497" spans="1:7" ht="14.5">
      <c r="A497" s="165"/>
      <c r="B497" s="165"/>
      <c r="C497" s="165"/>
      <c r="D497" s="165"/>
      <c r="E497" s="165"/>
      <c r="F497" s="165"/>
      <c r="G497" s="165"/>
    </row>
    <row r="498" spans="1:7" ht="14.5">
      <c r="A498" s="165"/>
      <c r="B498" s="165"/>
      <c r="C498" s="165"/>
      <c r="D498" s="165"/>
      <c r="E498" s="165"/>
      <c r="F498" s="165"/>
      <c r="G498" s="165"/>
    </row>
    <row r="499" spans="1:7" ht="14.5">
      <c r="A499" s="165"/>
      <c r="B499" s="165"/>
      <c r="C499" s="165"/>
      <c r="D499" s="165"/>
      <c r="E499" s="165"/>
      <c r="F499" s="165"/>
      <c r="G499" s="165"/>
    </row>
    <row r="500" spans="1:7" ht="14.5">
      <c r="A500" s="165"/>
      <c r="B500" s="165"/>
      <c r="C500" s="165"/>
      <c r="D500" s="165"/>
      <c r="E500" s="165"/>
      <c r="F500" s="165"/>
      <c r="G500" s="165"/>
    </row>
    <row r="501" spans="1:7" ht="14.5">
      <c r="A501" s="165"/>
      <c r="B501" s="165"/>
      <c r="C501" s="165"/>
      <c r="D501" s="165"/>
      <c r="E501" s="165"/>
      <c r="F501" s="165"/>
      <c r="G501" s="165"/>
    </row>
    <row r="502" spans="1:7" ht="14.5">
      <c r="A502" s="165"/>
      <c r="B502" s="165"/>
      <c r="C502" s="165"/>
      <c r="D502" s="165"/>
      <c r="E502" s="165"/>
      <c r="F502" s="165"/>
      <c r="G502" s="165"/>
    </row>
    <row r="503" spans="1:7" ht="14.5">
      <c r="A503" s="165"/>
      <c r="B503" s="165"/>
      <c r="C503" s="165"/>
      <c r="D503" s="165"/>
      <c r="E503" s="165"/>
      <c r="F503" s="165"/>
      <c r="G503" s="165"/>
    </row>
    <row r="504" spans="1:7" ht="14.5">
      <c r="A504" s="165"/>
      <c r="B504" s="165"/>
      <c r="C504" s="165"/>
      <c r="D504" s="165"/>
      <c r="E504" s="165"/>
      <c r="F504" s="165"/>
      <c r="G504" s="165"/>
    </row>
    <row r="505" spans="1:7" ht="14.5">
      <c r="A505" s="165"/>
      <c r="B505" s="165"/>
      <c r="C505" s="165"/>
      <c r="D505" s="165"/>
      <c r="E505" s="165"/>
      <c r="F505" s="165"/>
      <c r="G505" s="165"/>
    </row>
    <row r="506" spans="1:7" ht="14.5">
      <c r="A506" s="165"/>
      <c r="B506" s="165"/>
      <c r="C506" s="165"/>
      <c r="D506" s="165"/>
      <c r="E506" s="165"/>
      <c r="F506" s="165"/>
      <c r="G506" s="165"/>
    </row>
    <row r="507" spans="1:7" ht="14.5">
      <c r="A507" s="165"/>
      <c r="B507" s="165"/>
      <c r="C507" s="165"/>
      <c r="D507" s="165"/>
      <c r="E507" s="165"/>
      <c r="F507" s="165"/>
      <c r="G507" s="165"/>
    </row>
    <row r="508" spans="1:7" ht="14.5">
      <c r="A508" s="165"/>
      <c r="B508" s="165"/>
      <c r="C508" s="165"/>
      <c r="D508" s="165"/>
      <c r="E508" s="165"/>
      <c r="F508" s="165"/>
      <c r="G508" s="165"/>
    </row>
    <row r="509" spans="1:7" ht="14.5">
      <c r="A509" s="165"/>
      <c r="B509" s="165"/>
      <c r="C509" s="165"/>
      <c r="D509" s="165"/>
      <c r="E509" s="165"/>
      <c r="F509" s="165"/>
      <c r="G509" s="165"/>
    </row>
    <row r="510" spans="1:7" ht="14.5">
      <c r="A510" s="165"/>
      <c r="B510" s="165"/>
      <c r="C510" s="165"/>
      <c r="D510" s="165"/>
      <c r="E510" s="165"/>
      <c r="F510" s="165"/>
      <c r="G510" s="165"/>
    </row>
    <row r="511" spans="1:7" ht="14.5">
      <c r="A511" s="165"/>
      <c r="B511" s="165"/>
      <c r="C511" s="165"/>
      <c r="D511" s="165"/>
      <c r="E511" s="165"/>
      <c r="F511" s="165"/>
      <c r="G511" s="165"/>
    </row>
    <row r="512" spans="1:7" ht="14.5">
      <c r="A512" s="165"/>
      <c r="B512" s="165"/>
      <c r="C512" s="165"/>
      <c r="D512" s="165"/>
      <c r="E512" s="165"/>
      <c r="F512" s="165"/>
      <c r="G512" s="165"/>
    </row>
    <row r="513" spans="1:7" ht="14.5">
      <c r="A513" s="165"/>
      <c r="B513" s="165"/>
      <c r="C513" s="165"/>
      <c r="D513" s="165"/>
      <c r="E513" s="165"/>
      <c r="F513" s="165"/>
      <c r="G513" s="165"/>
    </row>
    <row r="514" spans="1:7" ht="14.5">
      <c r="A514" s="165"/>
      <c r="B514" s="165"/>
      <c r="C514" s="165"/>
      <c r="D514" s="165"/>
      <c r="E514" s="165"/>
      <c r="F514" s="165"/>
      <c r="G514" s="165"/>
    </row>
    <row r="515" spans="1:7" ht="14.5">
      <c r="A515" s="165"/>
      <c r="B515" s="165"/>
      <c r="C515" s="165"/>
      <c r="D515" s="165"/>
      <c r="E515" s="165"/>
      <c r="F515" s="165"/>
      <c r="G515" s="165"/>
    </row>
    <row r="516" spans="1:7" ht="14.5">
      <c r="A516" s="165"/>
      <c r="B516" s="165"/>
      <c r="C516" s="165"/>
      <c r="D516" s="165"/>
      <c r="E516" s="165"/>
      <c r="F516" s="165"/>
      <c r="G516" s="165"/>
    </row>
    <row r="517" spans="1:7" ht="14.5">
      <c r="A517" s="165"/>
      <c r="B517" s="165"/>
      <c r="C517" s="165"/>
      <c r="D517" s="165"/>
      <c r="E517" s="165"/>
      <c r="F517" s="165"/>
      <c r="G517" s="165"/>
    </row>
    <row r="518" spans="1:7" ht="14.5">
      <c r="A518" s="165"/>
      <c r="B518" s="165"/>
      <c r="C518" s="165"/>
      <c r="D518" s="165"/>
      <c r="E518" s="165"/>
      <c r="F518" s="165"/>
      <c r="G518" s="165"/>
    </row>
    <row r="519" spans="1:7" ht="14.5">
      <c r="A519" s="165"/>
      <c r="B519" s="165"/>
      <c r="C519" s="165"/>
      <c r="D519" s="165"/>
      <c r="E519" s="165"/>
      <c r="F519" s="165"/>
      <c r="G519" s="165"/>
    </row>
    <row r="520" spans="1:7" ht="14.5">
      <c r="A520" s="165"/>
      <c r="B520" s="165"/>
      <c r="C520" s="165"/>
      <c r="D520" s="165"/>
      <c r="E520" s="165"/>
      <c r="F520" s="165"/>
      <c r="G520" s="165"/>
    </row>
    <row r="521" spans="1:7" ht="14.5">
      <c r="A521" s="165"/>
      <c r="B521" s="165"/>
      <c r="C521" s="165"/>
      <c r="D521" s="165"/>
      <c r="E521" s="165"/>
      <c r="F521" s="165"/>
      <c r="G521" s="165"/>
    </row>
    <row r="522" spans="1:7" ht="14.5">
      <c r="A522" s="165"/>
      <c r="B522" s="165"/>
      <c r="C522" s="165"/>
      <c r="D522" s="165"/>
      <c r="E522" s="165"/>
      <c r="F522" s="165"/>
      <c r="G522" s="165"/>
    </row>
    <row r="523" spans="1:7" ht="14.5">
      <c r="A523" s="165"/>
      <c r="B523" s="165"/>
      <c r="C523" s="165"/>
      <c r="D523" s="165"/>
      <c r="E523" s="165"/>
      <c r="F523" s="165"/>
      <c r="G523" s="165"/>
    </row>
    <row r="524" spans="1:7" ht="14.5">
      <c r="A524" s="165"/>
      <c r="B524" s="165"/>
      <c r="C524" s="165"/>
      <c r="D524" s="165"/>
      <c r="E524" s="165"/>
      <c r="F524" s="165"/>
      <c r="G524" s="165"/>
    </row>
    <row r="525" spans="1:7" ht="14.5">
      <c r="A525" s="165"/>
      <c r="B525" s="165"/>
      <c r="C525" s="165"/>
      <c r="D525" s="165"/>
      <c r="E525" s="165"/>
      <c r="F525" s="165"/>
      <c r="G525" s="165"/>
    </row>
    <row r="526" spans="1:7" ht="14.5">
      <c r="A526" s="165"/>
      <c r="B526" s="165"/>
      <c r="C526" s="165"/>
      <c r="D526" s="165"/>
      <c r="E526" s="165"/>
      <c r="F526" s="165"/>
      <c r="G526" s="165"/>
    </row>
    <row r="527" spans="1:7" ht="14.5">
      <c r="A527" s="165"/>
      <c r="B527" s="165"/>
      <c r="C527" s="165"/>
      <c r="D527" s="165"/>
      <c r="E527" s="165"/>
      <c r="F527" s="165"/>
      <c r="G527" s="165"/>
    </row>
    <row r="528" spans="1:7" ht="14.5">
      <c r="A528" s="165"/>
      <c r="B528" s="165"/>
      <c r="C528" s="165"/>
      <c r="D528" s="165"/>
      <c r="E528" s="165"/>
      <c r="F528" s="165"/>
      <c r="G528" s="165"/>
    </row>
    <row r="529" spans="1:7" ht="14.5">
      <c r="A529" s="165"/>
      <c r="B529" s="165"/>
      <c r="C529" s="165"/>
      <c r="D529" s="165"/>
      <c r="E529" s="165"/>
      <c r="F529" s="165"/>
      <c r="G529" s="165"/>
    </row>
    <row r="530" spans="1:7" ht="14.5">
      <c r="A530" s="165"/>
      <c r="B530" s="165"/>
      <c r="C530" s="165"/>
      <c r="D530" s="165"/>
      <c r="E530" s="165"/>
      <c r="F530" s="165"/>
      <c r="G530" s="165"/>
    </row>
    <row r="531" spans="1:7" ht="14.5">
      <c r="A531" s="165"/>
      <c r="B531" s="165"/>
      <c r="C531" s="165"/>
      <c r="D531" s="165"/>
      <c r="E531" s="165"/>
      <c r="F531" s="165"/>
      <c r="G531" s="165"/>
    </row>
    <row r="532" spans="1:7" ht="14.5">
      <c r="A532" s="165"/>
      <c r="B532" s="165"/>
      <c r="C532" s="165"/>
      <c r="D532" s="165"/>
      <c r="E532" s="165"/>
      <c r="F532" s="165"/>
      <c r="G532" s="165"/>
    </row>
    <row r="533" spans="1:7" ht="14.5">
      <c r="A533" s="165"/>
      <c r="B533" s="165"/>
      <c r="C533" s="165"/>
      <c r="D533" s="165"/>
      <c r="E533" s="165"/>
      <c r="F533" s="165"/>
      <c r="G533" s="165"/>
    </row>
    <row r="534" spans="1:7" ht="14.5">
      <c r="A534" s="165"/>
      <c r="B534" s="165"/>
      <c r="C534" s="165"/>
      <c r="D534" s="165"/>
      <c r="E534" s="165"/>
      <c r="F534" s="165"/>
      <c r="G534" s="165"/>
    </row>
    <row r="535" spans="1:7" ht="14.5">
      <c r="A535" s="165"/>
      <c r="B535" s="165"/>
      <c r="C535" s="165"/>
      <c r="D535" s="165"/>
      <c r="E535" s="165"/>
      <c r="F535" s="165"/>
      <c r="G535" s="165"/>
    </row>
    <row r="536" spans="1:7" ht="14.5">
      <c r="A536" s="165"/>
      <c r="B536" s="165"/>
      <c r="C536" s="165"/>
      <c r="D536" s="165"/>
      <c r="E536" s="165"/>
      <c r="F536" s="165"/>
      <c r="G536" s="165"/>
    </row>
    <row r="537" spans="1:7" ht="14.5">
      <c r="A537" s="165"/>
      <c r="B537" s="165"/>
      <c r="C537" s="165"/>
      <c r="D537" s="165"/>
      <c r="E537" s="165"/>
      <c r="F537" s="165"/>
      <c r="G537" s="165"/>
    </row>
    <row r="538" spans="1:7" ht="14.5">
      <c r="A538" s="165"/>
      <c r="B538" s="165"/>
      <c r="C538" s="165"/>
      <c r="D538" s="165"/>
      <c r="E538" s="165"/>
      <c r="F538" s="165"/>
      <c r="G538" s="165"/>
    </row>
    <row r="539" spans="1:7" ht="14.5">
      <c r="A539" s="165"/>
      <c r="B539" s="165"/>
      <c r="C539" s="165"/>
      <c r="D539" s="165"/>
      <c r="E539" s="165"/>
      <c r="F539" s="165"/>
      <c r="G539" s="165"/>
    </row>
    <row r="540" spans="1:7" ht="14.5">
      <c r="A540" s="165"/>
      <c r="B540" s="165"/>
      <c r="C540" s="165"/>
      <c r="D540" s="165"/>
      <c r="E540" s="165"/>
      <c r="F540" s="165"/>
      <c r="G540" s="165"/>
    </row>
    <row r="541" spans="1:7" ht="14.5">
      <c r="A541" s="165"/>
      <c r="B541" s="165"/>
      <c r="C541" s="165"/>
      <c r="D541" s="165"/>
      <c r="E541" s="165"/>
      <c r="F541" s="165"/>
      <c r="G541" s="165"/>
    </row>
    <row r="542" spans="1:7" ht="14.5">
      <c r="A542" s="165"/>
      <c r="B542" s="165"/>
      <c r="C542" s="165"/>
      <c r="D542" s="165"/>
      <c r="E542" s="165"/>
      <c r="F542" s="165"/>
      <c r="G542" s="165"/>
    </row>
    <row r="543" spans="1:7" ht="14.5">
      <c r="A543" s="165"/>
      <c r="B543" s="165"/>
      <c r="C543" s="165"/>
      <c r="D543" s="165"/>
      <c r="E543" s="165"/>
      <c r="F543" s="165"/>
      <c r="G543" s="165"/>
    </row>
    <row r="544" spans="1:7" ht="14.5">
      <c r="A544" s="165"/>
      <c r="B544" s="165"/>
      <c r="C544" s="165"/>
      <c r="D544" s="165"/>
      <c r="E544" s="165"/>
      <c r="F544" s="165"/>
      <c r="G544" s="165"/>
    </row>
    <row r="545" spans="1:7" ht="14.5">
      <c r="A545" s="165"/>
      <c r="B545" s="165"/>
      <c r="C545" s="165"/>
      <c r="D545" s="165"/>
      <c r="E545" s="165"/>
      <c r="F545" s="165"/>
      <c r="G545" s="165"/>
    </row>
    <row r="546" spans="1:7" ht="14.5">
      <c r="A546" s="165"/>
      <c r="B546" s="165"/>
      <c r="C546" s="165"/>
      <c r="D546" s="165"/>
      <c r="E546" s="165"/>
      <c r="F546" s="165"/>
      <c r="G546" s="165"/>
    </row>
    <row r="547" spans="1:7" ht="14.5">
      <c r="A547" s="165"/>
      <c r="B547" s="165"/>
      <c r="C547" s="165"/>
      <c r="D547" s="165"/>
      <c r="E547" s="165"/>
      <c r="F547" s="165"/>
      <c r="G547" s="165"/>
    </row>
    <row r="548" spans="1:7" ht="14.5">
      <c r="A548" s="165"/>
      <c r="B548" s="165"/>
      <c r="C548" s="165"/>
      <c r="D548" s="165"/>
      <c r="E548" s="165"/>
      <c r="F548" s="165"/>
      <c r="G548" s="165"/>
    </row>
    <row r="549" spans="1:7" ht="14.5">
      <c r="A549" s="165"/>
      <c r="B549" s="165"/>
      <c r="C549" s="165"/>
      <c r="D549" s="165"/>
      <c r="E549" s="165"/>
      <c r="F549" s="165"/>
      <c r="G549" s="165"/>
    </row>
    <row r="550" spans="1:7" ht="14.5">
      <c r="A550" s="165"/>
      <c r="B550" s="165"/>
      <c r="C550" s="165"/>
      <c r="D550" s="165"/>
      <c r="E550" s="165"/>
      <c r="F550" s="165"/>
      <c r="G550" s="165"/>
    </row>
    <row r="551" spans="1:7" ht="14.5">
      <c r="A551" s="165"/>
      <c r="B551" s="165"/>
      <c r="C551" s="165"/>
      <c r="D551" s="165"/>
      <c r="E551" s="165"/>
      <c r="F551" s="165"/>
      <c r="G551" s="165"/>
    </row>
    <row r="552" spans="1:7" ht="14.5">
      <c r="A552" s="165"/>
      <c r="B552" s="165"/>
      <c r="C552" s="165"/>
      <c r="D552" s="165"/>
      <c r="E552" s="165"/>
      <c r="F552" s="165"/>
      <c r="G552" s="165"/>
    </row>
    <row r="553" spans="1:7" ht="14.5">
      <c r="A553" s="165"/>
      <c r="B553" s="165"/>
      <c r="C553" s="165"/>
      <c r="D553" s="165"/>
      <c r="E553" s="165"/>
      <c r="F553" s="165"/>
      <c r="G553" s="165"/>
    </row>
    <row r="554" spans="1:7" ht="14.5">
      <c r="A554" s="165"/>
      <c r="B554" s="165"/>
      <c r="C554" s="165"/>
      <c r="D554" s="165"/>
      <c r="E554" s="165"/>
      <c r="F554" s="165"/>
      <c r="G554" s="165"/>
    </row>
    <row r="555" spans="1:7" ht="14.5">
      <c r="A555" s="165"/>
      <c r="B555" s="165"/>
      <c r="C555" s="165"/>
      <c r="D555" s="165"/>
      <c r="E555" s="165"/>
      <c r="F555" s="165"/>
      <c r="G555" s="165"/>
    </row>
    <row r="556" spans="1:7" ht="14.5">
      <c r="A556" s="165"/>
      <c r="B556" s="165"/>
      <c r="C556" s="165"/>
      <c r="D556" s="165"/>
      <c r="E556" s="165"/>
      <c r="F556" s="165"/>
      <c r="G556" s="165"/>
    </row>
    <row r="557" spans="1:7" ht="14.5">
      <c r="A557" s="165"/>
      <c r="B557" s="165"/>
      <c r="C557" s="165"/>
      <c r="D557" s="165"/>
      <c r="E557" s="165"/>
      <c r="F557" s="165"/>
      <c r="G557" s="165"/>
    </row>
    <row r="558" spans="1:7" ht="14.5">
      <c r="A558" s="165"/>
      <c r="B558" s="165"/>
      <c r="C558" s="165"/>
      <c r="D558" s="165"/>
      <c r="E558" s="165"/>
      <c r="F558" s="165"/>
      <c r="G558" s="165"/>
    </row>
    <row r="559" spans="1:7" ht="14.5">
      <c r="A559" s="165"/>
      <c r="B559" s="165"/>
      <c r="C559" s="165"/>
      <c r="D559" s="165"/>
      <c r="E559" s="165"/>
      <c r="F559" s="165"/>
      <c r="G559" s="165"/>
    </row>
    <row r="560" spans="1:7" ht="14.5">
      <c r="A560" s="165"/>
      <c r="B560" s="165"/>
      <c r="C560" s="165"/>
      <c r="D560" s="165"/>
      <c r="E560" s="165"/>
      <c r="F560" s="165"/>
      <c r="G560" s="165"/>
    </row>
    <row r="561" spans="1:7" ht="14.5">
      <c r="A561" s="165"/>
      <c r="B561" s="165"/>
      <c r="C561" s="165"/>
      <c r="D561" s="165"/>
      <c r="E561" s="165"/>
      <c r="F561" s="165"/>
      <c r="G561" s="165"/>
    </row>
    <row r="562" spans="1:7" ht="14.5">
      <c r="A562" s="165"/>
      <c r="B562" s="165"/>
      <c r="C562" s="165"/>
      <c r="D562" s="165"/>
      <c r="E562" s="165"/>
      <c r="F562" s="165"/>
      <c r="G562" s="165"/>
    </row>
    <row r="563" spans="1:7" ht="14.5">
      <c r="A563" s="165"/>
      <c r="B563" s="165"/>
      <c r="C563" s="165"/>
      <c r="D563" s="165"/>
      <c r="E563" s="165"/>
      <c r="F563" s="165"/>
      <c r="G563" s="165"/>
    </row>
    <row r="564" spans="1:7" ht="14.5">
      <c r="A564" s="165"/>
      <c r="B564" s="165"/>
      <c r="C564" s="165"/>
      <c r="D564" s="165"/>
      <c r="E564" s="165"/>
      <c r="F564" s="165"/>
      <c r="G564" s="165"/>
    </row>
    <row r="565" spans="1:7" ht="14.5">
      <c r="A565" s="165"/>
      <c r="B565" s="165"/>
      <c r="C565" s="165"/>
      <c r="D565" s="165"/>
      <c r="E565" s="165"/>
      <c r="F565" s="165"/>
      <c r="G565" s="165"/>
    </row>
    <row r="566" spans="1:7" ht="14.5">
      <c r="A566" s="165"/>
      <c r="B566" s="165"/>
      <c r="C566" s="165"/>
      <c r="D566" s="165"/>
      <c r="E566" s="165"/>
      <c r="F566" s="165"/>
      <c r="G566" s="165"/>
    </row>
    <row r="567" spans="1:7" ht="14.5">
      <c r="A567" s="165"/>
      <c r="B567" s="165"/>
      <c r="C567" s="165"/>
      <c r="D567" s="165"/>
      <c r="E567" s="165"/>
      <c r="F567" s="165"/>
      <c r="G567" s="165"/>
    </row>
    <row r="568" spans="1:7" ht="14.5">
      <c r="A568" s="165"/>
      <c r="B568" s="165"/>
      <c r="C568" s="165"/>
      <c r="D568" s="165"/>
      <c r="E568" s="165"/>
      <c r="F568" s="165"/>
      <c r="G568" s="165"/>
    </row>
    <row r="569" spans="1:7" ht="14.5">
      <c r="A569" s="165"/>
      <c r="B569" s="165"/>
      <c r="C569" s="165"/>
      <c r="D569" s="165"/>
      <c r="E569" s="165"/>
      <c r="F569" s="165"/>
      <c r="G569" s="165"/>
    </row>
    <row r="570" spans="1:7" ht="14.5">
      <c r="A570" s="165"/>
      <c r="B570" s="165"/>
      <c r="C570" s="165"/>
      <c r="D570" s="165"/>
      <c r="E570" s="165"/>
      <c r="F570" s="165"/>
      <c r="G570" s="165"/>
    </row>
    <row r="571" spans="1:7" ht="14.5">
      <c r="A571" s="165"/>
      <c r="B571" s="165"/>
      <c r="C571" s="165"/>
      <c r="D571" s="165"/>
      <c r="E571" s="165"/>
      <c r="F571" s="165"/>
      <c r="G571" s="165"/>
    </row>
    <row r="572" spans="1:7" ht="14.5">
      <c r="A572" s="165"/>
      <c r="B572" s="165"/>
      <c r="C572" s="165"/>
      <c r="D572" s="165"/>
      <c r="E572" s="165"/>
      <c r="F572" s="165"/>
      <c r="G572" s="165"/>
    </row>
    <row r="573" spans="1:7" ht="14.5">
      <c r="A573" s="165"/>
      <c r="B573" s="165"/>
      <c r="C573" s="165"/>
      <c r="D573" s="165"/>
      <c r="E573" s="165"/>
      <c r="F573" s="165"/>
      <c r="G573" s="165"/>
    </row>
    <row r="574" spans="1:7" ht="14.5">
      <c r="A574" s="165"/>
      <c r="B574" s="165"/>
      <c r="C574" s="165"/>
      <c r="D574" s="165"/>
      <c r="E574" s="165"/>
      <c r="F574" s="165"/>
      <c r="G574" s="165"/>
    </row>
    <row r="575" spans="1:7" ht="14.5">
      <c r="A575" s="165"/>
      <c r="B575" s="165"/>
      <c r="C575" s="165"/>
      <c r="D575" s="165"/>
      <c r="E575" s="165"/>
      <c r="F575" s="165"/>
      <c r="G575" s="165"/>
    </row>
    <row r="576" spans="1:7" ht="14.5">
      <c r="A576" s="165"/>
      <c r="B576" s="165"/>
      <c r="C576" s="165"/>
      <c r="D576" s="165"/>
      <c r="E576" s="165"/>
      <c r="F576" s="165"/>
      <c r="G576" s="165"/>
    </row>
    <row r="577" spans="1:7" ht="14.5">
      <c r="A577" s="165"/>
      <c r="B577" s="165"/>
      <c r="C577" s="165"/>
      <c r="D577" s="165"/>
      <c r="E577" s="165"/>
      <c r="F577" s="165"/>
      <c r="G577" s="165"/>
    </row>
    <row r="578" spans="1:7" ht="14.5">
      <c r="A578" s="165"/>
      <c r="B578" s="165"/>
      <c r="C578" s="165"/>
      <c r="D578" s="165"/>
      <c r="E578" s="165"/>
      <c r="F578" s="165"/>
      <c r="G578" s="165"/>
    </row>
    <row r="579" spans="1:7" ht="14.5">
      <c r="A579" s="165"/>
      <c r="B579" s="165"/>
      <c r="C579" s="165"/>
      <c r="D579" s="165"/>
      <c r="E579" s="165"/>
      <c r="F579" s="165"/>
      <c r="G579" s="165"/>
    </row>
    <row r="580" spans="1:7" ht="14.5">
      <c r="A580" s="165"/>
      <c r="B580" s="165"/>
      <c r="C580" s="165"/>
      <c r="D580" s="165"/>
      <c r="E580" s="165"/>
      <c r="F580" s="165"/>
      <c r="G580" s="165"/>
    </row>
    <row r="581" spans="1:7" ht="14.5">
      <c r="A581" s="165"/>
      <c r="B581" s="165"/>
      <c r="C581" s="165"/>
      <c r="D581" s="165"/>
      <c r="E581" s="165"/>
      <c r="F581" s="165"/>
      <c r="G581" s="165"/>
    </row>
    <row r="582" spans="1:7" ht="14.5">
      <c r="A582" s="165"/>
      <c r="B582" s="165"/>
      <c r="C582" s="165"/>
      <c r="D582" s="165"/>
      <c r="E582" s="165"/>
      <c r="F582" s="165"/>
      <c r="G582" s="165"/>
    </row>
    <row r="583" spans="1:7" ht="14.5">
      <c r="A583" s="165"/>
      <c r="B583" s="165"/>
      <c r="C583" s="165"/>
      <c r="D583" s="165"/>
      <c r="E583" s="165"/>
      <c r="F583" s="165"/>
      <c r="G583" s="165"/>
    </row>
    <row r="584" spans="1:7" ht="14.5">
      <c r="A584" s="165"/>
      <c r="B584" s="165"/>
      <c r="C584" s="165"/>
      <c r="D584" s="165"/>
      <c r="E584" s="165"/>
      <c r="F584" s="165"/>
      <c r="G584" s="165"/>
    </row>
    <row r="585" spans="1:7" ht="14.5">
      <c r="A585" s="165"/>
      <c r="B585" s="165"/>
      <c r="C585" s="165"/>
      <c r="D585" s="165"/>
      <c r="E585" s="165"/>
      <c r="F585" s="165"/>
      <c r="G585" s="165"/>
    </row>
    <row r="586" spans="1:7" ht="14.5">
      <c r="A586" s="165"/>
      <c r="B586" s="165"/>
      <c r="C586" s="165"/>
      <c r="D586" s="165"/>
      <c r="E586" s="165"/>
      <c r="F586" s="165"/>
      <c r="G586" s="165"/>
    </row>
    <row r="587" spans="1:7" ht="14.5">
      <c r="A587" s="165"/>
      <c r="B587" s="165"/>
      <c r="C587" s="165"/>
      <c r="D587" s="165"/>
      <c r="E587" s="165"/>
      <c r="F587" s="165"/>
      <c r="G587" s="165"/>
    </row>
    <row r="588" spans="1:7" ht="14.5">
      <c r="A588" s="165"/>
      <c r="B588" s="165"/>
      <c r="C588" s="165"/>
      <c r="D588" s="165"/>
      <c r="E588" s="165"/>
      <c r="F588" s="165"/>
      <c r="G588" s="165"/>
    </row>
    <row r="589" spans="1:7" ht="14.5">
      <c r="A589" s="165"/>
      <c r="B589" s="165"/>
      <c r="C589" s="165"/>
      <c r="D589" s="165"/>
      <c r="E589" s="165"/>
      <c r="F589" s="165"/>
      <c r="G589" s="165"/>
    </row>
    <row r="590" spans="1:7" ht="14.5">
      <c r="A590" s="165"/>
      <c r="B590" s="165"/>
      <c r="C590" s="165"/>
      <c r="D590" s="165"/>
      <c r="E590" s="165"/>
      <c r="F590" s="165"/>
      <c r="G590" s="165"/>
    </row>
    <row r="591" spans="1:7" ht="14.5">
      <c r="A591" s="165"/>
      <c r="B591" s="165"/>
      <c r="C591" s="165"/>
      <c r="D591" s="165"/>
      <c r="E591" s="165"/>
      <c r="F591" s="165"/>
      <c r="G591" s="165"/>
    </row>
    <row r="592" spans="1:7" ht="14.5">
      <c r="A592" s="165"/>
      <c r="B592" s="165"/>
      <c r="C592" s="165"/>
      <c r="D592" s="165"/>
      <c r="E592" s="165"/>
      <c r="F592" s="165"/>
      <c r="G592" s="165"/>
    </row>
    <row r="593" spans="1:7" ht="14.5">
      <c r="A593" s="165"/>
      <c r="B593" s="165"/>
      <c r="C593" s="165"/>
      <c r="D593" s="165"/>
      <c r="E593" s="165"/>
      <c r="F593" s="165"/>
      <c r="G593" s="165"/>
    </row>
    <row r="594" spans="1:7" ht="14.5">
      <c r="A594" s="165"/>
      <c r="B594" s="165"/>
      <c r="C594" s="165"/>
      <c r="D594" s="165"/>
      <c r="E594" s="165"/>
      <c r="F594" s="165"/>
      <c r="G594" s="165"/>
    </row>
    <row r="595" spans="1:7" ht="14.5">
      <c r="A595" s="165"/>
      <c r="B595" s="165"/>
      <c r="C595" s="165"/>
      <c r="D595" s="165"/>
      <c r="E595" s="165"/>
      <c r="F595" s="165"/>
      <c r="G595" s="165"/>
    </row>
    <row r="596" spans="1:7" ht="14.5">
      <c r="A596" s="165"/>
      <c r="B596" s="165"/>
      <c r="C596" s="165"/>
      <c r="D596" s="165"/>
      <c r="E596" s="165"/>
      <c r="F596" s="165"/>
      <c r="G596" s="165"/>
    </row>
    <row r="597" spans="1:7" ht="14.5">
      <c r="A597" s="165"/>
      <c r="B597" s="165"/>
      <c r="C597" s="165"/>
      <c r="D597" s="165"/>
      <c r="E597" s="165"/>
      <c r="F597" s="165"/>
      <c r="G597" s="165"/>
    </row>
    <row r="598" spans="1:7" ht="14.5">
      <c r="A598" s="165"/>
      <c r="B598" s="165"/>
      <c r="C598" s="165"/>
      <c r="D598" s="165"/>
      <c r="E598" s="165"/>
      <c r="F598" s="165"/>
      <c r="G598" s="165"/>
    </row>
    <row r="599" spans="1:7" ht="14.5">
      <c r="A599" s="165"/>
      <c r="B599" s="165"/>
      <c r="C599" s="165"/>
      <c r="D599" s="165"/>
      <c r="E599" s="165"/>
      <c r="F599" s="165"/>
      <c r="G599" s="165"/>
    </row>
    <row r="600" spans="1:7" ht="14.5">
      <c r="A600" s="165"/>
      <c r="B600" s="165"/>
      <c r="C600" s="165"/>
      <c r="D600" s="165"/>
      <c r="E600" s="165"/>
      <c r="F600" s="165"/>
      <c r="G600" s="165"/>
    </row>
    <row r="601" spans="1:7" ht="14.5">
      <c r="A601" s="165"/>
      <c r="B601" s="165"/>
      <c r="C601" s="165"/>
      <c r="D601" s="165"/>
      <c r="E601" s="165"/>
      <c r="F601" s="165"/>
      <c r="G601" s="165"/>
    </row>
    <row r="602" spans="1:7" ht="14.5">
      <c r="A602" s="165"/>
      <c r="B602" s="165"/>
      <c r="C602" s="165"/>
      <c r="D602" s="165"/>
      <c r="E602" s="165"/>
      <c r="F602" s="165"/>
      <c r="G602" s="165"/>
    </row>
    <row r="603" spans="1:7" ht="14.5">
      <c r="A603" s="165"/>
      <c r="B603" s="165"/>
      <c r="C603" s="165"/>
      <c r="D603" s="165"/>
      <c r="E603" s="165"/>
      <c r="F603" s="165"/>
      <c r="G603" s="165"/>
    </row>
    <row r="604" spans="1:7" ht="14.5">
      <c r="A604" s="165"/>
      <c r="B604" s="165"/>
      <c r="C604" s="165"/>
      <c r="D604" s="165"/>
      <c r="E604" s="165"/>
      <c r="F604" s="165"/>
      <c r="G604" s="165"/>
    </row>
    <row r="605" spans="1:7" ht="14.5">
      <c r="A605" s="165"/>
      <c r="B605" s="165"/>
      <c r="C605" s="165"/>
      <c r="D605" s="165"/>
      <c r="E605" s="165"/>
      <c r="F605" s="165"/>
      <c r="G605" s="165"/>
    </row>
    <row r="606" spans="1:7" ht="14.5">
      <c r="A606" s="165"/>
      <c r="B606" s="165"/>
      <c r="C606" s="165"/>
      <c r="D606" s="165"/>
      <c r="E606" s="165"/>
      <c r="F606" s="165"/>
      <c r="G606" s="165"/>
    </row>
    <row r="607" spans="1:7" ht="14.5">
      <c r="A607" s="165"/>
      <c r="B607" s="165"/>
      <c r="C607" s="165"/>
      <c r="D607" s="165"/>
      <c r="E607" s="165"/>
      <c r="F607" s="165"/>
      <c r="G607" s="165"/>
    </row>
    <row r="608" spans="1:7" ht="14.5">
      <c r="A608" s="165"/>
      <c r="B608" s="165"/>
      <c r="C608" s="165"/>
      <c r="D608" s="165"/>
      <c r="E608" s="165"/>
      <c r="F608" s="165"/>
      <c r="G608" s="165"/>
    </row>
    <row r="609" spans="1:7" ht="14.5">
      <c r="A609" s="165"/>
      <c r="B609" s="165"/>
      <c r="C609" s="165"/>
      <c r="D609" s="165"/>
      <c r="E609" s="165"/>
      <c r="F609" s="165"/>
      <c r="G609" s="165"/>
    </row>
    <row r="610" spans="1:7" ht="14.5">
      <c r="A610" s="165"/>
      <c r="B610" s="165"/>
      <c r="C610" s="165"/>
      <c r="D610" s="165"/>
      <c r="E610" s="165"/>
      <c r="F610" s="165"/>
      <c r="G610" s="165"/>
    </row>
    <row r="611" spans="1:7" ht="14.5">
      <c r="A611" s="165"/>
      <c r="B611" s="165"/>
      <c r="C611" s="165"/>
      <c r="D611" s="165"/>
      <c r="E611" s="165"/>
      <c r="F611" s="165"/>
      <c r="G611" s="165"/>
    </row>
    <row r="612" spans="1:7" ht="14.5">
      <c r="A612" s="165"/>
      <c r="B612" s="165"/>
      <c r="C612" s="165"/>
      <c r="D612" s="165"/>
      <c r="E612" s="165"/>
      <c r="F612" s="165"/>
      <c r="G612" s="165"/>
    </row>
    <row r="613" spans="1:7" ht="14.5">
      <c r="A613" s="165"/>
      <c r="B613" s="165"/>
      <c r="C613" s="165"/>
      <c r="D613" s="165"/>
      <c r="E613" s="165"/>
      <c r="F613" s="165"/>
      <c r="G613" s="165"/>
    </row>
    <row r="614" spans="1:7" ht="14.5">
      <c r="A614" s="165"/>
      <c r="B614" s="165"/>
      <c r="C614" s="165"/>
      <c r="D614" s="165"/>
      <c r="E614" s="165"/>
      <c r="F614" s="165"/>
      <c r="G614" s="165"/>
    </row>
    <row r="615" spans="1:7" ht="14.5">
      <c r="A615" s="165"/>
      <c r="B615" s="165"/>
      <c r="C615" s="165"/>
      <c r="D615" s="165"/>
      <c r="E615" s="165"/>
      <c r="F615" s="165"/>
      <c r="G615" s="165"/>
    </row>
    <row r="616" spans="1:7" ht="14.5">
      <c r="A616" s="165"/>
      <c r="B616" s="165"/>
      <c r="C616" s="165"/>
      <c r="D616" s="165"/>
      <c r="E616" s="165"/>
      <c r="F616" s="165"/>
      <c r="G616" s="165"/>
    </row>
    <row r="617" spans="1:7" ht="14.5">
      <c r="A617" s="165"/>
      <c r="B617" s="165"/>
      <c r="C617" s="165"/>
      <c r="D617" s="165"/>
      <c r="E617" s="165"/>
      <c r="F617" s="165"/>
      <c r="G617" s="165"/>
    </row>
    <row r="618" spans="1:7" ht="14.5">
      <c r="A618" s="165"/>
      <c r="B618" s="165"/>
      <c r="C618" s="165"/>
      <c r="D618" s="165"/>
      <c r="E618" s="165"/>
      <c r="F618" s="165"/>
      <c r="G618" s="165"/>
    </row>
    <row r="619" spans="1:7" ht="14.5">
      <c r="A619" s="165"/>
      <c r="B619" s="165"/>
      <c r="C619" s="165"/>
      <c r="D619" s="165"/>
      <c r="E619" s="165"/>
      <c r="F619" s="165"/>
      <c r="G619" s="165"/>
    </row>
    <row r="620" spans="1:7" ht="14.5">
      <c r="A620" s="165"/>
      <c r="B620" s="165"/>
      <c r="C620" s="165"/>
      <c r="D620" s="165"/>
      <c r="E620" s="165"/>
      <c r="F620" s="165"/>
      <c r="G620" s="165"/>
    </row>
    <row r="621" spans="1:7" ht="14.5">
      <c r="A621" s="165"/>
      <c r="B621" s="165"/>
      <c r="C621" s="165"/>
      <c r="D621" s="165"/>
      <c r="E621" s="165"/>
      <c r="F621" s="165"/>
      <c r="G621" s="165"/>
    </row>
    <row r="622" spans="1:7" ht="14.5">
      <c r="A622" s="165"/>
      <c r="B622" s="165"/>
      <c r="C622" s="165"/>
      <c r="D622" s="165"/>
      <c r="E622" s="165"/>
      <c r="F622" s="165"/>
      <c r="G622" s="165"/>
    </row>
    <row r="623" spans="1:7" ht="14.5">
      <c r="A623" s="165"/>
      <c r="B623" s="165"/>
      <c r="C623" s="165"/>
      <c r="D623" s="165"/>
      <c r="E623" s="165"/>
      <c r="F623" s="165"/>
      <c r="G623" s="165"/>
    </row>
    <row r="624" spans="1:7" ht="14.5">
      <c r="A624" s="165"/>
      <c r="B624" s="165"/>
      <c r="C624" s="165"/>
      <c r="D624" s="165"/>
      <c r="E624" s="165"/>
      <c r="F624" s="165"/>
      <c r="G624" s="165"/>
    </row>
    <row r="625" spans="1:7" ht="14.5">
      <c r="A625" s="165"/>
      <c r="B625" s="165"/>
      <c r="C625" s="165"/>
      <c r="D625" s="165"/>
      <c r="E625" s="165"/>
      <c r="F625" s="165"/>
      <c r="G625" s="165"/>
    </row>
    <row r="626" spans="1:7" ht="14.5">
      <c r="A626" s="165"/>
      <c r="B626" s="165"/>
      <c r="C626" s="165"/>
      <c r="D626" s="165"/>
      <c r="E626" s="165"/>
      <c r="F626" s="165"/>
      <c r="G626" s="165"/>
    </row>
    <row r="627" spans="1:7" ht="14.5">
      <c r="A627" s="165"/>
      <c r="B627" s="165"/>
      <c r="C627" s="165"/>
      <c r="D627" s="165"/>
      <c r="E627" s="165"/>
      <c r="F627" s="165"/>
      <c r="G627" s="165"/>
    </row>
    <row r="628" spans="1:7" ht="14.5">
      <c r="A628" s="165"/>
      <c r="B628" s="165"/>
      <c r="C628" s="165"/>
      <c r="D628" s="165"/>
      <c r="E628" s="165"/>
      <c r="F628" s="165"/>
      <c r="G628" s="165"/>
    </row>
    <row r="629" spans="1:7" ht="14.5">
      <c r="A629" s="165"/>
      <c r="B629" s="165"/>
      <c r="C629" s="165"/>
      <c r="D629" s="165"/>
      <c r="E629" s="165"/>
      <c r="F629" s="165"/>
      <c r="G629" s="165"/>
    </row>
    <row r="630" spans="1:7" ht="14.5">
      <c r="A630" s="165"/>
      <c r="B630" s="165"/>
      <c r="C630" s="165"/>
      <c r="D630" s="165"/>
      <c r="E630" s="165"/>
      <c r="F630" s="165"/>
      <c r="G630" s="165"/>
    </row>
    <row r="631" spans="1:7" ht="14.5">
      <c r="A631" s="165"/>
      <c r="B631" s="165"/>
      <c r="C631" s="165"/>
      <c r="D631" s="165"/>
      <c r="E631" s="165"/>
      <c r="F631" s="165"/>
      <c r="G631" s="165"/>
    </row>
    <row r="632" spans="1:7" ht="14.5">
      <c r="A632" s="165"/>
      <c r="B632" s="165"/>
      <c r="C632" s="165"/>
      <c r="D632" s="165"/>
      <c r="E632" s="165"/>
      <c r="F632" s="165"/>
      <c r="G632" s="165"/>
    </row>
    <row r="633" spans="1:7" ht="14.5">
      <c r="A633" s="165"/>
      <c r="B633" s="165"/>
      <c r="C633" s="165"/>
      <c r="D633" s="165"/>
      <c r="E633" s="165"/>
      <c r="F633" s="165"/>
      <c r="G633" s="165"/>
    </row>
    <row r="634" spans="1:7" ht="14.5">
      <c r="A634" s="165"/>
      <c r="B634" s="165"/>
      <c r="C634" s="165"/>
      <c r="D634" s="165"/>
      <c r="E634" s="165"/>
      <c r="F634" s="165"/>
      <c r="G634" s="165"/>
    </row>
    <row r="635" spans="1:7" ht="14.5">
      <c r="A635" s="165"/>
      <c r="B635" s="165"/>
      <c r="C635" s="165"/>
      <c r="D635" s="165"/>
      <c r="E635" s="165"/>
      <c r="F635" s="165"/>
      <c r="G635" s="165"/>
    </row>
    <row r="636" spans="1:7" ht="14.5">
      <c r="A636" s="165"/>
      <c r="B636" s="165"/>
      <c r="C636" s="165"/>
      <c r="D636" s="165"/>
      <c r="E636" s="165"/>
      <c r="F636" s="165"/>
      <c r="G636" s="165"/>
    </row>
    <row r="637" spans="1:7" ht="14.5">
      <c r="A637" s="165"/>
      <c r="B637" s="165"/>
      <c r="C637" s="165"/>
      <c r="D637" s="165"/>
      <c r="E637" s="165"/>
      <c r="F637" s="165"/>
      <c r="G637" s="165"/>
    </row>
    <row r="638" spans="1:7" ht="14.5">
      <c r="A638" s="165"/>
      <c r="B638" s="165"/>
      <c r="C638" s="165"/>
      <c r="D638" s="165"/>
      <c r="E638" s="165"/>
      <c r="F638" s="165"/>
      <c r="G638" s="165"/>
    </row>
    <row r="639" spans="1:7" ht="14.5">
      <c r="A639" s="165"/>
      <c r="B639" s="165"/>
      <c r="C639" s="165"/>
      <c r="D639" s="165"/>
      <c r="E639" s="165"/>
      <c r="F639" s="165"/>
      <c r="G639" s="165"/>
    </row>
    <row r="640" spans="1:7" ht="14.5">
      <c r="A640" s="165"/>
      <c r="B640" s="165"/>
      <c r="C640" s="165"/>
      <c r="D640" s="165"/>
      <c r="E640" s="165"/>
      <c r="F640" s="165"/>
      <c r="G640" s="165"/>
    </row>
    <row r="641" spans="1:7" ht="14.5">
      <c r="A641" s="165"/>
      <c r="B641" s="165"/>
      <c r="C641" s="165"/>
      <c r="D641" s="165"/>
      <c r="E641" s="165"/>
      <c r="F641" s="165"/>
      <c r="G641" s="165"/>
    </row>
    <row r="642" spans="1:7" ht="14.5">
      <c r="A642" s="165"/>
      <c r="B642" s="165"/>
      <c r="C642" s="165"/>
      <c r="D642" s="165"/>
      <c r="E642" s="165"/>
      <c r="F642" s="165"/>
      <c r="G642" s="165"/>
    </row>
    <row r="643" spans="1:7" ht="14.5">
      <c r="A643" s="165"/>
      <c r="B643" s="165"/>
      <c r="C643" s="165"/>
      <c r="D643" s="165"/>
      <c r="E643" s="165"/>
      <c r="F643" s="165"/>
      <c r="G643" s="165"/>
    </row>
    <row r="644" spans="1:7" ht="14.5">
      <c r="A644" s="165"/>
      <c r="B644" s="165"/>
      <c r="C644" s="165"/>
      <c r="D644" s="165"/>
      <c r="E644" s="165"/>
      <c r="F644" s="165"/>
      <c r="G644" s="165"/>
    </row>
    <row r="645" spans="1:7" ht="14.5">
      <c r="A645" s="165"/>
      <c r="B645" s="165"/>
      <c r="C645" s="165"/>
      <c r="D645" s="165"/>
      <c r="E645" s="165"/>
      <c r="F645" s="165"/>
      <c r="G645" s="165"/>
    </row>
    <row r="646" spans="1:7" ht="14.5">
      <c r="A646" s="165"/>
      <c r="B646" s="165"/>
      <c r="C646" s="165"/>
      <c r="D646" s="165"/>
      <c r="E646" s="165"/>
      <c r="F646" s="165"/>
      <c r="G646" s="165"/>
    </row>
    <row r="647" spans="1:7" ht="14.5">
      <c r="A647" s="165"/>
      <c r="B647" s="165"/>
      <c r="C647" s="165"/>
      <c r="D647" s="165"/>
      <c r="E647" s="165"/>
      <c r="F647" s="165"/>
      <c r="G647" s="165"/>
    </row>
    <row r="648" spans="1:7" ht="14.5">
      <c r="A648" s="165"/>
      <c r="B648" s="165"/>
      <c r="C648" s="165"/>
      <c r="D648" s="165"/>
      <c r="E648" s="165"/>
      <c r="F648" s="165"/>
      <c r="G648" s="165"/>
    </row>
    <row r="649" spans="1:7" ht="14.5">
      <c r="A649" s="165"/>
      <c r="B649" s="165"/>
      <c r="C649" s="165"/>
      <c r="D649" s="165"/>
      <c r="E649" s="165"/>
      <c r="F649" s="165"/>
      <c r="G649" s="165"/>
    </row>
    <row r="650" spans="1:7" ht="14.5">
      <c r="A650" s="165"/>
      <c r="B650" s="165"/>
      <c r="C650" s="165"/>
      <c r="D650" s="165"/>
      <c r="E650" s="165"/>
      <c r="F650" s="165"/>
      <c r="G650" s="165"/>
    </row>
    <row r="651" spans="1:7" ht="14.5">
      <c r="A651" s="165"/>
      <c r="B651" s="165"/>
      <c r="C651" s="165"/>
      <c r="D651" s="165"/>
      <c r="E651" s="165"/>
      <c r="F651" s="165"/>
      <c r="G651" s="165"/>
    </row>
    <row r="652" spans="1:7" ht="14.5">
      <c r="A652" s="165"/>
      <c r="B652" s="165"/>
      <c r="C652" s="165"/>
      <c r="D652" s="165"/>
      <c r="E652" s="165"/>
      <c r="F652" s="165"/>
      <c r="G652" s="165"/>
    </row>
    <row r="653" spans="1:7" ht="14.5">
      <c r="A653" s="165"/>
      <c r="B653" s="165"/>
      <c r="C653" s="165"/>
      <c r="D653" s="165"/>
      <c r="E653" s="165"/>
      <c r="F653" s="165"/>
      <c r="G653" s="165"/>
    </row>
    <row r="654" spans="1:7" ht="14.5">
      <c r="A654" s="165"/>
      <c r="B654" s="165"/>
      <c r="C654" s="165"/>
      <c r="D654" s="165"/>
      <c r="E654" s="165"/>
      <c r="F654" s="165"/>
      <c r="G654" s="165"/>
    </row>
    <row r="655" spans="1:7" ht="14.5">
      <c r="A655" s="165"/>
      <c r="B655" s="165"/>
      <c r="C655" s="165"/>
      <c r="D655" s="165"/>
      <c r="E655" s="165"/>
      <c r="F655" s="165"/>
      <c r="G655" s="165"/>
    </row>
    <row r="656" spans="1:7" ht="14.5">
      <c r="A656" s="165"/>
      <c r="B656" s="165"/>
      <c r="C656" s="165"/>
      <c r="D656" s="165"/>
      <c r="E656" s="165"/>
      <c r="F656" s="165"/>
      <c r="G656" s="165"/>
    </row>
    <row r="657" spans="1:7" ht="14.5">
      <c r="A657" s="165"/>
      <c r="B657" s="165"/>
      <c r="C657" s="165"/>
      <c r="D657" s="165"/>
      <c r="E657" s="165"/>
      <c r="F657" s="165"/>
      <c r="G657" s="165"/>
    </row>
    <row r="658" spans="1:7" ht="14.5">
      <c r="A658" s="165"/>
      <c r="B658" s="165"/>
      <c r="C658" s="165"/>
      <c r="D658" s="165"/>
      <c r="E658" s="165"/>
      <c r="F658" s="165"/>
      <c r="G658" s="165"/>
    </row>
    <row r="659" spans="1:7" ht="14.5">
      <c r="A659" s="165"/>
      <c r="B659" s="165"/>
      <c r="C659" s="165"/>
      <c r="D659" s="165"/>
      <c r="E659" s="165"/>
      <c r="F659" s="165"/>
      <c r="G659" s="165"/>
    </row>
    <row r="660" spans="1:7" ht="14.5">
      <c r="A660" s="165"/>
      <c r="B660" s="165"/>
      <c r="C660" s="165"/>
      <c r="D660" s="165"/>
      <c r="E660" s="165"/>
      <c r="F660" s="165"/>
      <c r="G660" s="165"/>
    </row>
    <row r="661" spans="1:7" ht="14.5">
      <c r="A661" s="165"/>
      <c r="B661" s="165"/>
      <c r="C661" s="165"/>
      <c r="D661" s="165"/>
      <c r="E661" s="165"/>
      <c r="F661" s="165"/>
      <c r="G661" s="165"/>
    </row>
    <row r="662" spans="1:7" ht="14.5">
      <c r="A662" s="165"/>
      <c r="B662" s="165"/>
      <c r="C662" s="165"/>
      <c r="D662" s="165"/>
      <c r="E662" s="165"/>
      <c r="F662" s="165"/>
      <c r="G662" s="165"/>
    </row>
    <row r="663" spans="1:7" ht="14.5">
      <c r="A663" s="165"/>
      <c r="B663" s="165"/>
      <c r="C663" s="165"/>
      <c r="D663" s="165"/>
      <c r="E663" s="165"/>
      <c r="F663" s="165"/>
      <c r="G663" s="165"/>
    </row>
    <row r="664" spans="1:7" ht="14.5">
      <c r="A664" s="165"/>
      <c r="B664" s="165"/>
      <c r="C664" s="165"/>
      <c r="D664" s="165"/>
      <c r="E664" s="165"/>
      <c r="F664" s="165"/>
      <c r="G664" s="165"/>
    </row>
    <row r="665" spans="1:7" ht="14.5">
      <c r="A665" s="165"/>
      <c r="B665" s="165"/>
      <c r="C665" s="165"/>
      <c r="D665" s="165"/>
      <c r="E665" s="165"/>
      <c r="F665" s="165"/>
      <c r="G665" s="165"/>
    </row>
    <row r="666" spans="1:7" ht="14.5">
      <c r="A666" s="165"/>
      <c r="B666" s="165"/>
      <c r="C666" s="165"/>
      <c r="D666" s="165"/>
      <c r="E666" s="165"/>
      <c r="F666" s="165"/>
      <c r="G666" s="165"/>
    </row>
    <row r="667" spans="1:7" ht="14.5">
      <c r="A667" s="165"/>
      <c r="B667" s="165"/>
      <c r="C667" s="165"/>
      <c r="D667" s="165"/>
      <c r="E667" s="165"/>
      <c r="F667" s="165"/>
      <c r="G667" s="165"/>
    </row>
    <row r="668" spans="1:7" ht="14.5">
      <c r="A668" s="165"/>
      <c r="B668" s="165"/>
      <c r="C668" s="165"/>
      <c r="D668" s="165"/>
      <c r="E668" s="165"/>
      <c r="F668" s="165"/>
      <c r="G668" s="165"/>
    </row>
    <row r="669" spans="1:7" ht="14.5">
      <c r="A669" s="165"/>
      <c r="B669" s="165"/>
      <c r="C669" s="165"/>
      <c r="D669" s="165"/>
      <c r="E669" s="165"/>
      <c r="F669" s="165"/>
      <c r="G669" s="165"/>
    </row>
    <row r="670" spans="1:7" ht="14.5">
      <c r="A670" s="165"/>
      <c r="B670" s="165"/>
      <c r="C670" s="165"/>
      <c r="D670" s="165"/>
      <c r="E670" s="165"/>
      <c r="F670" s="165"/>
      <c r="G670" s="165"/>
    </row>
    <row r="671" spans="1:7" ht="14.5">
      <c r="A671" s="165"/>
      <c r="B671" s="165"/>
      <c r="C671" s="165"/>
      <c r="D671" s="165"/>
      <c r="E671" s="165"/>
      <c r="F671" s="165"/>
      <c r="G671" s="165"/>
    </row>
    <row r="672" spans="1:7" ht="14.5">
      <c r="A672" s="165"/>
      <c r="B672" s="165"/>
      <c r="C672" s="165"/>
      <c r="D672" s="165"/>
      <c r="E672" s="165"/>
      <c r="F672" s="165"/>
      <c r="G672" s="165"/>
    </row>
    <row r="673" spans="1:7" ht="14.5">
      <c r="A673" s="165"/>
      <c r="B673" s="165"/>
      <c r="C673" s="165"/>
      <c r="D673" s="165"/>
      <c r="E673" s="165"/>
      <c r="F673" s="165"/>
      <c r="G673" s="165"/>
    </row>
    <row r="674" spans="1:7" ht="14.5">
      <c r="A674" s="165"/>
      <c r="B674" s="165"/>
      <c r="C674" s="165"/>
      <c r="D674" s="165"/>
      <c r="E674" s="165"/>
      <c r="F674" s="165"/>
      <c r="G674" s="165"/>
    </row>
    <row r="675" spans="1:7" ht="14.5">
      <c r="A675" s="165"/>
      <c r="B675" s="165"/>
      <c r="C675" s="165"/>
      <c r="D675" s="165"/>
      <c r="E675" s="165"/>
      <c r="F675" s="165"/>
      <c r="G675" s="165"/>
    </row>
    <row r="676" spans="1:7" ht="14.5">
      <c r="A676" s="165"/>
      <c r="B676" s="165"/>
      <c r="C676" s="165"/>
      <c r="D676" s="165"/>
      <c r="E676" s="165"/>
      <c r="F676" s="165"/>
      <c r="G676" s="165"/>
    </row>
    <row r="677" spans="1:7" ht="14.5">
      <c r="A677" s="165"/>
      <c r="B677" s="165"/>
      <c r="C677" s="165"/>
      <c r="D677" s="165"/>
      <c r="E677" s="165"/>
      <c r="F677" s="165"/>
      <c r="G677" s="165"/>
    </row>
    <row r="678" spans="1:7" ht="14.5">
      <c r="A678" s="165"/>
      <c r="B678" s="165"/>
      <c r="C678" s="165"/>
      <c r="D678" s="165"/>
      <c r="E678" s="165"/>
      <c r="F678" s="165"/>
      <c r="G678" s="165"/>
    </row>
    <row r="679" spans="1:7" ht="14.5">
      <c r="A679" s="165"/>
      <c r="B679" s="165"/>
      <c r="C679" s="165"/>
      <c r="D679" s="165"/>
      <c r="E679" s="165"/>
      <c r="F679" s="165"/>
      <c r="G679" s="165"/>
    </row>
    <row r="680" spans="1:7" ht="14.5">
      <c r="A680" s="165"/>
      <c r="B680" s="165"/>
      <c r="C680" s="165"/>
      <c r="D680" s="165"/>
      <c r="E680" s="165"/>
      <c r="F680" s="165"/>
      <c r="G680" s="165"/>
    </row>
    <row r="681" spans="1:7" ht="14.5">
      <c r="A681" s="165"/>
      <c r="B681" s="165"/>
      <c r="C681" s="165"/>
      <c r="D681" s="165"/>
      <c r="E681" s="165"/>
      <c r="F681" s="165"/>
      <c r="G681" s="165"/>
    </row>
    <row r="682" spans="1:7" ht="14.5">
      <c r="A682" s="165"/>
      <c r="B682" s="165"/>
      <c r="C682" s="165"/>
      <c r="D682" s="165"/>
      <c r="E682" s="165"/>
      <c r="F682" s="165"/>
      <c r="G682" s="165"/>
    </row>
    <row r="683" spans="1:7" ht="14.5">
      <c r="A683" s="165"/>
      <c r="B683" s="165"/>
      <c r="C683" s="165"/>
      <c r="D683" s="165"/>
      <c r="E683" s="165"/>
      <c r="F683" s="165"/>
      <c r="G683" s="165"/>
    </row>
    <row r="684" spans="1:7" ht="14.5">
      <c r="A684" s="165"/>
      <c r="B684" s="165"/>
      <c r="C684" s="165"/>
      <c r="D684" s="165"/>
      <c r="E684" s="165"/>
      <c r="F684" s="165"/>
      <c r="G684" s="165"/>
    </row>
    <row r="685" spans="1:7" ht="14.5">
      <c r="A685" s="165"/>
      <c r="B685" s="165"/>
      <c r="C685" s="165"/>
      <c r="D685" s="165"/>
      <c r="E685" s="165"/>
      <c r="F685" s="165"/>
      <c r="G685" s="165"/>
    </row>
    <row r="686" spans="1:7" ht="14.5">
      <c r="A686" s="165"/>
      <c r="B686" s="165"/>
      <c r="C686" s="165"/>
      <c r="D686" s="165"/>
      <c r="E686" s="165"/>
      <c r="F686" s="165"/>
      <c r="G686" s="165"/>
    </row>
    <row r="687" spans="1:7" ht="14.5">
      <c r="A687" s="165"/>
      <c r="B687" s="165"/>
      <c r="C687" s="165"/>
      <c r="D687" s="165"/>
      <c r="E687" s="165"/>
      <c r="F687" s="165"/>
      <c r="G687" s="165"/>
    </row>
    <row r="688" spans="1:7" ht="14.5">
      <c r="A688" s="165"/>
      <c r="B688" s="165"/>
      <c r="C688" s="165"/>
      <c r="D688" s="165"/>
      <c r="E688" s="165"/>
      <c r="F688" s="165"/>
      <c r="G688" s="165"/>
    </row>
    <row r="689" spans="1:7" ht="14.5">
      <c r="A689" s="165"/>
      <c r="B689" s="165"/>
      <c r="C689" s="165"/>
      <c r="D689" s="165"/>
      <c r="E689" s="165"/>
      <c r="F689" s="165"/>
      <c r="G689" s="165"/>
    </row>
  </sheetData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T302"/>
  <sheetViews>
    <sheetView workbookViewId="0">
      <selection activeCell="B4" sqref="B4"/>
    </sheetView>
  </sheetViews>
  <sheetFormatPr baseColWidth="10" defaultColWidth="8.90625" defaultRowHeight="12.5"/>
  <cols>
    <col min="2" max="2" width="18.6328125" customWidth="1"/>
    <col min="3" max="3" width="39.54296875" customWidth="1"/>
    <col min="4" max="4" width="20.90625" customWidth="1"/>
    <col min="5" max="5" width="10.90625" bestFit="1" customWidth="1"/>
    <col min="6" max="6" width="5.90625" customWidth="1"/>
    <col min="7" max="7" width="9.6328125" customWidth="1"/>
  </cols>
  <sheetData>
    <row r="1" spans="1:20" ht="14.5">
      <c r="A1" s="304" t="s">
        <v>22</v>
      </c>
      <c r="B1" s="304" t="s">
        <v>23</v>
      </c>
      <c r="C1" s="304" t="s">
        <v>24</v>
      </c>
      <c r="D1" s="304" t="s">
        <v>25</v>
      </c>
      <c r="E1" s="304" t="s">
        <v>26</v>
      </c>
      <c r="F1" s="304" t="s">
        <v>27</v>
      </c>
      <c r="G1" s="304" t="s">
        <v>28</v>
      </c>
    </row>
    <row r="2" spans="1:20" ht="13" thickBot="1">
      <c r="A2" s="251">
        <v>8</v>
      </c>
      <c r="B2" s="251"/>
      <c r="C2" s="251" t="s">
        <v>103</v>
      </c>
      <c r="D2" s="251" t="s">
        <v>30</v>
      </c>
      <c r="E2" s="251"/>
      <c r="F2" s="251">
        <v>18</v>
      </c>
      <c r="G2" s="251">
        <v>140</v>
      </c>
      <c r="I2" s="187"/>
      <c r="J2" s="203"/>
      <c r="L2" s="212"/>
      <c r="M2" s="188"/>
      <c r="N2" s="188"/>
      <c r="O2" s="188"/>
      <c r="P2" s="199"/>
      <c r="Q2" s="188"/>
      <c r="R2" s="188"/>
    </row>
    <row r="3" spans="1:20" ht="13" thickBot="1">
      <c r="A3" s="251">
        <v>28</v>
      </c>
      <c r="B3" s="251"/>
      <c r="C3" s="251" t="s">
        <v>312</v>
      </c>
      <c r="D3" s="251" t="s">
        <v>30</v>
      </c>
      <c r="E3" s="251"/>
      <c r="F3" s="251">
        <v>18</v>
      </c>
      <c r="G3" s="251">
        <v>79</v>
      </c>
      <c r="I3" s="187"/>
      <c r="J3" s="203"/>
      <c r="L3" s="212"/>
      <c r="M3" s="188"/>
      <c r="N3" s="188"/>
      <c r="O3" s="188"/>
      <c r="P3" s="199"/>
      <c r="Q3" s="188"/>
      <c r="R3" s="188"/>
    </row>
    <row r="4" spans="1:20" ht="13" thickBot="1">
      <c r="A4" s="251">
        <v>37</v>
      </c>
      <c r="B4" s="251"/>
      <c r="C4" s="251" t="s">
        <v>427</v>
      </c>
      <c r="D4" s="251" t="s">
        <v>30</v>
      </c>
      <c r="E4" s="251"/>
      <c r="F4" s="251">
        <v>18</v>
      </c>
      <c r="G4" s="251">
        <v>65</v>
      </c>
      <c r="I4" s="187"/>
      <c r="J4" s="203"/>
      <c r="L4" s="212"/>
      <c r="M4" s="188"/>
      <c r="N4" s="188"/>
      <c r="O4" s="188"/>
      <c r="P4" s="199"/>
      <c r="Q4" s="188"/>
      <c r="R4" s="188"/>
    </row>
    <row r="5" spans="1:20" ht="13" thickBot="1">
      <c r="A5" s="251">
        <v>51</v>
      </c>
      <c r="B5" s="251"/>
      <c r="C5" s="251" t="s">
        <v>315</v>
      </c>
      <c r="D5" s="251" t="s">
        <v>30</v>
      </c>
      <c r="E5" s="251"/>
      <c r="F5" s="251">
        <v>18</v>
      </c>
      <c r="G5" s="251">
        <v>53</v>
      </c>
      <c r="I5" s="187"/>
      <c r="J5" s="203"/>
      <c r="L5" s="212"/>
      <c r="M5" s="188"/>
      <c r="N5" s="188"/>
      <c r="O5" s="188"/>
      <c r="P5" s="199"/>
      <c r="Q5" s="188"/>
      <c r="R5" s="188"/>
    </row>
    <row r="6" spans="1:20" ht="13" thickBot="1">
      <c r="A6" s="251">
        <v>52</v>
      </c>
      <c r="B6" s="251"/>
      <c r="C6" s="251" t="s">
        <v>492</v>
      </c>
      <c r="D6" s="251" t="s">
        <v>30</v>
      </c>
      <c r="E6" s="251"/>
      <c r="F6" s="251">
        <v>18</v>
      </c>
      <c r="G6" s="251">
        <v>53</v>
      </c>
      <c r="I6" s="187"/>
      <c r="J6" s="203"/>
      <c r="L6" s="212"/>
      <c r="M6" s="188"/>
      <c r="N6" s="188"/>
      <c r="O6" s="188"/>
      <c r="P6" s="199"/>
      <c r="Q6" s="188"/>
      <c r="R6" s="188"/>
    </row>
    <row r="7" spans="1:20" ht="13" thickBot="1">
      <c r="A7" s="251">
        <v>54</v>
      </c>
      <c r="B7" s="251"/>
      <c r="C7" s="251" t="s">
        <v>316</v>
      </c>
      <c r="D7" s="251" t="s">
        <v>30</v>
      </c>
      <c r="E7" s="251"/>
      <c r="F7" s="251">
        <v>18</v>
      </c>
      <c r="G7" s="251">
        <v>52</v>
      </c>
      <c r="I7" s="187"/>
      <c r="J7" s="203"/>
      <c r="L7" s="212"/>
      <c r="M7" s="188"/>
      <c r="N7" s="188"/>
      <c r="O7" s="188"/>
      <c r="P7" s="199"/>
      <c r="Q7" s="188"/>
      <c r="R7" s="188"/>
    </row>
    <row r="8" spans="1:20" ht="13" thickBot="1">
      <c r="A8" s="251">
        <v>61</v>
      </c>
      <c r="B8" s="251"/>
      <c r="C8" s="251" t="s">
        <v>423</v>
      </c>
      <c r="D8" s="251" t="s">
        <v>30</v>
      </c>
      <c r="E8" s="251"/>
      <c r="F8" s="251">
        <v>17</v>
      </c>
      <c r="G8" s="251">
        <v>45</v>
      </c>
      <c r="I8" s="187"/>
      <c r="J8" s="203"/>
      <c r="L8" s="212"/>
      <c r="M8" s="188"/>
      <c r="N8" s="188"/>
      <c r="O8" s="188"/>
      <c r="P8" s="199"/>
      <c r="Q8" s="188"/>
      <c r="R8" s="188"/>
      <c r="S8" s="188"/>
      <c r="T8" s="188"/>
    </row>
    <row r="9" spans="1:20" ht="13" thickBot="1">
      <c r="A9" s="251">
        <v>70</v>
      </c>
      <c r="B9" s="251"/>
      <c r="C9" s="251" t="s">
        <v>313</v>
      </c>
      <c r="D9" s="251" t="s">
        <v>30</v>
      </c>
      <c r="E9" s="251"/>
      <c r="F9" s="251">
        <v>18</v>
      </c>
      <c r="G9" s="251">
        <v>41</v>
      </c>
      <c r="I9" s="187"/>
      <c r="J9" s="203"/>
      <c r="L9" s="212"/>
      <c r="M9" s="188"/>
      <c r="N9" s="188"/>
      <c r="O9" s="188"/>
      <c r="P9" s="199"/>
      <c r="Q9" s="188"/>
      <c r="R9" s="188"/>
      <c r="S9" s="188"/>
      <c r="T9" s="188"/>
    </row>
    <row r="10" spans="1:20" ht="13" thickBot="1">
      <c r="A10" s="251">
        <v>74</v>
      </c>
      <c r="B10" s="251"/>
      <c r="C10" s="251" t="s">
        <v>320</v>
      </c>
      <c r="D10" s="251" t="s">
        <v>30</v>
      </c>
      <c r="E10" s="251"/>
      <c r="F10" s="251">
        <v>17</v>
      </c>
      <c r="G10" s="251">
        <v>39</v>
      </c>
      <c r="I10" s="187"/>
      <c r="J10" s="203"/>
      <c r="L10" s="212"/>
      <c r="M10" s="188"/>
      <c r="N10" s="188"/>
      <c r="O10" s="188"/>
      <c r="P10" s="199"/>
      <c r="Q10" s="188"/>
      <c r="R10" s="188"/>
      <c r="S10" s="188"/>
      <c r="T10" s="188"/>
    </row>
    <row r="11" spans="1:20" ht="13" thickBot="1">
      <c r="A11" s="251">
        <v>77</v>
      </c>
      <c r="B11" s="251"/>
      <c r="C11" s="251" t="s">
        <v>429</v>
      </c>
      <c r="D11" s="251" t="s">
        <v>30</v>
      </c>
      <c r="E11" s="251"/>
      <c r="F11" s="251">
        <v>17</v>
      </c>
      <c r="G11" s="251">
        <v>35</v>
      </c>
      <c r="I11" s="187"/>
      <c r="J11" s="203"/>
      <c r="L11" s="212"/>
      <c r="M11" s="188"/>
      <c r="N11" s="188"/>
      <c r="O11" s="188"/>
      <c r="P11" s="199"/>
      <c r="Q11" s="188"/>
      <c r="R11" s="188"/>
      <c r="S11" s="188"/>
      <c r="T11" s="188"/>
    </row>
    <row r="12" spans="1:20" ht="13" thickBot="1">
      <c r="A12" s="251">
        <v>91</v>
      </c>
      <c r="B12" s="251"/>
      <c r="C12" s="251" t="s">
        <v>495</v>
      </c>
      <c r="D12" s="251" t="s">
        <v>30</v>
      </c>
      <c r="E12" s="251"/>
      <c r="F12" s="251">
        <v>18</v>
      </c>
      <c r="G12" s="251">
        <v>28</v>
      </c>
      <c r="I12" s="187"/>
      <c r="J12" s="203"/>
      <c r="L12" s="212"/>
      <c r="M12" s="188"/>
      <c r="N12" s="188"/>
      <c r="O12" s="188"/>
      <c r="P12" s="199"/>
      <c r="Q12" s="188"/>
      <c r="R12" s="188"/>
      <c r="S12" s="188"/>
      <c r="T12" s="188"/>
    </row>
    <row r="13" spans="1:20" ht="13" thickBot="1">
      <c r="A13" s="251">
        <v>92</v>
      </c>
      <c r="B13" s="251"/>
      <c r="C13" s="251" t="s">
        <v>639</v>
      </c>
      <c r="D13" s="251" t="s">
        <v>30</v>
      </c>
      <c r="E13" s="251"/>
      <c r="F13" s="251">
        <v>18</v>
      </c>
      <c r="G13" s="251">
        <v>28</v>
      </c>
      <c r="I13" s="187"/>
      <c r="J13" s="203"/>
      <c r="L13" s="212"/>
      <c r="M13" s="188"/>
      <c r="N13" s="188"/>
      <c r="O13" s="188"/>
      <c r="P13" s="199"/>
      <c r="Q13" s="188"/>
      <c r="R13" s="188"/>
      <c r="S13" s="188"/>
      <c r="T13" s="188"/>
    </row>
    <row r="14" spans="1:20" ht="13" thickBot="1">
      <c r="A14" s="251">
        <v>96</v>
      </c>
      <c r="B14" s="251"/>
      <c r="C14" s="251" t="s">
        <v>124</v>
      </c>
      <c r="D14" s="251" t="s">
        <v>30</v>
      </c>
      <c r="E14" s="251"/>
      <c r="F14" s="251">
        <v>18</v>
      </c>
      <c r="G14" s="251">
        <v>26</v>
      </c>
      <c r="I14" s="187"/>
      <c r="J14" s="203"/>
      <c r="L14" s="212"/>
      <c r="M14" s="188"/>
      <c r="N14" s="188"/>
      <c r="O14" s="188"/>
      <c r="P14" s="199"/>
      <c r="Q14" s="188"/>
      <c r="R14" s="188"/>
      <c r="S14" s="188"/>
      <c r="T14" s="188"/>
    </row>
    <row r="15" spans="1:20" ht="13" thickBot="1">
      <c r="A15" s="251">
        <v>98</v>
      </c>
      <c r="B15" s="251"/>
      <c r="C15" s="251" t="s">
        <v>317</v>
      </c>
      <c r="D15" s="251" t="s">
        <v>30</v>
      </c>
      <c r="E15" s="251"/>
      <c r="F15" s="251">
        <v>17</v>
      </c>
      <c r="G15" s="251">
        <v>26</v>
      </c>
      <c r="I15" s="187"/>
      <c r="J15" s="203"/>
      <c r="L15" s="212"/>
      <c r="M15" s="188"/>
      <c r="N15" s="188"/>
      <c r="O15" s="188"/>
      <c r="P15" s="199"/>
      <c r="Q15" s="188"/>
      <c r="R15" s="188"/>
      <c r="S15" s="188"/>
      <c r="T15" s="188"/>
    </row>
    <row r="16" spans="1:20" ht="13" thickBot="1">
      <c r="A16" s="251">
        <v>109</v>
      </c>
      <c r="B16" s="251"/>
      <c r="C16" s="251" t="s">
        <v>318</v>
      </c>
      <c r="D16" s="251" t="s">
        <v>30</v>
      </c>
      <c r="E16" s="251"/>
      <c r="F16" s="251">
        <v>18</v>
      </c>
      <c r="G16" s="251">
        <v>24</v>
      </c>
      <c r="I16" s="187"/>
      <c r="J16" s="203"/>
      <c r="L16" s="212"/>
      <c r="M16" s="188"/>
      <c r="N16" s="188"/>
      <c r="O16" s="188"/>
      <c r="P16" s="199"/>
      <c r="Q16" s="188"/>
      <c r="R16" s="188"/>
      <c r="S16" s="188"/>
      <c r="T16" s="188"/>
    </row>
    <row r="17" spans="1:20" ht="13" thickBot="1">
      <c r="A17" s="251">
        <v>111</v>
      </c>
      <c r="B17" s="251"/>
      <c r="C17" s="251" t="s">
        <v>319</v>
      </c>
      <c r="D17" s="251" t="s">
        <v>30</v>
      </c>
      <c r="E17" s="251"/>
      <c r="F17" s="251">
        <v>18</v>
      </c>
      <c r="G17" s="251">
        <v>23</v>
      </c>
      <c r="I17" s="187"/>
      <c r="J17" s="203"/>
      <c r="L17" s="212"/>
      <c r="M17" s="188"/>
      <c r="N17" s="188"/>
      <c r="O17" s="188"/>
      <c r="P17" s="199"/>
      <c r="Q17" s="188"/>
      <c r="R17" s="188"/>
      <c r="S17" s="188"/>
      <c r="T17" s="188"/>
    </row>
    <row r="18" spans="1:20" ht="13" thickBot="1">
      <c r="A18" s="251">
        <v>114</v>
      </c>
      <c r="B18" s="251"/>
      <c r="C18" s="251" t="s">
        <v>493</v>
      </c>
      <c r="D18" s="251" t="s">
        <v>30</v>
      </c>
      <c r="E18" s="251"/>
      <c r="F18" s="251">
        <v>18</v>
      </c>
      <c r="G18" s="251">
        <v>22</v>
      </c>
      <c r="I18" s="187"/>
      <c r="J18" s="203"/>
      <c r="L18" s="212"/>
      <c r="M18" s="188"/>
      <c r="N18" s="188"/>
      <c r="O18" s="188"/>
      <c r="P18" s="199"/>
      <c r="Q18" s="188"/>
      <c r="R18" s="188"/>
      <c r="S18" s="188"/>
      <c r="T18" s="188"/>
    </row>
    <row r="19" spans="1:20" ht="13" thickBot="1">
      <c r="A19" s="251">
        <v>124</v>
      </c>
      <c r="B19" s="251"/>
      <c r="C19" s="251" t="s">
        <v>424</v>
      </c>
      <c r="D19" s="251" t="s">
        <v>30</v>
      </c>
      <c r="E19" s="251"/>
      <c r="F19" s="251">
        <v>18</v>
      </c>
      <c r="G19" s="251">
        <v>20</v>
      </c>
      <c r="I19" s="187"/>
      <c r="J19" s="203"/>
      <c r="L19" s="212"/>
      <c r="M19" s="188"/>
      <c r="N19" s="188"/>
      <c r="O19" s="188"/>
      <c r="P19" s="199"/>
      <c r="Q19" s="188"/>
      <c r="R19" s="188"/>
      <c r="S19" s="188"/>
      <c r="T19" s="188"/>
    </row>
    <row r="20" spans="1:20" ht="13" thickBot="1">
      <c r="A20" s="251">
        <v>130</v>
      </c>
      <c r="B20" s="251"/>
      <c r="C20" s="251" t="s">
        <v>314</v>
      </c>
      <c r="D20" s="251" t="s">
        <v>30</v>
      </c>
      <c r="E20" s="251"/>
      <c r="F20" s="251">
        <v>18</v>
      </c>
      <c r="G20" s="251">
        <v>18</v>
      </c>
      <c r="I20" s="187"/>
      <c r="J20" s="203"/>
      <c r="L20" s="212"/>
      <c r="M20" s="188"/>
      <c r="N20" s="188"/>
      <c r="O20" s="188"/>
      <c r="P20" s="199"/>
      <c r="Q20" s="188"/>
      <c r="R20" s="188"/>
      <c r="S20" s="188"/>
      <c r="T20" s="188"/>
    </row>
    <row r="21" spans="1:20" ht="13" thickBot="1">
      <c r="A21" s="251">
        <v>132</v>
      </c>
      <c r="B21" s="251"/>
      <c r="C21" s="251" t="s">
        <v>425</v>
      </c>
      <c r="D21" s="251" t="s">
        <v>30</v>
      </c>
      <c r="E21" s="251"/>
      <c r="F21" s="251">
        <v>17</v>
      </c>
      <c r="G21" s="251">
        <v>18</v>
      </c>
      <c r="I21" s="187"/>
      <c r="J21" s="203"/>
      <c r="L21" s="212"/>
      <c r="M21" s="188"/>
      <c r="N21" s="188"/>
      <c r="O21" s="188"/>
      <c r="P21" s="199"/>
      <c r="Q21" s="188"/>
      <c r="R21" s="188"/>
      <c r="S21" s="188"/>
      <c r="T21" s="188"/>
    </row>
    <row r="22" spans="1:20" ht="13" thickBot="1">
      <c r="A22" s="251">
        <v>134</v>
      </c>
      <c r="B22" s="251"/>
      <c r="C22" s="251" t="s">
        <v>431</v>
      </c>
      <c r="D22" s="251" t="s">
        <v>30</v>
      </c>
      <c r="E22" s="251"/>
      <c r="F22" s="251">
        <v>18</v>
      </c>
      <c r="G22" s="251">
        <v>17</v>
      </c>
      <c r="I22" s="187"/>
      <c r="J22" s="203"/>
      <c r="L22" s="212"/>
      <c r="M22" s="188"/>
      <c r="N22" s="188"/>
      <c r="O22" s="188"/>
      <c r="P22" s="199"/>
      <c r="Q22" s="188"/>
      <c r="R22" s="188"/>
      <c r="S22" s="188"/>
      <c r="T22" s="188"/>
    </row>
    <row r="23" spans="1:20" ht="13" thickBot="1">
      <c r="A23" s="251">
        <v>139</v>
      </c>
      <c r="B23" s="251"/>
      <c r="C23" s="251" t="s">
        <v>426</v>
      </c>
      <c r="D23" s="251" t="s">
        <v>30</v>
      </c>
      <c r="E23" s="251"/>
      <c r="F23" s="251">
        <v>18</v>
      </c>
      <c r="G23" s="251">
        <v>15</v>
      </c>
      <c r="I23" s="187"/>
      <c r="J23" s="203"/>
      <c r="L23" s="212"/>
      <c r="M23" s="188"/>
      <c r="N23" s="188"/>
      <c r="O23" s="188"/>
      <c r="P23" s="199"/>
      <c r="Q23" s="188"/>
      <c r="R23" s="188"/>
      <c r="S23" s="188"/>
      <c r="T23" s="188"/>
    </row>
    <row r="24" spans="1:20" ht="13" thickBot="1">
      <c r="A24" s="251">
        <v>143</v>
      </c>
      <c r="B24" s="251"/>
      <c r="C24" s="251" t="s">
        <v>494</v>
      </c>
      <c r="D24" s="251" t="s">
        <v>30</v>
      </c>
      <c r="E24" s="251"/>
      <c r="F24" s="251">
        <v>17</v>
      </c>
      <c r="G24" s="251">
        <v>14</v>
      </c>
      <c r="I24" s="187"/>
      <c r="J24" s="203"/>
      <c r="L24" s="212"/>
      <c r="M24" s="188"/>
      <c r="N24" s="188"/>
      <c r="O24" s="188"/>
      <c r="P24" s="199"/>
      <c r="Q24" s="188"/>
      <c r="R24" s="188"/>
      <c r="S24" s="188"/>
      <c r="T24" s="188"/>
    </row>
    <row r="25" spans="1:20" ht="13" thickBot="1">
      <c r="A25" s="251">
        <v>151</v>
      </c>
      <c r="B25" s="251"/>
      <c r="C25" s="251" t="s">
        <v>95</v>
      </c>
      <c r="D25" s="251" t="s">
        <v>30</v>
      </c>
      <c r="E25" s="251"/>
      <c r="F25" s="251">
        <v>18</v>
      </c>
      <c r="G25" s="251">
        <v>12</v>
      </c>
      <c r="I25" s="187"/>
      <c r="J25" s="203"/>
      <c r="L25" s="212"/>
      <c r="M25" s="188"/>
      <c r="N25" s="188"/>
      <c r="O25" s="188"/>
      <c r="P25" s="199"/>
      <c r="Q25" s="188"/>
      <c r="R25" s="188"/>
      <c r="S25" s="188"/>
      <c r="T25" s="188"/>
    </row>
    <row r="26" spans="1:20" ht="14.5" thickBot="1">
      <c r="A26" s="251">
        <v>153</v>
      </c>
      <c r="B26" s="251"/>
      <c r="C26" s="251" t="s">
        <v>662</v>
      </c>
      <c r="D26" s="251" t="s">
        <v>30</v>
      </c>
      <c r="E26" s="251"/>
      <c r="F26" s="251">
        <v>18</v>
      </c>
      <c r="G26" s="251">
        <v>12</v>
      </c>
      <c r="I26" s="198"/>
      <c r="J26" s="227"/>
      <c r="L26" s="223"/>
      <c r="M26" s="224"/>
      <c r="N26" s="225"/>
      <c r="O26" s="224"/>
      <c r="P26" s="199"/>
      <c r="Q26" s="188"/>
      <c r="R26" s="188"/>
      <c r="S26" s="188"/>
      <c r="T26" s="188"/>
    </row>
    <row r="27" spans="1:20" ht="14.5" thickBot="1">
      <c r="A27" s="251">
        <v>155</v>
      </c>
      <c r="B27" s="251"/>
      <c r="C27" s="251" t="s">
        <v>640</v>
      </c>
      <c r="D27" s="251" t="s">
        <v>30</v>
      </c>
      <c r="E27" s="251"/>
      <c r="F27" s="251">
        <v>18</v>
      </c>
      <c r="G27" s="251">
        <v>12</v>
      </c>
      <c r="I27" s="198"/>
      <c r="J27" s="226"/>
      <c r="L27" s="223"/>
      <c r="M27" s="224"/>
      <c r="N27" s="225"/>
      <c r="O27" s="224"/>
      <c r="P27" s="199"/>
      <c r="Q27" s="188"/>
      <c r="R27" s="188"/>
      <c r="S27" s="188"/>
      <c r="T27" s="188"/>
    </row>
    <row r="28" spans="1:20" ht="14.5" thickBot="1">
      <c r="A28" s="251">
        <v>164</v>
      </c>
      <c r="B28" s="251"/>
      <c r="C28" s="251" t="s">
        <v>663</v>
      </c>
      <c r="D28" s="251" t="s">
        <v>30</v>
      </c>
      <c r="E28" s="251"/>
      <c r="F28" s="251">
        <v>17</v>
      </c>
      <c r="G28" s="251">
        <v>10</v>
      </c>
      <c r="I28" s="198"/>
      <c r="J28" s="200"/>
      <c r="L28" s="223"/>
      <c r="M28" s="224"/>
      <c r="N28" s="225"/>
      <c r="O28" s="224"/>
      <c r="P28" s="199"/>
      <c r="Q28" s="188"/>
      <c r="R28" s="188"/>
      <c r="S28" s="188"/>
      <c r="T28" s="188"/>
    </row>
    <row r="29" spans="1:20" ht="14.5" thickBot="1">
      <c r="A29" s="251">
        <v>169</v>
      </c>
      <c r="B29" s="251"/>
      <c r="C29" s="251" t="s">
        <v>641</v>
      </c>
      <c r="D29" s="251" t="s">
        <v>30</v>
      </c>
      <c r="E29" s="251"/>
      <c r="F29" s="251">
        <v>17</v>
      </c>
      <c r="G29" s="251">
        <v>10</v>
      </c>
      <c r="I29" s="198"/>
      <c r="J29" s="200"/>
      <c r="L29" s="223"/>
      <c r="M29" s="224"/>
      <c r="N29" s="225"/>
      <c r="O29" s="224"/>
      <c r="P29" s="199"/>
      <c r="Q29" s="188"/>
      <c r="R29" s="188"/>
      <c r="S29" s="188"/>
      <c r="T29" s="188"/>
    </row>
    <row r="30" spans="1:20" ht="14.5" thickBot="1">
      <c r="A30" s="251">
        <v>179</v>
      </c>
      <c r="B30" s="251"/>
      <c r="C30" s="251" t="s">
        <v>428</v>
      </c>
      <c r="D30" s="251" t="s">
        <v>30</v>
      </c>
      <c r="E30" s="251"/>
      <c r="F30" s="251">
        <v>18</v>
      </c>
      <c r="G30" s="251">
        <v>8</v>
      </c>
      <c r="I30" s="198"/>
      <c r="J30" s="200"/>
      <c r="L30" s="223"/>
      <c r="M30" s="224"/>
      <c r="N30" s="225"/>
      <c r="O30" s="224"/>
      <c r="P30" s="199"/>
      <c r="Q30" s="188"/>
      <c r="R30" s="188"/>
      <c r="S30" s="188"/>
      <c r="T30" s="188"/>
    </row>
    <row r="31" spans="1:20" ht="14.5" thickBot="1">
      <c r="A31" s="251">
        <v>199</v>
      </c>
      <c r="B31" s="251"/>
      <c r="C31" s="251" t="s">
        <v>432</v>
      </c>
      <c r="D31" s="251" t="s">
        <v>30</v>
      </c>
      <c r="E31" s="251"/>
      <c r="F31" s="251">
        <v>17</v>
      </c>
      <c r="G31" s="251">
        <v>6</v>
      </c>
      <c r="I31" s="198"/>
      <c r="J31" s="226"/>
      <c r="L31" s="223"/>
      <c r="M31" s="224"/>
      <c r="N31" s="225"/>
      <c r="O31" s="224"/>
      <c r="P31" s="199"/>
      <c r="Q31" s="188"/>
      <c r="R31" s="188"/>
      <c r="S31" s="188"/>
      <c r="T31" s="188"/>
    </row>
    <row r="32" spans="1:20" ht="14.5" thickBot="1">
      <c r="A32" s="251">
        <v>202</v>
      </c>
      <c r="B32" s="251"/>
      <c r="C32" s="251" t="s">
        <v>642</v>
      </c>
      <c r="D32" s="251" t="s">
        <v>30</v>
      </c>
      <c r="E32" s="251"/>
      <c r="F32" s="251">
        <v>18</v>
      </c>
      <c r="G32" s="251">
        <v>6</v>
      </c>
      <c r="I32" s="198"/>
      <c r="J32" s="227"/>
      <c r="L32" s="223"/>
      <c r="M32" s="224"/>
      <c r="N32" s="225"/>
      <c r="O32" s="224"/>
      <c r="P32" s="199"/>
      <c r="Q32" s="188"/>
      <c r="R32" s="188"/>
      <c r="S32" s="188"/>
      <c r="T32" s="188"/>
    </row>
    <row r="33" spans="1:20" ht="14.5" thickBot="1">
      <c r="A33" s="251">
        <v>208</v>
      </c>
      <c r="B33" s="251"/>
      <c r="C33" s="251" t="s">
        <v>430</v>
      </c>
      <c r="D33" s="251" t="s">
        <v>30</v>
      </c>
      <c r="E33" s="251"/>
      <c r="F33" s="251">
        <v>18</v>
      </c>
      <c r="G33" s="251">
        <v>6</v>
      </c>
      <c r="I33" s="198"/>
      <c r="J33" s="227"/>
      <c r="L33" s="223"/>
      <c r="M33" s="224"/>
      <c r="N33" s="225"/>
      <c r="O33" s="224"/>
      <c r="P33" s="199"/>
      <c r="Q33" s="188"/>
      <c r="R33" s="188"/>
      <c r="S33" s="188"/>
      <c r="T33" s="188"/>
    </row>
    <row r="34" spans="1:20" ht="14.5" thickBot="1">
      <c r="A34" s="251">
        <v>218</v>
      </c>
      <c r="B34" s="251"/>
      <c r="C34" s="251" t="s">
        <v>643</v>
      </c>
      <c r="D34" s="251" t="s">
        <v>30</v>
      </c>
      <c r="E34" s="251"/>
      <c r="F34" s="251">
        <v>18</v>
      </c>
      <c r="G34" s="251">
        <v>4</v>
      </c>
      <c r="I34" s="198"/>
      <c r="J34" s="226"/>
      <c r="L34" s="223"/>
      <c r="M34" s="224"/>
      <c r="N34" s="225"/>
      <c r="O34" s="224"/>
      <c r="P34" s="199"/>
      <c r="Q34" s="188"/>
      <c r="R34" s="188"/>
      <c r="S34" s="188"/>
      <c r="T34" s="188"/>
    </row>
    <row r="35" spans="1:20" ht="14.5" thickBot="1">
      <c r="A35" s="251">
        <v>233</v>
      </c>
      <c r="B35" s="251"/>
      <c r="C35" s="251" t="s">
        <v>664</v>
      </c>
      <c r="D35" s="251" t="s">
        <v>30</v>
      </c>
      <c r="E35" s="251"/>
      <c r="F35" s="251">
        <v>18</v>
      </c>
      <c r="G35" s="251">
        <v>2</v>
      </c>
      <c r="I35" s="198"/>
      <c r="J35" s="226"/>
      <c r="L35" s="223"/>
      <c r="M35" s="224"/>
      <c r="N35" s="225"/>
      <c r="O35" s="224"/>
      <c r="P35" s="199"/>
      <c r="Q35" s="188"/>
      <c r="R35" s="188"/>
      <c r="S35" s="188"/>
      <c r="T35" s="188"/>
    </row>
    <row r="36" spans="1:20" ht="14.5" thickBot="1">
      <c r="A36" s="251">
        <v>251</v>
      </c>
      <c r="B36" s="251"/>
      <c r="C36" s="251" t="s">
        <v>665</v>
      </c>
      <c r="D36" s="251" t="s">
        <v>30</v>
      </c>
      <c r="E36" s="251"/>
      <c r="F36" s="251">
        <v>17</v>
      </c>
      <c r="G36" s="251">
        <v>1</v>
      </c>
      <c r="I36" s="198"/>
      <c r="J36" s="226"/>
      <c r="L36" s="223"/>
      <c r="M36" s="224"/>
      <c r="N36" s="225"/>
      <c r="O36" s="224"/>
      <c r="P36" s="199"/>
      <c r="Q36" s="188"/>
      <c r="R36" s="188"/>
      <c r="S36" s="188"/>
      <c r="T36" s="188"/>
    </row>
    <row r="37" spans="1:20" ht="14.5" thickBot="1">
      <c r="A37" s="251">
        <v>252</v>
      </c>
      <c r="B37" s="251"/>
      <c r="C37" s="251" t="s">
        <v>666</v>
      </c>
      <c r="D37" s="251" t="s">
        <v>30</v>
      </c>
      <c r="E37" s="251"/>
      <c r="F37" s="251">
        <v>18</v>
      </c>
      <c r="G37" s="251">
        <v>1</v>
      </c>
      <c r="I37" s="198"/>
      <c r="J37" s="226"/>
      <c r="L37" s="223"/>
      <c r="M37" s="224"/>
      <c r="N37" s="225"/>
      <c r="O37" s="224"/>
      <c r="P37" s="199"/>
      <c r="Q37" s="188"/>
      <c r="R37" s="188"/>
      <c r="S37" s="188"/>
      <c r="T37" s="188"/>
    </row>
    <row r="38" spans="1:20" ht="14.5" thickBot="1">
      <c r="A38" s="251">
        <v>256</v>
      </c>
      <c r="B38" s="251"/>
      <c r="C38" s="251" t="s">
        <v>644</v>
      </c>
      <c r="D38" s="251" t="s">
        <v>30</v>
      </c>
      <c r="E38" s="251"/>
      <c r="F38" s="251">
        <v>18</v>
      </c>
      <c r="G38" s="251">
        <v>1</v>
      </c>
      <c r="I38" s="198"/>
      <c r="J38" s="226"/>
      <c r="L38" s="223"/>
      <c r="M38" s="224"/>
      <c r="N38" s="225"/>
      <c r="O38" s="224"/>
      <c r="P38" s="199"/>
      <c r="Q38" s="189"/>
      <c r="R38" s="188"/>
      <c r="S38" s="188"/>
      <c r="T38" s="188"/>
    </row>
    <row r="39" spans="1:20" ht="14.5" thickBot="1">
      <c r="A39" s="251">
        <v>266</v>
      </c>
      <c r="B39" s="251"/>
      <c r="C39" s="251" t="s">
        <v>321</v>
      </c>
      <c r="D39" s="251" t="s">
        <v>30</v>
      </c>
      <c r="E39" s="251"/>
      <c r="F39" s="251">
        <v>18</v>
      </c>
      <c r="G39" s="251">
        <v>1</v>
      </c>
      <c r="I39" s="198"/>
      <c r="J39" s="226"/>
      <c r="L39" s="223"/>
      <c r="M39" s="224"/>
      <c r="N39" s="225"/>
      <c r="O39" s="224"/>
      <c r="P39" s="199"/>
      <c r="Q39" s="189"/>
      <c r="R39" s="188"/>
      <c r="S39" s="188"/>
      <c r="T39" s="188"/>
    </row>
    <row r="40" spans="1:20" ht="14.5" thickBot="1">
      <c r="I40" s="198"/>
      <c r="J40" s="226"/>
      <c r="L40" s="223"/>
      <c r="M40" s="224"/>
      <c r="N40" s="225"/>
      <c r="O40" s="224"/>
      <c r="P40" s="199"/>
      <c r="Q40" s="189"/>
      <c r="R40" s="188"/>
      <c r="S40" s="188"/>
      <c r="T40" s="188"/>
    </row>
    <row r="41" spans="1:20" ht="14">
      <c r="I41" s="201"/>
      <c r="J41" s="229"/>
      <c r="L41" s="220"/>
      <c r="M41" s="221"/>
      <c r="N41" s="222"/>
      <c r="O41" s="221"/>
      <c r="P41" s="202"/>
      <c r="Q41" s="189"/>
      <c r="R41" s="188"/>
      <c r="S41" s="188"/>
      <c r="T41" s="188"/>
    </row>
    <row r="42" spans="1:20" ht="14.5" thickBot="1">
      <c r="I42" s="198"/>
      <c r="J42" s="226"/>
      <c r="L42" s="223"/>
      <c r="M42" s="224"/>
      <c r="N42" s="225"/>
      <c r="O42" s="224"/>
      <c r="P42" s="199"/>
      <c r="Q42" s="189"/>
      <c r="R42" s="188"/>
      <c r="S42" s="188"/>
      <c r="T42" s="188"/>
    </row>
    <row r="43" spans="1:20" ht="14.5" thickBot="1">
      <c r="I43" s="198"/>
      <c r="J43" s="226"/>
      <c r="L43" s="223"/>
      <c r="M43" s="224"/>
      <c r="N43" s="225"/>
      <c r="O43" s="224"/>
      <c r="P43" s="199"/>
      <c r="Q43" s="189"/>
      <c r="R43" s="188"/>
      <c r="S43" s="188"/>
      <c r="T43" s="188"/>
    </row>
    <row r="44" spans="1:20" ht="14.5" thickBot="1">
      <c r="I44" s="198"/>
      <c r="J44" s="200"/>
      <c r="L44" s="223"/>
      <c r="M44" s="224"/>
      <c r="N44" s="225"/>
      <c r="O44" s="224"/>
      <c r="P44" s="199"/>
      <c r="Q44" s="189"/>
      <c r="R44" s="188"/>
      <c r="S44" s="188"/>
      <c r="T44" s="188"/>
    </row>
    <row r="45" spans="1:20" ht="14.5" thickBot="1">
      <c r="I45" s="198"/>
      <c r="J45" s="227"/>
      <c r="L45" s="223"/>
      <c r="M45" s="224"/>
      <c r="N45" s="225"/>
      <c r="O45" s="224"/>
      <c r="P45" s="199"/>
      <c r="Q45" s="189"/>
      <c r="R45" s="188"/>
      <c r="S45" s="188"/>
      <c r="T45" s="188"/>
    </row>
    <row r="46" spans="1:20" ht="14.5" thickBot="1">
      <c r="I46" s="198"/>
      <c r="J46" s="227"/>
      <c r="L46" s="223"/>
      <c r="M46" s="224"/>
      <c r="N46" s="225"/>
      <c r="O46" s="224"/>
      <c r="P46" s="199"/>
      <c r="Q46" s="189"/>
      <c r="R46" s="188"/>
      <c r="S46" s="188"/>
      <c r="T46" s="188"/>
    </row>
    <row r="47" spans="1:20" ht="14.5" thickBot="1">
      <c r="I47" s="198"/>
      <c r="J47" s="227"/>
      <c r="L47" s="223"/>
      <c r="M47" s="224"/>
      <c r="N47" s="225"/>
      <c r="O47" s="224"/>
      <c r="P47" s="202"/>
      <c r="Q47" s="189"/>
      <c r="R47" s="188"/>
      <c r="S47" s="188"/>
      <c r="T47" s="188"/>
    </row>
    <row r="48" spans="1:20" ht="14.5" thickBot="1">
      <c r="I48" s="198"/>
      <c r="J48" s="226"/>
      <c r="L48" s="223"/>
      <c r="M48" s="224"/>
      <c r="N48" s="225"/>
      <c r="O48" s="224"/>
      <c r="Q48" s="189"/>
      <c r="R48" s="188"/>
      <c r="S48" s="188"/>
      <c r="T48" s="188"/>
    </row>
    <row r="49" spans="1:20" ht="14.5" thickBot="1">
      <c r="I49" s="198"/>
      <c r="J49" s="227"/>
      <c r="L49" s="223"/>
      <c r="M49" s="224"/>
      <c r="N49" s="225"/>
      <c r="O49" s="224"/>
      <c r="Q49" s="189"/>
      <c r="R49" s="188"/>
      <c r="S49" s="188"/>
      <c r="T49" s="188"/>
    </row>
    <row r="50" spans="1:20" ht="14.5" thickBot="1">
      <c r="I50" s="198"/>
      <c r="J50" s="227"/>
      <c r="L50" s="223"/>
      <c r="M50" s="224"/>
      <c r="N50" s="225"/>
      <c r="O50" s="224"/>
      <c r="Q50" s="189"/>
      <c r="R50" s="188"/>
      <c r="S50" s="188"/>
      <c r="T50" s="188"/>
    </row>
    <row r="51" spans="1:20" ht="14.5" thickBot="1">
      <c r="I51" s="198"/>
      <c r="J51" s="227"/>
      <c r="L51" s="223"/>
      <c r="M51" s="224"/>
      <c r="N51" s="225"/>
      <c r="O51" s="224"/>
      <c r="Q51" s="189"/>
      <c r="R51" s="188"/>
      <c r="S51" s="188"/>
      <c r="T51" s="188"/>
    </row>
    <row r="52" spans="1:20" ht="14.5" thickBot="1">
      <c r="I52" s="198"/>
      <c r="J52" s="227"/>
      <c r="L52" s="223"/>
      <c r="M52" s="224"/>
      <c r="N52" s="225"/>
      <c r="O52" s="224"/>
      <c r="Q52" s="189"/>
      <c r="R52" s="188"/>
      <c r="S52" s="188"/>
      <c r="T52" s="188"/>
    </row>
    <row r="53" spans="1:20" ht="14.5" thickBot="1">
      <c r="I53" s="198"/>
      <c r="J53" s="200"/>
      <c r="L53" s="223"/>
      <c r="M53" s="224"/>
      <c r="N53" s="225"/>
      <c r="O53" s="224"/>
      <c r="P53" s="188"/>
      <c r="Q53" s="188"/>
    </row>
    <row r="54" spans="1:20" ht="14.5" thickBot="1">
      <c r="I54" s="198"/>
      <c r="J54" s="227"/>
      <c r="L54" s="223"/>
      <c r="M54" s="224"/>
      <c r="N54" s="225"/>
      <c r="O54" s="224"/>
      <c r="P54" s="188"/>
      <c r="Q54" s="188"/>
    </row>
    <row r="55" spans="1:20" ht="14.5" thickBot="1">
      <c r="I55" s="198"/>
      <c r="J55" s="227"/>
      <c r="L55" s="223"/>
      <c r="M55" s="224"/>
      <c r="N55" s="225"/>
      <c r="O55" s="224"/>
      <c r="P55" s="188"/>
      <c r="Q55" s="188"/>
    </row>
    <row r="56" spans="1:20" ht="14.5" thickBot="1">
      <c r="I56" s="198"/>
      <c r="J56" s="227"/>
      <c r="L56" s="223"/>
      <c r="M56" s="224"/>
      <c r="N56" s="225"/>
      <c r="O56" s="224"/>
      <c r="P56" s="188"/>
      <c r="Q56" s="188"/>
    </row>
    <row r="57" spans="1:20" ht="14.5" thickBot="1">
      <c r="I57" s="198"/>
      <c r="J57" s="227"/>
      <c r="L57" s="223"/>
      <c r="M57" s="224"/>
      <c r="N57" s="225"/>
      <c r="O57" s="224"/>
      <c r="P57" s="188"/>
      <c r="Q57" s="188"/>
    </row>
    <row r="58" spans="1:20" ht="14">
      <c r="I58" s="201"/>
      <c r="J58" s="228"/>
      <c r="L58" s="220"/>
      <c r="M58" s="221"/>
      <c r="N58" s="222"/>
      <c r="O58" s="221"/>
      <c r="P58" s="188"/>
      <c r="Q58" s="188"/>
    </row>
    <row r="59" spans="1:20" ht="14.5">
      <c r="A59" s="165"/>
      <c r="B59" s="165"/>
      <c r="C59" s="165"/>
      <c r="D59" s="165"/>
      <c r="E59" s="165"/>
      <c r="F59" s="165"/>
      <c r="G59" s="165"/>
      <c r="K59" s="187"/>
      <c r="L59" s="203"/>
      <c r="N59" s="189"/>
      <c r="O59" s="188"/>
      <c r="P59" s="188"/>
      <c r="Q59" s="188"/>
    </row>
    <row r="60" spans="1:20" ht="14.5">
      <c r="A60" s="165"/>
      <c r="B60" s="165"/>
      <c r="C60" s="165"/>
      <c r="D60" s="165"/>
      <c r="E60" s="165"/>
      <c r="F60" s="165"/>
      <c r="G60" s="165"/>
      <c r="K60" s="187"/>
      <c r="L60" s="203"/>
      <c r="N60" s="189"/>
      <c r="O60" s="188"/>
      <c r="P60" s="188"/>
      <c r="Q60" s="188"/>
    </row>
    <row r="61" spans="1:20" ht="14.5">
      <c r="A61" s="165"/>
      <c r="B61" s="165"/>
      <c r="C61" s="165"/>
      <c r="D61" s="165"/>
      <c r="E61" s="165"/>
      <c r="F61" s="165"/>
      <c r="G61" s="165"/>
      <c r="K61" s="187"/>
      <c r="L61" s="203"/>
      <c r="N61" s="189"/>
      <c r="O61" s="188"/>
      <c r="P61" s="188"/>
      <c r="Q61" s="188"/>
    </row>
    <row r="62" spans="1:20" ht="14.5">
      <c r="A62" s="165"/>
      <c r="B62" s="165"/>
      <c r="C62" s="165"/>
      <c r="D62" s="165"/>
      <c r="E62" s="165"/>
      <c r="F62" s="165"/>
      <c r="G62" s="165"/>
    </row>
    <row r="63" spans="1:20" ht="14.5">
      <c r="A63" s="165"/>
      <c r="B63" s="165"/>
      <c r="C63" s="165"/>
      <c r="D63" s="165"/>
      <c r="E63" s="165"/>
      <c r="F63" s="165"/>
      <c r="G63" s="165"/>
    </row>
    <row r="64" spans="1:20" ht="14.5">
      <c r="A64" s="165"/>
      <c r="B64" s="165"/>
      <c r="C64" s="165"/>
      <c r="D64" s="165"/>
      <c r="E64" s="165"/>
      <c r="F64" s="165"/>
      <c r="G64" s="165"/>
    </row>
    <row r="65" spans="1:7" ht="14.5">
      <c r="A65" s="165"/>
      <c r="B65" s="165"/>
      <c r="C65" s="165"/>
      <c r="D65" s="165"/>
      <c r="E65" s="165"/>
      <c r="F65" s="165"/>
      <c r="G65" s="165"/>
    </row>
    <row r="66" spans="1:7" ht="14.5">
      <c r="A66" s="165"/>
      <c r="B66" s="165"/>
      <c r="C66" s="165"/>
      <c r="D66" s="165"/>
      <c r="E66" s="165"/>
      <c r="F66" s="165"/>
      <c r="G66" s="165"/>
    </row>
    <row r="67" spans="1:7" ht="14.5">
      <c r="A67" s="165"/>
      <c r="B67" s="165"/>
      <c r="C67" s="165"/>
      <c r="D67" s="165"/>
      <c r="E67" s="165"/>
      <c r="F67" s="165"/>
      <c r="G67" s="165"/>
    </row>
    <row r="68" spans="1:7" ht="14.5">
      <c r="A68" s="165"/>
      <c r="B68" s="165"/>
      <c r="C68" s="165"/>
      <c r="D68" s="165"/>
      <c r="E68" s="165"/>
      <c r="F68" s="165"/>
      <c r="G68" s="165"/>
    </row>
    <row r="69" spans="1:7" ht="14.5">
      <c r="A69" s="165"/>
      <c r="B69" s="165"/>
      <c r="C69" s="165"/>
      <c r="D69" s="165"/>
      <c r="E69" s="165"/>
      <c r="F69" s="165"/>
      <c r="G69" s="165"/>
    </row>
    <row r="70" spans="1:7" ht="14.5">
      <c r="A70" s="165"/>
      <c r="B70" s="165"/>
      <c r="C70" s="165"/>
      <c r="D70" s="165"/>
      <c r="E70" s="165"/>
      <c r="F70" s="165"/>
      <c r="G70" s="165"/>
    </row>
    <row r="71" spans="1:7" ht="14.5">
      <c r="A71" s="165"/>
      <c r="B71" s="165"/>
      <c r="C71" s="165"/>
      <c r="D71" s="165"/>
      <c r="E71" s="165"/>
      <c r="F71" s="165"/>
      <c r="G71" s="165"/>
    </row>
    <row r="72" spans="1:7" ht="14.5">
      <c r="A72" s="165"/>
      <c r="B72" s="165"/>
      <c r="C72" s="165"/>
      <c r="D72" s="165"/>
      <c r="E72" s="165"/>
      <c r="F72" s="165"/>
      <c r="G72" s="165"/>
    </row>
    <row r="73" spans="1:7" ht="14.5">
      <c r="A73" s="165"/>
      <c r="B73" s="165"/>
      <c r="C73" s="165"/>
      <c r="D73" s="165"/>
      <c r="E73" s="165"/>
      <c r="F73" s="165"/>
      <c r="G73" s="165"/>
    </row>
    <row r="74" spans="1:7" ht="14.5">
      <c r="A74" s="165"/>
      <c r="B74" s="165"/>
      <c r="C74" s="165"/>
      <c r="D74" s="165"/>
      <c r="E74" s="165"/>
      <c r="F74" s="165"/>
      <c r="G74" s="165"/>
    </row>
    <row r="75" spans="1:7" ht="14.5">
      <c r="A75" s="165"/>
      <c r="B75" s="165"/>
      <c r="C75" s="165"/>
      <c r="D75" s="165"/>
      <c r="E75" s="165"/>
      <c r="F75" s="165"/>
      <c r="G75" s="165"/>
    </row>
    <row r="76" spans="1:7" ht="14.5">
      <c r="A76" s="165"/>
      <c r="B76" s="165"/>
      <c r="C76" s="165"/>
      <c r="D76" s="165"/>
      <c r="E76" s="165"/>
      <c r="F76" s="165"/>
      <c r="G76" s="165"/>
    </row>
    <row r="77" spans="1:7" ht="14.5">
      <c r="A77" s="165"/>
      <c r="B77" s="165"/>
      <c r="C77" s="165"/>
      <c r="D77" s="165"/>
      <c r="E77" s="165"/>
      <c r="F77" s="165"/>
      <c r="G77" s="165"/>
    </row>
    <row r="78" spans="1:7" ht="14.5">
      <c r="A78" s="165"/>
      <c r="B78" s="165"/>
      <c r="C78" s="165"/>
      <c r="D78" s="165"/>
      <c r="E78" s="165"/>
      <c r="F78" s="165"/>
      <c r="G78" s="165"/>
    </row>
    <row r="79" spans="1:7" ht="14.5">
      <c r="A79" s="165"/>
      <c r="B79" s="165"/>
      <c r="C79" s="165"/>
      <c r="D79" s="165"/>
      <c r="E79" s="165"/>
      <c r="F79" s="165"/>
      <c r="G79" s="165"/>
    </row>
    <row r="80" spans="1:7" ht="14.5">
      <c r="A80" s="165"/>
      <c r="B80" s="165"/>
      <c r="C80" s="165"/>
      <c r="D80" s="165"/>
      <c r="E80" s="165"/>
      <c r="F80" s="165"/>
      <c r="G80" s="165"/>
    </row>
    <row r="81" spans="1:7" ht="14.5">
      <c r="A81" s="165"/>
      <c r="B81" s="165"/>
      <c r="C81" s="165"/>
      <c r="D81" s="165"/>
      <c r="E81" s="165"/>
      <c r="F81" s="165"/>
      <c r="G81" s="165"/>
    </row>
    <row r="82" spans="1:7" ht="14.5">
      <c r="A82" s="165"/>
      <c r="B82" s="165"/>
      <c r="C82" s="165"/>
      <c r="D82" s="165"/>
      <c r="E82" s="165"/>
      <c r="F82" s="165"/>
      <c r="G82" s="165"/>
    </row>
    <row r="83" spans="1:7" ht="14.5">
      <c r="A83" s="165"/>
      <c r="B83" s="165"/>
      <c r="C83" s="165"/>
      <c r="D83" s="165"/>
      <c r="E83" s="165"/>
      <c r="F83" s="165"/>
      <c r="G83" s="165"/>
    </row>
    <row r="84" spans="1:7" ht="14.5">
      <c r="A84" s="165"/>
      <c r="B84" s="165"/>
      <c r="C84" s="165"/>
      <c r="D84" s="165"/>
      <c r="E84" s="165"/>
      <c r="F84" s="165"/>
      <c r="G84" s="165"/>
    </row>
    <row r="85" spans="1:7" ht="14.5">
      <c r="A85" s="165"/>
      <c r="B85" s="165"/>
      <c r="C85" s="165"/>
      <c r="D85" s="165"/>
      <c r="E85" s="165"/>
      <c r="F85" s="165"/>
      <c r="G85" s="165"/>
    </row>
    <row r="86" spans="1:7" ht="14.5">
      <c r="A86" s="165"/>
      <c r="B86" s="165"/>
      <c r="C86" s="165"/>
      <c r="D86" s="165"/>
      <c r="E86" s="165"/>
      <c r="F86" s="165"/>
      <c r="G86" s="165"/>
    </row>
    <row r="87" spans="1:7" ht="14.5">
      <c r="A87" s="165"/>
      <c r="B87" s="165"/>
      <c r="C87" s="165"/>
      <c r="D87" s="165"/>
      <c r="E87" s="165"/>
      <c r="F87" s="165"/>
      <c r="G87" s="165"/>
    </row>
    <row r="88" spans="1:7" ht="14.5">
      <c r="A88" s="165"/>
      <c r="B88" s="165"/>
      <c r="C88" s="165"/>
      <c r="D88" s="165"/>
      <c r="E88" s="165"/>
      <c r="F88" s="165"/>
      <c r="G88" s="165"/>
    </row>
    <row r="89" spans="1:7" ht="14.5">
      <c r="A89" s="165"/>
      <c r="B89" s="165"/>
      <c r="C89" s="165"/>
      <c r="D89" s="165"/>
      <c r="E89" s="165"/>
      <c r="F89" s="165"/>
      <c r="G89" s="165"/>
    </row>
    <row r="90" spans="1:7" ht="14.5">
      <c r="A90" s="165"/>
      <c r="B90" s="165"/>
      <c r="C90" s="165"/>
      <c r="D90" s="165"/>
      <c r="E90" s="165"/>
      <c r="F90" s="165"/>
      <c r="G90" s="165"/>
    </row>
    <row r="91" spans="1:7" ht="14.5">
      <c r="A91" s="165"/>
      <c r="B91" s="165"/>
      <c r="C91" s="165"/>
      <c r="D91" s="165"/>
      <c r="E91" s="165"/>
      <c r="F91" s="165"/>
      <c r="G91" s="165"/>
    </row>
    <row r="92" spans="1:7" ht="14.5">
      <c r="A92" s="165"/>
      <c r="B92" s="165"/>
      <c r="C92" s="165"/>
      <c r="D92" s="165"/>
      <c r="E92" s="165"/>
      <c r="F92" s="165"/>
      <c r="G92" s="165"/>
    </row>
    <row r="93" spans="1:7" ht="14.5">
      <c r="A93" s="165"/>
      <c r="B93" s="165"/>
      <c r="C93" s="165"/>
      <c r="D93" s="165"/>
      <c r="E93" s="165"/>
      <c r="F93" s="165"/>
      <c r="G93" s="165"/>
    </row>
    <row r="94" spans="1:7" ht="14.5">
      <c r="A94" s="165"/>
      <c r="B94" s="165"/>
      <c r="C94" s="165"/>
      <c r="D94" s="165"/>
      <c r="E94" s="165"/>
      <c r="F94" s="165"/>
      <c r="G94" s="165"/>
    </row>
    <row r="95" spans="1:7" ht="14.5">
      <c r="A95" s="165"/>
      <c r="B95" s="165"/>
      <c r="C95" s="165"/>
      <c r="D95" s="165"/>
      <c r="E95" s="165"/>
      <c r="F95" s="165"/>
      <c r="G95" s="165"/>
    </row>
    <row r="96" spans="1:7" ht="14.5">
      <c r="A96" s="165"/>
      <c r="B96" s="165"/>
      <c r="C96" s="165"/>
      <c r="D96" s="165"/>
      <c r="E96" s="165"/>
      <c r="F96" s="165"/>
      <c r="G96" s="165"/>
    </row>
    <row r="97" spans="1:7" ht="14.5">
      <c r="A97" s="165"/>
      <c r="B97" s="165"/>
      <c r="C97" s="165"/>
      <c r="D97" s="165"/>
      <c r="E97" s="165"/>
      <c r="F97" s="165"/>
      <c r="G97" s="165"/>
    </row>
    <row r="98" spans="1:7" ht="14.5">
      <c r="A98" s="165"/>
      <c r="B98" s="165"/>
      <c r="C98" s="165"/>
      <c r="D98" s="165"/>
      <c r="E98" s="165"/>
      <c r="F98" s="165"/>
      <c r="G98" s="165"/>
    </row>
    <row r="99" spans="1:7" ht="14.5">
      <c r="A99" s="165"/>
      <c r="B99" s="165"/>
      <c r="C99" s="165"/>
      <c r="D99" s="165"/>
      <c r="E99" s="165"/>
      <c r="F99" s="165"/>
      <c r="G99" s="165"/>
    </row>
    <row r="100" spans="1:7" ht="14.5">
      <c r="A100" s="165"/>
      <c r="B100" s="165"/>
      <c r="C100" s="165"/>
      <c r="D100" s="165"/>
      <c r="E100" s="165"/>
      <c r="F100" s="165"/>
      <c r="G100" s="165"/>
    </row>
    <row r="101" spans="1:7" ht="14.5">
      <c r="A101" s="165"/>
      <c r="B101" s="165"/>
      <c r="C101" s="165"/>
      <c r="D101" s="165"/>
      <c r="E101" s="165"/>
      <c r="F101" s="165"/>
      <c r="G101" s="165"/>
    </row>
    <row r="102" spans="1:7" ht="14.5">
      <c r="A102" s="165"/>
      <c r="B102" s="165"/>
      <c r="C102" s="165"/>
      <c r="D102" s="165"/>
      <c r="E102" s="165"/>
      <c r="F102" s="165"/>
      <c r="G102" s="165"/>
    </row>
    <row r="103" spans="1:7" ht="14.5">
      <c r="A103" s="165"/>
      <c r="B103" s="165"/>
      <c r="C103" s="165"/>
      <c r="D103" s="165"/>
      <c r="E103" s="165"/>
      <c r="F103" s="165"/>
      <c r="G103" s="165"/>
    </row>
    <row r="104" spans="1:7" ht="14.5">
      <c r="A104" s="165"/>
      <c r="B104" s="165"/>
      <c r="C104" s="165"/>
      <c r="D104" s="165"/>
      <c r="E104" s="165"/>
      <c r="F104" s="165"/>
      <c r="G104" s="165"/>
    </row>
    <row r="105" spans="1:7" ht="14.5">
      <c r="A105" s="165"/>
      <c r="B105" s="165"/>
      <c r="C105" s="165"/>
      <c r="D105" s="165"/>
      <c r="E105" s="165"/>
      <c r="F105" s="165"/>
      <c r="G105" s="165"/>
    </row>
    <row r="106" spans="1:7" ht="14.5">
      <c r="A106" s="165"/>
      <c r="B106" s="165"/>
      <c r="C106" s="165"/>
      <c r="D106" s="165"/>
      <c r="E106" s="165"/>
      <c r="F106" s="165"/>
      <c r="G106" s="165"/>
    </row>
    <row r="107" spans="1:7" ht="14.5">
      <c r="A107" s="165"/>
      <c r="B107" s="165"/>
      <c r="C107" s="165"/>
      <c r="D107" s="165"/>
      <c r="E107" s="165"/>
      <c r="F107" s="165"/>
      <c r="G107" s="165"/>
    </row>
    <row r="108" spans="1:7" ht="14.5">
      <c r="A108" s="165"/>
      <c r="B108" s="165"/>
      <c r="C108" s="165"/>
      <c r="D108" s="165"/>
      <c r="E108" s="165"/>
      <c r="F108" s="165"/>
      <c r="G108" s="165"/>
    </row>
    <row r="109" spans="1:7" ht="14.5">
      <c r="A109" s="165"/>
      <c r="B109" s="165"/>
      <c r="C109" s="165"/>
      <c r="D109" s="165"/>
      <c r="E109" s="165"/>
      <c r="F109" s="165"/>
      <c r="G109" s="165"/>
    </row>
    <row r="110" spans="1:7" ht="14.5">
      <c r="A110" s="165"/>
      <c r="B110" s="165"/>
      <c r="C110" s="165"/>
      <c r="D110" s="165"/>
      <c r="E110" s="165"/>
      <c r="F110" s="165"/>
      <c r="G110" s="165"/>
    </row>
    <row r="111" spans="1:7" ht="14.5">
      <c r="A111" s="165"/>
      <c r="B111" s="165"/>
      <c r="C111" s="165"/>
      <c r="D111" s="165"/>
      <c r="E111" s="165"/>
      <c r="F111" s="165"/>
      <c r="G111" s="165"/>
    </row>
    <row r="112" spans="1:7" ht="14.5">
      <c r="A112" s="165"/>
      <c r="B112" s="165"/>
      <c r="C112" s="165"/>
      <c r="D112" s="165"/>
      <c r="E112" s="165"/>
      <c r="F112" s="165"/>
      <c r="G112" s="165"/>
    </row>
    <row r="113" spans="1:7" ht="14.5">
      <c r="A113" s="165"/>
      <c r="B113" s="165"/>
      <c r="C113" s="165"/>
      <c r="D113" s="165"/>
      <c r="E113" s="165"/>
      <c r="F113" s="165"/>
      <c r="G113" s="165"/>
    </row>
    <row r="114" spans="1:7" ht="14.5">
      <c r="A114" s="165"/>
      <c r="B114" s="165"/>
      <c r="C114" s="165"/>
      <c r="D114" s="165"/>
      <c r="E114" s="165"/>
      <c r="F114" s="165"/>
      <c r="G114" s="165"/>
    </row>
    <row r="115" spans="1:7" ht="14.5">
      <c r="A115" s="165"/>
      <c r="B115" s="165"/>
      <c r="C115" s="165"/>
      <c r="D115" s="165"/>
      <c r="E115" s="165"/>
      <c r="F115" s="165"/>
      <c r="G115" s="165"/>
    </row>
    <row r="116" spans="1:7" ht="14.5">
      <c r="A116" s="165"/>
      <c r="B116" s="165"/>
      <c r="C116" s="165"/>
      <c r="D116" s="165"/>
      <c r="E116" s="165"/>
      <c r="F116" s="165"/>
      <c r="G116" s="165"/>
    </row>
    <row r="117" spans="1:7" ht="14.5">
      <c r="A117" s="165"/>
      <c r="B117" s="165"/>
      <c r="C117" s="165"/>
      <c r="D117" s="165"/>
      <c r="E117" s="165"/>
      <c r="F117" s="165"/>
      <c r="G117" s="165"/>
    </row>
    <row r="118" spans="1:7" ht="14.5">
      <c r="A118" s="165"/>
      <c r="B118" s="165"/>
      <c r="C118" s="165"/>
      <c r="D118" s="165"/>
      <c r="E118" s="165"/>
      <c r="F118" s="165"/>
      <c r="G118" s="165"/>
    </row>
    <row r="119" spans="1:7" ht="14.5">
      <c r="A119" s="165"/>
      <c r="B119" s="165"/>
      <c r="C119" s="165"/>
      <c r="D119" s="165"/>
      <c r="E119" s="165"/>
      <c r="F119" s="165"/>
      <c r="G119" s="165"/>
    </row>
    <row r="120" spans="1:7" ht="14.5">
      <c r="A120" s="165"/>
      <c r="B120" s="165"/>
      <c r="C120" s="165"/>
      <c r="D120" s="165"/>
      <c r="E120" s="165"/>
      <c r="F120" s="165"/>
      <c r="G120" s="165"/>
    </row>
    <row r="121" spans="1:7" ht="14.5">
      <c r="A121" s="165"/>
      <c r="B121" s="165"/>
      <c r="C121" s="165"/>
      <c r="D121" s="165"/>
      <c r="E121" s="165"/>
      <c r="F121" s="165"/>
      <c r="G121" s="165"/>
    </row>
    <row r="122" spans="1:7" ht="14.5">
      <c r="A122" s="165"/>
      <c r="B122" s="165"/>
      <c r="C122" s="165"/>
      <c r="D122" s="165"/>
      <c r="E122" s="165"/>
      <c r="F122" s="165"/>
      <c r="G122" s="165"/>
    </row>
    <row r="123" spans="1:7" ht="14.5">
      <c r="A123" s="165"/>
      <c r="B123" s="165"/>
      <c r="C123" s="165"/>
      <c r="D123" s="165"/>
      <c r="E123" s="165"/>
      <c r="F123" s="165"/>
      <c r="G123" s="165"/>
    </row>
    <row r="124" spans="1:7" ht="14.5">
      <c r="A124" s="165"/>
      <c r="B124" s="165"/>
      <c r="C124" s="165"/>
      <c r="D124" s="165"/>
      <c r="E124" s="165"/>
      <c r="F124" s="165"/>
      <c r="G124" s="165"/>
    </row>
    <row r="125" spans="1:7" ht="14.5">
      <c r="A125" s="165"/>
      <c r="B125" s="165"/>
      <c r="C125" s="165"/>
      <c r="D125" s="165"/>
      <c r="E125" s="165"/>
      <c r="F125" s="165"/>
      <c r="G125" s="165"/>
    </row>
    <row r="126" spans="1:7" ht="14.5">
      <c r="A126" s="165"/>
      <c r="B126" s="165"/>
      <c r="C126" s="165"/>
      <c r="D126" s="165"/>
      <c r="E126" s="165"/>
      <c r="F126" s="165"/>
      <c r="G126" s="165"/>
    </row>
    <row r="127" spans="1:7" ht="14.5">
      <c r="A127" s="165"/>
      <c r="B127" s="165"/>
      <c r="C127" s="165"/>
      <c r="D127" s="165"/>
      <c r="E127" s="165"/>
      <c r="F127" s="165"/>
      <c r="G127" s="165"/>
    </row>
    <row r="128" spans="1:7" ht="14.5">
      <c r="A128" s="165"/>
      <c r="B128" s="165"/>
      <c r="C128" s="165"/>
      <c r="D128" s="165"/>
      <c r="E128" s="165"/>
      <c r="F128" s="165"/>
      <c r="G128" s="165"/>
    </row>
    <row r="129" spans="1:7" ht="14.5">
      <c r="A129" s="165"/>
      <c r="B129" s="165"/>
      <c r="C129" s="165"/>
      <c r="D129" s="165"/>
      <c r="E129" s="165"/>
      <c r="F129" s="165"/>
      <c r="G129" s="165"/>
    </row>
    <row r="130" spans="1:7" ht="14.5">
      <c r="A130" s="165"/>
      <c r="B130" s="165"/>
      <c r="C130" s="165"/>
      <c r="D130" s="165"/>
      <c r="E130" s="165"/>
      <c r="F130" s="165"/>
      <c r="G130" s="165"/>
    </row>
    <row r="131" spans="1:7" ht="14.5">
      <c r="A131" s="165"/>
      <c r="B131" s="165"/>
      <c r="C131" s="165"/>
      <c r="D131" s="165"/>
      <c r="E131" s="165"/>
      <c r="F131" s="165"/>
      <c r="G131" s="165"/>
    </row>
    <row r="132" spans="1:7" ht="14.5">
      <c r="A132" s="165"/>
      <c r="B132" s="165"/>
      <c r="C132" s="165"/>
      <c r="D132" s="165"/>
      <c r="E132" s="165"/>
      <c r="F132" s="165"/>
      <c r="G132" s="165"/>
    </row>
    <row r="133" spans="1:7" ht="14.5">
      <c r="A133" s="165"/>
      <c r="B133" s="165"/>
      <c r="C133" s="165"/>
      <c r="D133" s="165"/>
      <c r="E133" s="165"/>
      <c r="F133" s="165"/>
      <c r="G133" s="165"/>
    </row>
    <row r="134" spans="1:7" ht="14.5">
      <c r="A134" s="165"/>
      <c r="B134" s="165"/>
      <c r="C134" s="165"/>
      <c r="D134" s="165"/>
      <c r="E134" s="165"/>
      <c r="F134" s="165"/>
      <c r="G134" s="165"/>
    </row>
    <row r="135" spans="1:7" ht="14.5">
      <c r="A135" s="165"/>
      <c r="B135" s="165"/>
      <c r="C135" s="165"/>
      <c r="D135" s="165"/>
      <c r="E135" s="165"/>
      <c r="F135" s="165"/>
      <c r="G135" s="165"/>
    </row>
    <row r="136" spans="1:7" ht="14.5">
      <c r="A136" s="165"/>
      <c r="B136" s="165"/>
      <c r="C136" s="165"/>
      <c r="D136" s="165"/>
      <c r="E136" s="165"/>
      <c r="F136" s="165"/>
      <c r="G136" s="165"/>
    </row>
    <row r="137" spans="1:7" ht="14.5">
      <c r="A137" s="165"/>
      <c r="B137" s="165"/>
      <c r="C137" s="165"/>
      <c r="D137" s="165"/>
      <c r="E137" s="165"/>
      <c r="F137" s="165"/>
      <c r="G137" s="165"/>
    </row>
    <row r="138" spans="1:7" ht="14.5">
      <c r="A138" s="165"/>
      <c r="B138" s="165"/>
      <c r="C138" s="165"/>
      <c r="D138" s="165"/>
      <c r="E138" s="165"/>
      <c r="F138" s="165"/>
      <c r="G138" s="165"/>
    </row>
    <row r="139" spans="1:7" ht="14.5">
      <c r="A139" s="165"/>
      <c r="B139" s="165"/>
      <c r="C139" s="165"/>
      <c r="D139" s="165"/>
      <c r="E139" s="165"/>
      <c r="F139" s="165"/>
      <c r="G139" s="165"/>
    </row>
    <row r="140" spans="1:7" ht="14.5">
      <c r="A140" s="165"/>
      <c r="B140" s="165"/>
      <c r="C140" s="165"/>
      <c r="D140" s="165"/>
      <c r="E140" s="165"/>
      <c r="F140" s="165"/>
      <c r="G140" s="165"/>
    </row>
    <row r="141" spans="1:7" ht="14.5">
      <c r="A141" s="165"/>
      <c r="B141" s="165"/>
      <c r="C141" s="165"/>
      <c r="D141" s="165"/>
      <c r="E141" s="165"/>
      <c r="F141" s="165"/>
      <c r="G141" s="165"/>
    </row>
    <row r="142" spans="1:7" ht="14.5">
      <c r="A142" s="165"/>
      <c r="B142" s="165"/>
      <c r="C142" s="165"/>
      <c r="D142" s="165"/>
      <c r="E142" s="165"/>
      <c r="F142" s="165"/>
      <c r="G142" s="165"/>
    </row>
    <row r="143" spans="1:7" ht="14.5">
      <c r="A143" s="165"/>
      <c r="B143" s="165"/>
      <c r="C143" s="165"/>
      <c r="D143" s="165"/>
      <c r="E143" s="165"/>
      <c r="F143" s="165"/>
      <c r="G143" s="165"/>
    </row>
    <row r="144" spans="1:7" ht="14.5">
      <c r="A144" s="165"/>
      <c r="B144" s="165"/>
      <c r="C144" s="165"/>
      <c r="D144" s="165"/>
      <c r="E144" s="165"/>
      <c r="F144" s="165"/>
      <c r="G144" s="165"/>
    </row>
    <row r="145" spans="1:7" ht="14.5">
      <c r="A145" s="165"/>
      <c r="B145" s="165"/>
      <c r="C145" s="165"/>
      <c r="D145" s="165"/>
      <c r="E145" s="165"/>
      <c r="F145" s="165"/>
      <c r="G145" s="165"/>
    </row>
    <row r="146" spans="1:7" ht="14.5">
      <c r="A146" s="165"/>
      <c r="B146" s="165"/>
      <c r="C146" s="165"/>
      <c r="D146" s="165"/>
      <c r="E146" s="165"/>
      <c r="F146" s="165"/>
      <c r="G146" s="165"/>
    </row>
    <row r="147" spans="1:7" ht="14.5">
      <c r="A147" s="165"/>
      <c r="B147" s="165"/>
      <c r="C147" s="165"/>
      <c r="D147" s="165"/>
      <c r="E147" s="165"/>
      <c r="F147" s="165"/>
      <c r="G147" s="165"/>
    </row>
    <row r="148" spans="1:7" ht="14.5">
      <c r="A148" s="165"/>
      <c r="B148" s="165"/>
      <c r="C148" s="165"/>
      <c r="D148" s="165"/>
      <c r="E148" s="165"/>
      <c r="F148" s="165"/>
      <c r="G148" s="165"/>
    </row>
    <row r="149" spans="1:7" ht="14.5">
      <c r="A149" s="165"/>
      <c r="B149" s="165"/>
      <c r="C149" s="165"/>
      <c r="D149" s="165"/>
      <c r="E149" s="165"/>
      <c r="F149" s="165"/>
      <c r="G149" s="165"/>
    </row>
    <row r="150" spans="1:7" ht="14.5">
      <c r="A150" s="165"/>
      <c r="B150" s="165"/>
      <c r="C150" s="165"/>
      <c r="D150" s="165"/>
      <c r="E150" s="165"/>
      <c r="F150" s="165"/>
      <c r="G150" s="165"/>
    </row>
    <row r="151" spans="1:7" ht="14.5">
      <c r="A151" s="165"/>
      <c r="B151" s="165"/>
      <c r="C151" s="165"/>
      <c r="D151" s="165"/>
      <c r="E151" s="165"/>
      <c r="F151" s="165"/>
      <c r="G151" s="165"/>
    </row>
    <row r="152" spans="1:7" ht="14.5">
      <c r="A152" s="165"/>
      <c r="B152" s="165"/>
      <c r="C152" s="165"/>
      <c r="D152" s="165"/>
      <c r="E152" s="165"/>
      <c r="F152" s="165"/>
      <c r="G152" s="165"/>
    </row>
    <row r="153" spans="1:7" ht="14.5">
      <c r="A153" s="165"/>
      <c r="B153" s="165"/>
      <c r="C153" s="165"/>
      <c r="D153" s="165"/>
      <c r="E153" s="165"/>
      <c r="F153" s="165"/>
      <c r="G153" s="165"/>
    </row>
    <row r="154" spans="1:7" ht="14.5">
      <c r="A154" s="165"/>
      <c r="B154" s="165"/>
      <c r="C154" s="165"/>
      <c r="D154" s="165"/>
      <c r="E154" s="165"/>
      <c r="F154" s="165"/>
      <c r="G154" s="165"/>
    </row>
    <row r="155" spans="1:7" ht="14.5">
      <c r="A155" s="165"/>
      <c r="B155" s="165"/>
      <c r="C155" s="165"/>
      <c r="D155" s="165"/>
      <c r="E155" s="165"/>
      <c r="F155" s="165"/>
      <c r="G155" s="165"/>
    </row>
    <row r="156" spans="1:7" ht="14.5">
      <c r="A156" s="165"/>
      <c r="B156" s="165"/>
      <c r="C156" s="165"/>
      <c r="D156" s="165"/>
      <c r="E156" s="165"/>
      <c r="F156" s="165"/>
      <c r="G156" s="165"/>
    </row>
    <row r="157" spans="1:7" ht="14.5">
      <c r="A157" s="165"/>
      <c r="B157" s="165"/>
      <c r="C157" s="165"/>
      <c r="D157" s="165"/>
      <c r="E157" s="165"/>
      <c r="F157" s="165"/>
      <c r="G157" s="165"/>
    </row>
    <row r="158" spans="1:7" ht="14.5">
      <c r="A158" s="165"/>
      <c r="B158" s="165"/>
      <c r="C158" s="165"/>
      <c r="D158" s="165"/>
      <c r="E158" s="165"/>
      <c r="F158" s="165"/>
      <c r="G158" s="165"/>
    </row>
    <row r="159" spans="1:7" ht="14.5">
      <c r="A159" s="165"/>
      <c r="B159" s="165"/>
      <c r="C159" s="165"/>
      <c r="D159" s="165"/>
      <c r="E159" s="165"/>
      <c r="F159" s="165"/>
      <c r="G159" s="165"/>
    </row>
    <row r="160" spans="1:7" ht="14.5">
      <c r="A160" s="165"/>
      <c r="B160" s="165"/>
      <c r="C160" s="165"/>
      <c r="D160" s="165"/>
      <c r="E160" s="165"/>
      <c r="F160" s="165"/>
      <c r="G160" s="165"/>
    </row>
    <row r="161" spans="1:7" ht="14.5">
      <c r="A161" s="165"/>
      <c r="B161" s="165"/>
      <c r="C161" s="165"/>
      <c r="D161" s="165"/>
      <c r="E161" s="165"/>
      <c r="F161" s="165"/>
      <c r="G161" s="165"/>
    </row>
    <row r="162" spans="1:7" ht="14.5">
      <c r="A162" s="165"/>
      <c r="B162" s="165"/>
      <c r="C162" s="165"/>
      <c r="D162" s="165"/>
      <c r="E162" s="165"/>
      <c r="F162" s="165"/>
      <c r="G162" s="165"/>
    </row>
    <row r="163" spans="1:7" ht="14.5">
      <c r="A163" s="165"/>
      <c r="B163" s="165"/>
      <c r="C163" s="165"/>
      <c r="D163" s="165"/>
      <c r="E163" s="165"/>
      <c r="F163" s="165"/>
      <c r="G163" s="165"/>
    </row>
    <row r="164" spans="1:7" ht="14.5">
      <c r="A164" s="165"/>
      <c r="B164" s="165"/>
      <c r="C164" s="165"/>
      <c r="D164" s="165"/>
      <c r="E164" s="165"/>
      <c r="F164" s="165"/>
      <c r="G164" s="165"/>
    </row>
    <row r="165" spans="1:7" ht="14.5">
      <c r="A165" s="165"/>
      <c r="B165" s="165"/>
      <c r="C165" s="165"/>
      <c r="D165" s="165"/>
      <c r="E165" s="165"/>
      <c r="F165" s="165"/>
      <c r="G165" s="165"/>
    </row>
    <row r="166" spans="1:7" ht="14.5">
      <c r="A166" s="165"/>
      <c r="B166" s="165"/>
      <c r="C166" s="165"/>
      <c r="D166" s="165"/>
      <c r="E166" s="165"/>
      <c r="F166" s="165"/>
      <c r="G166" s="165"/>
    </row>
    <row r="167" spans="1:7" ht="14.5">
      <c r="A167" s="165"/>
      <c r="B167" s="165"/>
      <c r="C167" s="165"/>
      <c r="D167" s="165"/>
      <c r="E167" s="165"/>
      <c r="F167" s="165"/>
      <c r="G167" s="165"/>
    </row>
    <row r="168" spans="1:7" ht="14.5">
      <c r="A168" s="165"/>
      <c r="B168" s="165"/>
      <c r="C168" s="165"/>
      <c r="D168" s="165"/>
      <c r="E168" s="165"/>
      <c r="F168" s="165"/>
      <c r="G168" s="165"/>
    </row>
    <row r="169" spans="1:7" ht="14.5">
      <c r="A169" s="165"/>
      <c r="B169" s="165"/>
      <c r="C169" s="165"/>
      <c r="D169" s="165"/>
      <c r="E169" s="165"/>
      <c r="F169" s="165"/>
      <c r="G169" s="165"/>
    </row>
    <row r="170" spans="1:7" ht="14.5">
      <c r="A170" s="165"/>
      <c r="B170" s="165"/>
      <c r="C170" s="165"/>
      <c r="D170" s="165"/>
      <c r="E170" s="165"/>
      <c r="F170" s="165"/>
      <c r="G170" s="165"/>
    </row>
    <row r="171" spans="1:7" ht="14.5">
      <c r="A171" s="165"/>
      <c r="B171" s="165"/>
      <c r="C171" s="165"/>
      <c r="D171" s="165"/>
      <c r="E171" s="165"/>
      <c r="F171" s="165"/>
      <c r="G171" s="165"/>
    </row>
    <row r="172" spans="1:7" ht="14.5">
      <c r="A172" s="165"/>
      <c r="B172" s="165"/>
      <c r="C172" s="165"/>
      <c r="D172" s="165"/>
      <c r="E172" s="165"/>
      <c r="F172" s="165"/>
      <c r="G172" s="165"/>
    </row>
    <row r="173" spans="1:7" ht="14.5">
      <c r="A173" s="165"/>
      <c r="B173" s="165"/>
      <c r="C173" s="165"/>
      <c r="D173" s="165"/>
      <c r="E173" s="165"/>
      <c r="F173" s="165"/>
      <c r="G173" s="165"/>
    </row>
    <row r="174" spans="1:7" ht="14.5">
      <c r="A174" s="165"/>
      <c r="B174" s="165"/>
      <c r="C174" s="165"/>
      <c r="D174" s="165"/>
      <c r="E174" s="165"/>
      <c r="F174" s="165"/>
      <c r="G174" s="165"/>
    </row>
    <row r="175" spans="1:7" ht="14.5">
      <c r="A175" s="165"/>
      <c r="B175" s="165"/>
      <c r="C175" s="165"/>
      <c r="D175" s="165"/>
      <c r="E175" s="165"/>
      <c r="F175" s="165"/>
      <c r="G175" s="165"/>
    </row>
    <row r="176" spans="1:7" ht="14.5">
      <c r="A176" s="165"/>
      <c r="B176" s="165"/>
      <c r="C176" s="165"/>
      <c r="D176" s="165"/>
      <c r="E176" s="165"/>
      <c r="F176" s="165"/>
      <c r="G176" s="165"/>
    </row>
    <row r="177" spans="1:7" ht="14.5">
      <c r="A177" s="165"/>
      <c r="B177" s="165"/>
      <c r="C177" s="165"/>
      <c r="D177" s="165"/>
      <c r="E177" s="165"/>
      <c r="F177" s="165"/>
      <c r="G177" s="165"/>
    </row>
    <row r="178" spans="1:7" ht="14.5">
      <c r="A178" s="165"/>
      <c r="B178" s="165"/>
      <c r="C178" s="165"/>
      <c r="D178" s="165"/>
      <c r="E178" s="165"/>
      <c r="F178" s="165"/>
      <c r="G178" s="165"/>
    </row>
    <row r="179" spans="1:7" ht="14.5">
      <c r="A179" s="165"/>
      <c r="B179" s="165"/>
      <c r="C179" s="165"/>
      <c r="D179" s="165"/>
      <c r="E179" s="165"/>
      <c r="F179" s="165"/>
      <c r="G179" s="165"/>
    </row>
    <row r="180" spans="1:7" ht="14.5">
      <c r="A180" s="165"/>
      <c r="B180" s="165"/>
      <c r="C180" s="165"/>
      <c r="D180" s="165"/>
      <c r="E180" s="165"/>
      <c r="F180" s="165"/>
      <c r="G180" s="165"/>
    </row>
    <row r="181" spans="1:7" ht="14.5">
      <c r="A181" s="165"/>
      <c r="B181" s="165"/>
      <c r="C181" s="165"/>
      <c r="D181" s="165"/>
      <c r="E181" s="165"/>
      <c r="F181" s="165"/>
      <c r="G181" s="165"/>
    </row>
    <row r="182" spans="1:7" ht="14.5">
      <c r="A182" s="165"/>
      <c r="B182" s="165"/>
      <c r="C182" s="165"/>
      <c r="D182" s="165"/>
      <c r="E182" s="165"/>
      <c r="F182" s="165"/>
      <c r="G182" s="165"/>
    </row>
    <row r="183" spans="1:7" ht="14.5">
      <c r="A183" s="165"/>
      <c r="B183" s="165"/>
      <c r="C183" s="165"/>
      <c r="D183" s="165"/>
      <c r="E183" s="165"/>
      <c r="F183" s="165"/>
      <c r="G183" s="165"/>
    </row>
    <row r="184" spans="1:7" ht="14.5">
      <c r="A184" s="165"/>
      <c r="B184" s="165"/>
      <c r="C184" s="165"/>
      <c r="D184" s="165"/>
      <c r="E184" s="165"/>
      <c r="F184" s="165"/>
      <c r="G184" s="165"/>
    </row>
    <row r="185" spans="1:7" ht="14.5">
      <c r="A185" s="165"/>
      <c r="B185" s="165"/>
      <c r="C185" s="165"/>
      <c r="D185" s="165"/>
      <c r="E185" s="165"/>
      <c r="F185" s="165"/>
      <c r="G185" s="165"/>
    </row>
    <row r="186" spans="1:7" ht="14.5">
      <c r="A186" s="165"/>
      <c r="B186" s="165"/>
      <c r="C186" s="165"/>
      <c r="D186" s="165"/>
      <c r="E186" s="165"/>
      <c r="F186" s="165"/>
      <c r="G186" s="165"/>
    </row>
    <row r="187" spans="1:7" ht="14.5">
      <c r="A187" s="165"/>
      <c r="B187" s="165"/>
      <c r="C187" s="165"/>
      <c r="D187" s="165"/>
      <c r="E187" s="165"/>
      <c r="F187" s="165"/>
      <c r="G187" s="165"/>
    </row>
    <row r="188" spans="1:7" ht="14.5">
      <c r="A188" s="165"/>
      <c r="B188" s="165"/>
      <c r="C188" s="165"/>
      <c r="D188" s="165"/>
      <c r="E188" s="165"/>
      <c r="F188" s="165"/>
      <c r="G188" s="165"/>
    </row>
    <row r="189" spans="1:7" ht="14.5">
      <c r="A189" s="165"/>
      <c r="B189" s="165"/>
      <c r="C189" s="165"/>
      <c r="D189" s="165"/>
      <c r="E189" s="165"/>
      <c r="F189" s="165"/>
      <c r="G189" s="165"/>
    </row>
    <row r="190" spans="1:7" ht="14.5">
      <c r="A190" s="165"/>
      <c r="B190" s="165"/>
      <c r="C190" s="165"/>
      <c r="D190" s="165"/>
      <c r="E190" s="165"/>
      <c r="F190" s="165"/>
      <c r="G190" s="165"/>
    </row>
    <row r="191" spans="1:7" ht="14.5">
      <c r="A191" s="165"/>
      <c r="B191" s="165"/>
      <c r="C191" s="165"/>
      <c r="D191" s="165"/>
      <c r="E191" s="165"/>
      <c r="F191" s="165"/>
      <c r="G191" s="165"/>
    </row>
    <row r="192" spans="1:7" ht="14.5">
      <c r="A192" s="165"/>
      <c r="B192" s="165"/>
      <c r="C192" s="165"/>
      <c r="D192" s="165"/>
      <c r="E192" s="165"/>
      <c r="F192" s="165"/>
      <c r="G192" s="165"/>
    </row>
    <row r="193" spans="1:7" ht="14.5">
      <c r="A193" s="165"/>
      <c r="B193" s="165"/>
      <c r="C193" s="165"/>
      <c r="D193" s="165"/>
      <c r="E193" s="165"/>
      <c r="F193" s="165"/>
      <c r="G193" s="165"/>
    </row>
    <row r="194" spans="1:7" ht="14.5">
      <c r="A194" s="165"/>
      <c r="B194" s="165"/>
      <c r="C194" s="165"/>
      <c r="D194" s="165"/>
      <c r="E194" s="165"/>
      <c r="F194" s="165"/>
      <c r="G194" s="165"/>
    </row>
    <row r="195" spans="1:7" ht="14.5">
      <c r="A195" s="165"/>
      <c r="B195" s="165"/>
      <c r="C195" s="165"/>
      <c r="D195" s="165"/>
      <c r="E195" s="165"/>
      <c r="F195" s="165"/>
      <c r="G195" s="165"/>
    </row>
    <row r="196" spans="1:7" ht="14.5">
      <c r="A196" s="165"/>
      <c r="B196" s="165"/>
      <c r="C196" s="165"/>
      <c r="D196" s="165"/>
      <c r="E196" s="165"/>
      <c r="F196" s="165"/>
      <c r="G196" s="165"/>
    </row>
    <row r="197" spans="1:7" ht="14.5">
      <c r="A197" s="165"/>
      <c r="B197" s="165"/>
      <c r="C197" s="165"/>
      <c r="D197" s="165"/>
      <c r="E197" s="165"/>
      <c r="F197" s="165"/>
      <c r="G197" s="165"/>
    </row>
    <row r="198" spans="1:7" ht="14.5">
      <c r="A198" s="165"/>
      <c r="B198" s="165"/>
      <c r="C198" s="165"/>
      <c r="D198" s="165"/>
      <c r="E198" s="165"/>
      <c r="F198" s="165"/>
      <c r="G198" s="165"/>
    </row>
    <row r="199" spans="1:7" ht="14.5">
      <c r="A199" s="165"/>
      <c r="B199" s="165"/>
      <c r="C199" s="165"/>
      <c r="D199" s="165"/>
      <c r="E199" s="165"/>
      <c r="F199" s="165"/>
      <c r="G199" s="165"/>
    </row>
    <row r="200" spans="1:7" ht="14.5">
      <c r="A200" s="165"/>
      <c r="B200" s="165"/>
      <c r="C200" s="165"/>
      <c r="D200" s="165"/>
      <c r="E200" s="165"/>
      <c r="F200" s="165"/>
      <c r="G200" s="165"/>
    </row>
    <row r="201" spans="1:7" ht="14.5">
      <c r="A201" s="165"/>
      <c r="B201" s="165"/>
      <c r="C201" s="165"/>
      <c r="D201" s="165"/>
      <c r="E201" s="165"/>
      <c r="F201" s="165"/>
      <c r="G201" s="165"/>
    </row>
    <row r="202" spans="1:7" ht="14.5">
      <c r="A202" s="165"/>
      <c r="B202" s="165"/>
      <c r="C202" s="165"/>
      <c r="D202" s="165"/>
      <c r="E202" s="165"/>
      <c r="F202" s="165"/>
      <c r="G202" s="165"/>
    </row>
    <row r="203" spans="1:7" ht="14.5">
      <c r="A203" s="165"/>
      <c r="B203" s="165"/>
      <c r="C203" s="165"/>
      <c r="D203" s="165"/>
      <c r="E203" s="165"/>
      <c r="F203" s="165"/>
      <c r="G203" s="165"/>
    </row>
    <row r="204" spans="1:7" ht="14.5">
      <c r="A204" s="165"/>
      <c r="B204" s="165"/>
      <c r="C204" s="165"/>
      <c r="D204" s="165"/>
      <c r="E204" s="165"/>
      <c r="F204" s="165"/>
      <c r="G204" s="165"/>
    </row>
    <row r="205" spans="1:7" ht="14.5">
      <c r="A205" s="165"/>
      <c r="B205" s="165"/>
      <c r="C205" s="165"/>
      <c r="D205" s="165"/>
      <c r="E205" s="165"/>
      <c r="F205" s="165"/>
      <c r="G205" s="165"/>
    </row>
    <row r="206" spans="1:7" ht="14.5">
      <c r="A206" s="165"/>
      <c r="B206" s="165"/>
      <c r="C206" s="165"/>
      <c r="D206" s="165"/>
      <c r="E206" s="165"/>
      <c r="F206" s="165"/>
      <c r="G206" s="165"/>
    </row>
    <row r="207" spans="1:7" ht="14.5">
      <c r="A207" s="165"/>
      <c r="B207" s="165"/>
      <c r="C207" s="165"/>
      <c r="D207" s="165"/>
      <c r="E207" s="165"/>
      <c r="F207" s="165"/>
      <c r="G207" s="165"/>
    </row>
    <row r="208" spans="1:7" ht="14.5">
      <c r="A208" s="165"/>
      <c r="B208" s="165"/>
      <c r="C208" s="165"/>
      <c r="D208" s="165"/>
      <c r="E208" s="165"/>
      <c r="F208" s="165"/>
      <c r="G208" s="165"/>
    </row>
    <row r="209" spans="1:7" ht="14.5">
      <c r="A209" s="165"/>
      <c r="B209" s="165"/>
      <c r="C209" s="165"/>
      <c r="D209" s="165"/>
      <c r="E209" s="165"/>
      <c r="F209" s="165"/>
      <c r="G209" s="165"/>
    </row>
    <row r="210" spans="1:7" ht="14.5">
      <c r="A210" s="165"/>
      <c r="B210" s="165"/>
      <c r="C210" s="165"/>
      <c r="D210" s="165"/>
      <c r="E210" s="165"/>
      <c r="F210" s="165"/>
      <c r="G210" s="165"/>
    </row>
    <row r="211" spans="1:7" ht="14.5">
      <c r="A211" s="165"/>
      <c r="B211" s="165"/>
      <c r="C211" s="165"/>
      <c r="D211" s="165"/>
      <c r="E211" s="165"/>
      <c r="F211" s="165"/>
      <c r="G211" s="165"/>
    </row>
    <row r="212" spans="1:7" ht="14.5">
      <c r="A212" s="165"/>
      <c r="B212" s="165"/>
      <c r="C212" s="165"/>
      <c r="D212" s="165"/>
      <c r="E212" s="165"/>
      <c r="F212" s="165"/>
      <c r="G212" s="165"/>
    </row>
    <row r="213" spans="1:7" ht="14.5">
      <c r="A213" s="165"/>
      <c r="B213" s="165"/>
      <c r="C213" s="165"/>
      <c r="D213" s="165"/>
      <c r="E213" s="165"/>
      <c r="F213" s="165"/>
      <c r="G213" s="165"/>
    </row>
    <row r="214" spans="1:7" ht="14.5">
      <c r="A214" s="165"/>
      <c r="B214" s="165"/>
      <c r="C214" s="165"/>
      <c r="D214" s="165"/>
      <c r="E214" s="165"/>
      <c r="F214" s="165"/>
      <c r="G214" s="165"/>
    </row>
    <row r="215" spans="1:7" ht="14.5">
      <c r="A215" s="165"/>
      <c r="B215" s="165"/>
      <c r="C215" s="165"/>
      <c r="D215" s="165"/>
      <c r="E215" s="165"/>
      <c r="F215" s="165"/>
      <c r="G215" s="165"/>
    </row>
    <row r="216" spans="1:7" ht="14.5">
      <c r="A216" s="165"/>
      <c r="B216" s="165"/>
      <c r="C216" s="165"/>
      <c r="D216" s="165"/>
      <c r="E216" s="165"/>
      <c r="F216" s="165"/>
      <c r="G216" s="165"/>
    </row>
    <row r="217" spans="1:7" ht="14.5">
      <c r="A217" s="165"/>
      <c r="B217" s="165"/>
      <c r="C217" s="165"/>
      <c r="D217" s="165"/>
      <c r="E217" s="165"/>
      <c r="F217" s="165"/>
      <c r="G217" s="165"/>
    </row>
    <row r="218" spans="1:7" ht="14.5">
      <c r="A218" s="165"/>
      <c r="B218" s="165"/>
      <c r="C218" s="165"/>
      <c r="D218" s="165"/>
      <c r="E218" s="165"/>
      <c r="F218" s="165"/>
      <c r="G218" s="165"/>
    </row>
    <row r="219" spans="1:7" ht="14.5">
      <c r="A219" s="165"/>
      <c r="B219" s="165"/>
      <c r="C219" s="165"/>
      <c r="D219" s="165"/>
      <c r="E219" s="165"/>
      <c r="F219" s="165"/>
      <c r="G219" s="165"/>
    </row>
    <row r="220" spans="1:7" ht="14.5">
      <c r="A220" s="165"/>
      <c r="B220" s="165"/>
      <c r="C220" s="165"/>
      <c r="D220" s="165"/>
      <c r="E220" s="165"/>
      <c r="F220" s="165"/>
      <c r="G220" s="165"/>
    </row>
    <row r="221" spans="1:7" ht="14.5">
      <c r="A221" s="165"/>
      <c r="B221" s="165"/>
      <c r="C221" s="165"/>
      <c r="D221" s="165"/>
      <c r="E221" s="165"/>
      <c r="F221" s="165"/>
      <c r="G221" s="165"/>
    </row>
    <row r="222" spans="1:7" ht="14.5">
      <c r="A222" s="165"/>
      <c r="B222" s="165"/>
      <c r="C222" s="165"/>
      <c r="D222" s="165"/>
      <c r="E222" s="165"/>
      <c r="F222" s="165"/>
      <c r="G222" s="165"/>
    </row>
    <row r="223" spans="1:7" ht="14.5">
      <c r="A223" s="165"/>
      <c r="B223" s="165"/>
      <c r="C223" s="165"/>
      <c r="D223" s="165"/>
      <c r="E223" s="165"/>
      <c r="F223" s="165"/>
      <c r="G223" s="165"/>
    </row>
    <row r="224" spans="1:7" ht="14.5">
      <c r="A224" s="165"/>
      <c r="B224" s="165"/>
      <c r="C224" s="165"/>
      <c r="D224" s="165"/>
      <c r="E224" s="165"/>
      <c r="F224" s="165"/>
      <c r="G224" s="165"/>
    </row>
    <row r="225" spans="1:7" ht="14.5">
      <c r="A225" s="165"/>
      <c r="B225" s="165"/>
      <c r="C225" s="165"/>
      <c r="D225" s="165"/>
      <c r="E225" s="165"/>
      <c r="F225" s="165"/>
      <c r="G225" s="165"/>
    </row>
    <row r="226" spans="1:7" ht="14.5">
      <c r="A226" s="165"/>
      <c r="B226" s="165"/>
      <c r="C226" s="165"/>
      <c r="D226" s="165"/>
      <c r="E226" s="165"/>
      <c r="F226" s="165"/>
      <c r="G226" s="165"/>
    </row>
    <row r="227" spans="1:7" ht="14.5">
      <c r="A227" s="165"/>
      <c r="B227" s="165"/>
      <c r="C227" s="165"/>
      <c r="D227" s="165"/>
      <c r="E227" s="165"/>
      <c r="F227" s="165"/>
      <c r="G227" s="165"/>
    </row>
    <row r="228" spans="1:7" ht="14.5">
      <c r="A228" s="165"/>
      <c r="B228" s="165"/>
      <c r="C228" s="165"/>
      <c r="D228" s="165"/>
      <c r="E228" s="165"/>
      <c r="F228" s="165"/>
      <c r="G228" s="165"/>
    </row>
    <row r="229" spans="1:7" ht="14.5">
      <c r="A229" s="165"/>
      <c r="B229" s="165"/>
      <c r="C229" s="165"/>
      <c r="D229" s="165"/>
      <c r="E229" s="165"/>
      <c r="F229" s="165"/>
      <c r="G229" s="165"/>
    </row>
    <row r="230" spans="1:7" ht="14.5">
      <c r="A230" s="165"/>
      <c r="B230" s="165"/>
      <c r="C230" s="165"/>
      <c r="D230" s="165"/>
      <c r="E230" s="165"/>
      <c r="F230" s="165"/>
      <c r="G230" s="165"/>
    </row>
    <row r="231" spans="1:7" ht="14.5">
      <c r="A231" s="165"/>
      <c r="B231" s="165"/>
      <c r="C231" s="165"/>
      <c r="D231" s="165"/>
      <c r="E231" s="165"/>
      <c r="F231" s="165"/>
      <c r="G231" s="165"/>
    </row>
    <row r="232" spans="1:7" ht="14.5">
      <c r="A232" s="165"/>
      <c r="B232" s="165"/>
      <c r="C232" s="165"/>
      <c r="D232" s="165"/>
      <c r="E232" s="165"/>
      <c r="F232" s="165"/>
      <c r="G232" s="165"/>
    </row>
    <row r="233" spans="1:7" ht="14.5">
      <c r="A233" s="165"/>
      <c r="B233" s="165"/>
      <c r="C233" s="165"/>
      <c r="D233" s="165"/>
      <c r="E233" s="165"/>
      <c r="F233" s="165"/>
      <c r="G233" s="165"/>
    </row>
    <row r="234" spans="1:7" ht="14.5">
      <c r="A234" s="165"/>
      <c r="B234" s="165"/>
      <c r="C234" s="165"/>
      <c r="D234" s="165"/>
      <c r="E234" s="165"/>
      <c r="F234" s="165"/>
      <c r="G234" s="165"/>
    </row>
    <row r="235" spans="1:7" ht="14.5">
      <c r="A235" s="165"/>
      <c r="B235" s="165"/>
      <c r="C235" s="165"/>
      <c r="D235" s="165"/>
      <c r="E235" s="165"/>
      <c r="F235" s="165"/>
      <c r="G235" s="165"/>
    </row>
    <row r="236" spans="1:7" ht="14.5">
      <c r="A236" s="165"/>
      <c r="B236" s="165"/>
      <c r="C236" s="165"/>
      <c r="D236" s="165"/>
      <c r="E236" s="165"/>
      <c r="F236" s="165"/>
      <c r="G236" s="165"/>
    </row>
    <row r="237" spans="1:7" ht="14.5">
      <c r="A237" s="165"/>
      <c r="B237" s="165"/>
      <c r="C237" s="165"/>
      <c r="D237" s="165"/>
      <c r="E237" s="165"/>
      <c r="F237" s="165"/>
      <c r="G237" s="165"/>
    </row>
    <row r="238" spans="1:7" ht="14.5">
      <c r="A238" s="165"/>
      <c r="B238" s="165"/>
      <c r="C238" s="165"/>
      <c r="D238" s="165"/>
      <c r="E238" s="165"/>
      <c r="F238" s="165"/>
      <c r="G238" s="165"/>
    </row>
    <row r="239" spans="1:7" ht="14.5">
      <c r="A239" s="165"/>
      <c r="B239" s="165"/>
      <c r="C239" s="165"/>
      <c r="D239" s="165"/>
      <c r="E239" s="165"/>
      <c r="F239" s="165"/>
      <c r="G239" s="165"/>
    </row>
    <row r="240" spans="1:7" ht="14.5">
      <c r="A240" s="165"/>
      <c r="B240" s="165"/>
      <c r="C240" s="165"/>
      <c r="D240" s="165"/>
      <c r="E240" s="165"/>
      <c r="F240" s="165"/>
      <c r="G240" s="165"/>
    </row>
    <row r="241" spans="1:7" ht="14.5">
      <c r="A241" s="165"/>
      <c r="B241" s="165"/>
      <c r="C241" s="165"/>
      <c r="D241" s="165"/>
      <c r="E241" s="165"/>
      <c r="F241" s="165"/>
      <c r="G241" s="165"/>
    </row>
    <row r="242" spans="1:7" ht="14.5">
      <c r="A242" s="165"/>
      <c r="B242" s="165"/>
      <c r="C242" s="165"/>
      <c r="D242" s="165"/>
      <c r="E242" s="165"/>
      <c r="F242" s="165"/>
      <c r="G242" s="165"/>
    </row>
    <row r="243" spans="1:7" ht="14.5">
      <c r="A243" s="165"/>
      <c r="B243" s="165"/>
      <c r="C243" s="165"/>
      <c r="D243" s="165"/>
      <c r="E243" s="165"/>
      <c r="F243" s="165"/>
      <c r="G243" s="165"/>
    </row>
    <row r="244" spans="1:7" ht="14.5">
      <c r="A244" s="165"/>
      <c r="B244" s="165"/>
      <c r="C244" s="165"/>
      <c r="D244" s="165"/>
      <c r="E244" s="165"/>
      <c r="F244" s="165"/>
      <c r="G244" s="165"/>
    </row>
    <row r="245" spans="1:7" ht="14.5">
      <c r="A245" s="165"/>
      <c r="B245" s="165"/>
      <c r="C245" s="165"/>
      <c r="D245" s="165"/>
      <c r="E245" s="165"/>
      <c r="F245" s="165"/>
      <c r="G245" s="165"/>
    </row>
    <row r="246" spans="1:7" ht="14.5">
      <c r="A246" s="165"/>
      <c r="B246" s="165"/>
      <c r="C246" s="165"/>
      <c r="D246" s="165"/>
      <c r="E246" s="165"/>
      <c r="F246" s="165"/>
      <c r="G246" s="165"/>
    </row>
    <row r="247" spans="1:7" ht="14.5">
      <c r="A247" s="165"/>
      <c r="B247" s="165"/>
      <c r="C247" s="165"/>
      <c r="D247" s="165"/>
      <c r="E247" s="165"/>
      <c r="F247" s="165"/>
      <c r="G247" s="165"/>
    </row>
    <row r="248" spans="1:7" ht="14.5">
      <c r="A248" s="165"/>
      <c r="B248" s="165"/>
      <c r="C248" s="165"/>
      <c r="D248" s="165"/>
      <c r="E248" s="165"/>
      <c r="F248" s="165"/>
      <c r="G248" s="165"/>
    </row>
    <row r="249" spans="1:7" ht="14.5">
      <c r="A249" s="165"/>
      <c r="B249" s="165"/>
      <c r="C249" s="165"/>
      <c r="D249" s="165"/>
      <c r="E249" s="165"/>
      <c r="F249" s="165"/>
      <c r="G249" s="165"/>
    </row>
    <row r="250" spans="1:7" ht="14.5">
      <c r="A250" s="165"/>
      <c r="B250" s="165"/>
      <c r="C250" s="165"/>
      <c r="D250" s="165"/>
      <c r="E250" s="165"/>
      <c r="F250" s="165"/>
      <c r="G250" s="165"/>
    </row>
    <row r="251" spans="1:7" ht="14.5">
      <c r="A251" s="165"/>
      <c r="B251" s="165"/>
      <c r="C251" s="165"/>
      <c r="D251" s="165"/>
      <c r="E251" s="165"/>
      <c r="F251" s="165"/>
      <c r="G251" s="165"/>
    </row>
    <row r="252" spans="1:7" ht="14.5">
      <c r="A252" s="165"/>
      <c r="B252" s="165"/>
      <c r="C252" s="165"/>
      <c r="D252" s="165"/>
      <c r="E252" s="165"/>
      <c r="F252" s="165"/>
      <c r="G252" s="165"/>
    </row>
    <row r="253" spans="1:7" ht="14.5">
      <c r="A253" s="165"/>
      <c r="B253" s="165"/>
      <c r="C253" s="165"/>
      <c r="D253" s="165"/>
      <c r="E253" s="165"/>
      <c r="F253" s="165"/>
      <c r="G253" s="165"/>
    </row>
    <row r="254" spans="1:7" ht="14.5">
      <c r="A254" s="165"/>
      <c r="B254" s="165"/>
      <c r="C254" s="165"/>
      <c r="D254" s="165"/>
      <c r="E254" s="165"/>
      <c r="F254" s="165"/>
      <c r="G254" s="165"/>
    </row>
    <row r="255" spans="1:7" ht="14.5">
      <c r="A255" s="165"/>
      <c r="B255" s="165"/>
      <c r="C255" s="165"/>
      <c r="D255" s="165"/>
      <c r="E255" s="165"/>
      <c r="F255" s="165"/>
      <c r="G255" s="165"/>
    </row>
    <row r="256" spans="1:7" ht="14.5">
      <c r="A256" s="165"/>
      <c r="B256" s="165"/>
      <c r="C256" s="165"/>
      <c r="D256" s="165"/>
      <c r="E256" s="165"/>
      <c r="F256" s="165"/>
      <c r="G256" s="165"/>
    </row>
    <row r="257" spans="1:7" ht="14.5">
      <c r="A257" s="165"/>
      <c r="B257" s="165"/>
      <c r="C257" s="165"/>
      <c r="D257" s="165"/>
      <c r="E257" s="165"/>
      <c r="F257" s="165"/>
      <c r="G257" s="165"/>
    </row>
    <row r="258" spans="1:7" ht="14.5">
      <c r="A258" s="165"/>
      <c r="B258" s="165"/>
      <c r="C258" s="165"/>
      <c r="D258" s="165"/>
      <c r="E258" s="165"/>
      <c r="F258" s="165"/>
      <c r="G258" s="165"/>
    </row>
    <row r="259" spans="1:7" ht="14.5">
      <c r="A259" s="165"/>
      <c r="B259" s="165"/>
      <c r="C259" s="165"/>
      <c r="D259" s="165"/>
      <c r="E259" s="165"/>
      <c r="F259" s="165"/>
      <c r="G259" s="165"/>
    </row>
    <row r="260" spans="1:7" ht="14.5">
      <c r="A260" s="165"/>
      <c r="B260" s="165"/>
      <c r="C260" s="165"/>
      <c r="D260" s="165"/>
      <c r="E260" s="165"/>
      <c r="F260" s="165"/>
      <c r="G260" s="165"/>
    </row>
    <row r="261" spans="1:7" ht="14.5">
      <c r="A261" s="165"/>
      <c r="B261" s="165"/>
      <c r="C261" s="165"/>
      <c r="D261" s="165"/>
      <c r="E261" s="165"/>
      <c r="F261" s="165"/>
      <c r="G261" s="165"/>
    </row>
    <row r="262" spans="1:7" ht="14.5">
      <c r="A262" s="165"/>
      <c r="B262" s="165"/>
      <c r="C262" s="165"/>
      <c r="D262" s="165"/>
      <c r="E262" s="165"/>
      <c r="F262" s="165"/>
      <c r="G262" s="165"/>
    </row>
    <row r="263" spans="1:7" ht="14.5">
      <c r="A263" s="165"/>
      <c r="B263" s="165"/>
      <c r="C263" s="165"/>
      <c r="D263" s="165"/>
      <c r="E263" s="165"/>
      <c r="F263" s="165"/>
      <c r="G263" s="165"/>
    </row>
    <row r="264" spans="1:7" ht="14.5">
      <c r="A264" s="165"/>
      <c r="B264" s="165"/>
      <c r="C264" s="165"/>
      <c r="D264" s="165"/>
      <c r="E264" s="165"/>
      <c r="F264" s="165"/>
      <c r="G264" s="165"/>
    </row>
    <row r="265" spans="1:7" ht="14.5">
      <c r="A265" s="165"/>
      <c r="B265" s="165"/>
      <c r="C265" s="165"/>
      <c r="D265" s="165"/>
      <c r="E265" s="165"/>
      <c r="F265" s="165"/>
      <c r="G265" s="165"/>
    </row>
    <row r="266" spans="1:7" ht="14.5">
      <c r="A266" s="165"/>
      <c r="B266" s="165"/>
      <c r="C266" s="165"/>
      <c r="D266" s="165"/>
      <c r="E266" s="165"/>
      <c r="F266" s="165"/>
      <c r="G266" s="165"/>
    </row>
    <row r="267" spans="1:7" ht="14.5">
      <c r="A267" s="165"/>
      <c r="B267" s="165"/>
      <c r="C267" s="165"/>
      <c r="D267" s="165"/>
      <c r="E267" s="165"/>
      <c r="F267" s="165"/>
      <c r="G267" s="165"/>
    </row>
    <row r="268" spans="1:7" ht="14.5">
      <c r="A268" s="165"/>
      <c r="B268" s="165"/>
      <c r="C268" s="165"/>
      <c r="D268" s="165"/>
      <c r="E268" s="165"/>
      <c r="F268" s="165"/>
      <c r="G268" s="165"/>
    </row>
    <row r="269" spans="1:7" ht="14.5">
      <c r="A269" s="165"/>
      <c r="B269" s="165"/>
      <c r="C269" s="165"/>
      <c r="D269" s="165"/>
      <c r="E269" s="165"/>
      <c r="F269" s="165"/>
      <c r="G269" s="165"/>
    </row>
    <row r="270" spans="1:7" ht="14.5">
      <c r="A270" s="165"/>
      <c r="B270" s="165"/>
      <c r="C270" s="165"/>
      <c r="D270" s="165"/>
      <c r="E270" s="165"/>
      <c r="F270" s="165"/>
      <c r="G270" s="165"/>
    </row>
    <row r="271" spans="1:7" ht="14.5">
      <c r="A271" s="165"/>
      <c r="B271" s="165"/>
      <c r="C271" s="165"/>
      <c r="D271" s="165"/>
      <c r="E271" s="165"/>
      <c r="F271" s="165"/>
      <c r="G271" s="165"/>
    </row>
    <row r="272" spans="1:7" ht="14.5">
      <c r="A272" s="165"/>
      <c r="B272" s="165"/>
      <c r="C272" s="165"/>
      <c r="D272" s="165"/>
      <c r="E272" s="165"/>
      <c r="F272" s="165"/>
      <c r="G272" s="165"/>
    </row>
    <row r="273" spans="1:7" ht="14.5">
      <c r="A273" s="165"/>
      <c r="B273" s="165"/>
      <c r="C273" s="165"/>
      <c r="D273" s="165"/>
      <c r="E273" s="165"/>
      <c r="F273" s="165"/>
      <c r="G273" s="165"/>
    </row>
    <row r="274" spans="1:7" ht="14.5">
      <c r="A274" s="165"/>
      <c r="B274" s="165"/>
      <c r="C274" s="165"/>
      <c r="D274" s="165"/>
      <c r="E274" s="165"/>
      <c r="F274" s="165"/>
      <c r="G274" s="165"/>
    </row>
    <row r="275" spans="1:7" ht="14.5">
      <c r="A275" s="165"/>
      <c r="B275" s="165"/>
      <c r="C275" s="165"/>
      <c r="D275" s="165"/>
      <c r="E275" s="165"/>
      <c r="F275" s="165"/>
      <c r="G275" s="165"/>
    </row>
    <row r="276" spans="1:7" ht="14.5">
      <c r="A276" s="165"/>
      <c r="B276" s="165"/>
      <c r="C276" s="165"/>
      <c r="D276" s="165"/>
      <c r="E276" s="165"/>
      <c r="F276" s="165"/>
      <c r="G276" s="165"/>
    </row>
    <row r="277" spans="1:7" ht="14.5">
      <c r="A277" s="165"/>
      <c r="B277" s="165"/>
      <c r="C277" s="165"/>
      <c r="D277" s="165"/>
      <c r="E277" s="165"/>
      <c r="F277" s="165"/>
      <c r="G277" s="165"/>
    </row>
    <row r="278" spans="1:7" ht="14.5">
      <c r="A278" s="165"/>
      <c r="B278" s="165"/>
      <c r="C278" s="165"/>
      <c r="D278" s="165"/>
      <c r="E278" s="165"/>
      <c r="F278" s="165"/>
      <c r="G278" s="165"/>
    </row>
    <row r="279" spans="1:7" ht="14.5">
      <c r="A279" s="165"/>
      <c r="B279" s="165"/>
      <c r="C279" s="165"/>
      <c r="D279" s="165"/>
      <c r="E279" s="165"/>
      <c r="F279" s="165"/>
      <c r="G279" s="165"/>
    </row>
    <row r="280" spans="1:7" ht="14.5">
      <c r="A280" s="165"/>
      <c r="B280" s="165"/>
      <c r="C280" s="165"/>
      <c r="D280" s="165"/>
      <c r="E280" s="165"/>
      <c r="F280" s="165"/>
      <c r="G280" s="165"/>
    </row>
    <row r="281" spans="1:7" ht="14.5">
      <c r="A281" s="165"/>
      <c r="B281" s="165"/>
      <c r="C281" s="165"/>
      <c r="D281" s="165"/>
      <c r="E281" s="165"/>
      <c r="F281" s="165"/>
      <c r="G281" s="165"/>
    </row>
    <row r="282" spans="1:7" ht="14.5">
      <c r="A282" s="165"/>
      <c r="B282" s="165"/>
      <c r="C282" s="165"/>
      <c r="D282" s="165"/>
      <c r="E282" s="165"/>
      <c r="F282" s="165"/>
      <c r="G282" s="165"/>
    </row>
    <row r="283" spans="1:7" ht="14.5">
      <c r="A283" s="165"/>
      <c r="B283" s="165"/>
      <c r="C283" s="165"/>
      <c r="D283" s="165"/>
      <c r="E283" s="165"/>
      <c r="F283" s="165"/>
      <c r="G283" s="165"/>
    </row>
    <row r="284" spans="1:7" ht="14.5">
      <c r="A284" s="165"/>
      <c r="B284" s="165"/>
      <c r="C284" s="165"/>
      <c r="D284" s="165"/>
      <c r="E284" s="165"/>
      <c r="F284" s="165"/>
      <c r="G284" s="165"/>
    </row>
    <row r="285" spans="1:7" ht="14.5">
      <c r="A285" s="165"/>
      <c r="B285" s="165"/>
      <c r="C285" s="165"/>
      <c r="D285" s="165"/>
      <c r="E285" s="165"/>
      <c r="F285" s="165"/>
      <c r="G285" s="165"/>
    </row>
    <row r="286" spans="1:7" ht="14.5">
      <c r="A286" s="165"/>
      <c r="B286" s="165"/>
      <c r="C286" s="165"/>
      <c r="D286" s="165"/>
      <c r="E286" s="165"/>
      <c r="F286" s="165"/>
      <c r="G286" s="165"/>
    </row>
    <row r="287" spans="1:7" ht="14.5">
      <c r="A287" s="165"/>
      <c r="B287" s="165"/>
      <c r="C287" s="165"/>
      <c r="D287" s="165"/>
      <c r="E287" s="165"/>
      <c r="F287" s="165"/>
      <c r="G287" s="165"/>
    </row>
    <row r="288" spans="1:7" ht="14.5">
      <c r="A288" s="165"/>
      <c r="B288" s="165"/>
      <c r="C288" s="165"/>
      <c r="D288" s="165"/>
      <c r="E288" s="165"/>
      <c r="F288" s="165"/>
      <c r="G288" s="165"/>
    </row>
    <row r="289" spans="1:7" ht="14.5">
      <c r="A289" s="165"/>
      <c r="B289" s="165"/>
      <c r="C289" s="165"/>
      <c r="D289" s="165"/>
      <c r="E289" s="165"/>
      <c r="F289" s="165"/>
      <c r="G289" s="165"/>
    </row>
    <row r="290" spans="1:7" ht="14.5">
      <c r="A290" s="165"/>
      <c r="B290" s="165"/>
      <c r="C290" s="165"/>
      <c r="D290" s="165"/>
      <c r="E290" s="165"/>
      <c r="F290" s="165"/>
      <c r="G290" s="165"/>
    </row>
    <row r="291" spans="1:7" ht="14.5">
      <c r="A291" s="165"/>
      <c r="B291" s="165"/>
      <c r="C291" s="165"/>
      <c r="D291" s="165"/>
      <c r="E291" s="165"/>
      <c r="F291" s="165"/>
      <c r="G291" s="165"/>
    </row>
    <row r="292" spans="1:7" ht="14.5">
      <c r="A292" s="165"/>
      <c r="B292" s="165"/>
      <c r="C292" s="165"/>
      <c r="D292" s="165"/>
      <c r="E292" s="165"/>
      <c r="F292" s="165"/>
      <c r="G292" s="165"/>
    </row>
    <row r="293" spans="1:7" ht="14.5">
      <c r="A293" s="165"/>
      <c r="B293" s="165"/>
      <c r="C293" s="165"/>
      <c r="D293" s="165"/>
      <c r="E293" s="165"/>
      <c r="F293" s="165"/>
      <c r="G293" s="165"/>
    </row>
    <row r="294" spans="1:7" ht="14.5">
      <c r="A294" s="165"/>
      <c r="B294" s="165"/>
      <c r="C294" s="165"/>
      <c r="D294" s="165"/>
      <c r="E294" s="165"/>
      <c r="F294" s="165"/>
      <c r="G294" s="165"/>
    </row>
    <row r="295" spans="1:7" ht="14.5">
      <c r="A295" s="165"/>
      <c r="B295" s="165"/>
      <c r="C295" s="165"/>
      <c r="D295" s="165"/>
      <c r="E295" s="165"/>
      <c r="F295" s="165"/>
      <c r="G295" s="165"/>
    </row>
    <row r="296" spans="1:7" ht="14.5">
      <c r="A296" s="165"/>
      <c r="B296" s="165"/>
      <c r="C296" s="165"/>
      <c r="D296" s="165"/>
      <c r="E296" s="165"/>
      <c r="F296" s="165"/>
      <c r="G296" s="165"/>
    </row>
    <row r="297" spans="1:7" ht="14.5">
      <c r="A297" s="165"/>
      <c r="B297" s="165"/>
      <c r="C297" s="165"/>
      <c r="D297" s="165"/>
      <c r="E297" s="165"/>
      <c r="F297" s="165"/>
      <c r="G297" s="165"/>
    </row>
    <row r="298" spans="1:7" ht="14.5">
      <c r="A298" s="165"/>
      <c r="B298" s="165"/>
      <c r="C298" s="165"/>
      <c r="D298" s="165"/>
      <c r="E298" s="165"/>
      <c r="F298" s="165"/>
      <c r="G298" s="165"/>
    </row>
    <row r="299" spans="1:7" ht="14.5">
      <c r="A299" s="165"/>
      <c r="B299" s="165"/>
      <c r="C299" s="165"/>
      <c r="D299" s="165"/>
      <c r="E299" s="165"/>
      <c r="F299" s="165"/>
      <c r="G299" s="165"/>
    </row>
    <row r="300" spans="1:7" ht="14.5">
      <c r="A300" s="165"/>
      <c r="B300" s="165"/>
      <c r="C300" s="165"/>
      <c r="D300" s="165"/>
      <c r="E300" s="165"/>
      <c r="F300" s="165"/>
      <c r="G300" s="165"/>
    </row>
    <row r="301" spans="1:7" ht="14.5">
      <c r="A301" s="165"/>
      <c r="B301" s="165"/>
      <c r="C301" s="165"/>
      <c r="D301" s="165"/>
      <c r="E301" s="165"/>
      <c r="F301" s="165"/>
      <c r="G301" s="165"/>
    </row>
    <row r="302" spans="1:7" ht="14.5">
      <c r="A302" s="165"/>
      <c r="B302" s="165"/>
      <c r="C302" s="165"/>
      <c r="D302" s="165"/>
      <c r="E302" s="165"/>
      <c r="F302" s="165"/>
      <c r="G302" s="165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L243"/>
  <sheetViews>
    <sheetView topLeftCell="A10" zoomScale="70" zoomScaleNormal="60" workbookViewId="0">
      <pane xSplit="5" topLeftCell="S1" activePane="topRight" state="frozen"/>
      <selection pane="topRight" activeCell="A28" sqref="A28"/>
    </sheetView>
  </sheetViews>
  <sheetFormatPr baseColWidth="10" defaultColWidth="11.453125" defaultRowHeight="12.5"/>
  <cols>
    <col min="1" max="1" width="26.54296875" customWidth="1"/>
    <col min="2" max="2" width="24.453125" style="17" customWidth="1"/>
    <col min="3" max="3" width="25.36328125" style="17" customWidth="1"/>
    <col min="4" max="4" width="6.6328125" customWidth="1"/>
    <col min="6" max="89" width="4.90625" customWidth="1"/>
    <col min="90" max="90" width="25.36328125" customWidth="1"/>
  </cols>
  <sheetData>
    <row r="1" spans="1:90" ht="37.5" customHeight="1" thickBot="1">
      <c r="A1" s="6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</row>
    <row r="2" spans="1:90" ht="111" customHeight="1" thickBot="1">
      <c r="A2" s="140" t="s">
        <v>0</v>
      </c>
      <c r="B2" s="141" t="s">
        <v>1</v>
      </c>
      <c r="C2" s="141" t="s">
        <v>2</v>
      </c>
      <c r="D2" s="262" t="s">
        <v>3</v>
      </c>
      <c r="E2" s="104" t="s">
        <v>4</v>
      </c>
      <c r="F2" s="166" t="s">
        <v>104</v>
      </c>
      <c r="G2" s="26" t="s">
        <v>130</v>
      </c>
      <c r="H2" s="26" t="s">
        <v>131</v>
      </c>
      <c r="I2" s="167" t="s">
        <v>132</v>
      </c>
      <c r="J2" s="26" t="s">
        <v>133</v>
      </c>
      <c r="K2" s="288" t="s">
        <v>134</v>
      </c>
      <c r="L2" s="230" t="s">
        <v>135</v>
      </c>
      <c r="M2" s="26" t="s">
        <v>116</v>
      </c>
      <c r="N2" s="26" t="s">
        <v>136</v>
      </c>
      <c r="O2" s="26" t="s">
        <v>118</v>
      </c>
      <c r="P2" s="233" t="s">
        <v>137</v>
      </c>
      <c r="Q2" s="26" t="s">
        <v>138</v>
      </c>
      <c r="R2" s="26" t="s">
        <v>139</v>
      </c>
      <c r="S2" s="167" t="s">
        <v>140</v>
      </c>
      <c r="T2" s="26" t="s">
        <v>141</v>
      </c>
      <c r="U2" s="288" t="s">
        <v>142</v>
      </c>
      <c r="V2" s="168" t="s">
        <v>143</v>
      </c>
      <c r="W2" s="230" t="s">
        <v>126</v>
      </c>
      <c r="X2" s="26" t="s">
        <v>144</v>
      </c>
      <c r="Y2" s="26" t="s">
        <v>145</v>
      </c>
      <c r="Z2" s="26" t="s">
        <v>146</v>
      </c>
      <c r="AA2" s="26" t="s">
        <v>147</v>
      </c>
      <c r="AB2" s="26" t="s">
        <v>148</v>
      </c>
      <c r="AC2" s="233" t="s">
        <v>149</v>
      </c>
      <c r="AD2" s="26" t="s">
        <v>150</v>
      </c>
      <c r="AE2" s="26" t="s">
        <v>151</v>
      </c>
      <c r="AF2" s="26" t="s">
        <v>152</v>
      </c>
      <c r="AG2" s="26" t="s">
        <v>153</v>
      </c>
      <c r="AH2" s="26" t="s">
        <v>154</v>
      </c>
      <c r="AI2" s="26" t="s">
        <v>155</v>
      </c>
      <c r="AJ2" s="26" t="s">
        <v>156</v>
      </c>
      <c r="AK2" s="26" t="s">
        <v>157</v>
      </c>
      <c r="AL2" s="26" t="s">
        <v>158</v>
      </c>
      <c r="AM2" s="230" t="s">
        <v>127</v>
      </c>
      <c r="AN2" s="169" t="s">
        <v>159</v>
      </c>
      <c r="AO2" s="169" t="s">
        <v>160</v>
      </c>
      <c r="AP2" s="247" t="s">
        <v>161</v>
      </c>
      <c r="AQ2" s="230" t="s">
        <v>129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26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7" t="s">
        <v>5</v>
      </c>
    </row>
    <row r="3" spans="1:90" ht="14.5" customHeight="1">
      <c r="A3" s="263" t="s">
        <v>214</v>
      </c>
      <c r="B3" s="258">
        <v>42250340600</v>
      </c>
      <c r="C3" s="264" t="s">
        <v>218</v>
      </c>
      <c r="D3" s="264">
        <v>1</v>
      </c>
      <c r="E3" s="259">
        <f t="shared" ref="E3:E29" si="0">SUM(F3:CK3)</f>
        <v>53</v>
      </c>
      <c r="F3" s="54">
        <v>5</v>
      </c>
      <c r="G3" s="54"/>
      <c r="H3" s="54"/>
      <c r="I3" s="42"/>
      <c r="J3" s="42"/>
      <c r="K3" s="42"/>
      <c r="L3" s="42"/>
      <c r="M3" s="42"/>
      <c r="N3" s="42">
        <v>3</v>
      </c>
      <c r="O3" s="24"/>
      <c r="P3" s="24">
        <v>45</v>
      </c>
      <c r="Q3" s="24"/>
      <c r="R3" s="24"/>
      <c r="S3" s="42"/>
      <c r="T3" s="24"/>
      <c r="U3" s="24"/>
      <c r="V3" s="24"/>
      <c r="W3" s="24"/>
      <c r="X3" s="24"/>
      <c r="Y3" s="24"/>
      <c r="Z3" s="24"/>
      <c r="AA3" s="24"/>
      <c r="AB3" s="24"/>
      <c r="AC3" s="24"/>
      <c r="AD3" s="27"/>
      <c r="AE3" s="27"/>
      <c r="AF3" s="27"/>
      <c r="AG3" s="27"/>
      <c r="AH3" s="27"/>
      <c r="AI3" s="27"/>
      <c r="AJ3" s="27"/>
      <c r="AK3" s="27"/>
      <c r="AL3" s="27"/>
      <c r="AM3" s="48"/>
      <c r="AN3" s="48"/>
      <c r="AO3" s="48"/>
      <c r="AP3" s="48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8"/>
    </row>
    <row r="4" spans="1:90" ht="14.5">
      <c r="A4" s="263" t="s">
        <v>215</v>
      </c>
      <c r="B4" s="258">
        <v>42250181326</v>
      </c>
      <c r="C4" s="264" t="s">
        <v>179</v>
      </c>
      <c r="D4" s="264">
        <v>3</v>
      </c>
      <c r="E4" s="260">
        <f t="shared" si="0"/>
        <v>55</v>
      </c>
      <c r="F4" s="54">
        <v>3</v>
      </c>
      <c r="G4" s="54"/>
      <c r="H4" s="54">
        <v>5</v>
      </c>
      <c r="I4" s="42"/>
      <c r="J4" s="42"/>
      <c r="K4" s="42"/>
      <c r="L4" s="42"/>
      <c r="M4" s="42"/>
      <c r="N4" s="42">
        <v>5</v>
      </c>
      <c r="O4" s="24"/>
      <c r="P4" s="24">
        <v>37</v>
      </c>
      <c r="Q4" s="24"/>
      <c r="R4" s="24"/>
      <c r="S4" s="42"/>
      <c r="T4" s="24"/>
      <c r="U4" s="24"/>
      <c r="V4" s="24">
        <v>5</v>
      </c>
      <c r="W4" s="24"/>
      <c r="X4" s="24"/>
      <c r="Y4" s="90"/>
      <c r="Z4" s="24"/>
      <c r="AA4" s="24"/>
      <c r="AB4" s="24"/>
      <c r="AC4" s="24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8"/>
    </row>
    <row r="5" spans="1:90" ht="14.5">
      <c r="A5" s="263" t="s">
        <v>216</v>
      </c>
      <c r="B5" s="258">
        <v>52492880312</v>
      </c>
      <c r="C5" s="264" t="s">
        <v>219</v>
      </c>
      <c r="D5" s="264"/>
      <c r="E5" s="260">
        <f t="shared" si="0"/>
        <v>2</v>
      </c>
      <c r="F5" s="54">
        <v>2</v>
      </c>
      <c r="G5" s="54"/>
      <c r="H5" s="54"/>
      <c r="I5" s="42"/>
      <c r="J5" s="42"/>
      <c r="K5" s="42"/>
      <c r="L5" s="42"/>
      <c r="M5" s="42"/>
      <c r="N5" s="42"/>
      <c r="O5" s="24"/>
      <c r="P5" s="24"/>
      <c r="Q5" s="24"/>
      <c r="R5" s="24"/>
      <c r="S5" s="42"/>
      <c r="T5" s="24"/>
      <c r="U5" s="24"/>
      <c r="V5" s="24"/>
      <c r="W5" s="24"/>
      <c r="X5" s="24"/>
      <c r="Y5" s="24"/>
      <c r="Z5" s="24"/>
      <c r="AA5" s="24"/>
      <c r="AB5" s="24"/>
      <c r="AC5" s="24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8"/>
    </row>
    <row r="6" spans="1:90" ht="14.5" customHeight="1">
      <c r="A6" s="263" t="s">
        <v>217</v>
      </c>
      <c r="B6" s="258">
        <v>42390960039</v>
      </c>
      <c r="C6" s="264" t="s">
        <v>177</v>
      </c>
      <c r="D6" s="264"/>
      <c r="E6" s="260">
        <f t="shared" si="0"/>
        <v>9</v>
      </c>
      <c r="F6" s="54">
        <v>1</v>
      </c>
      <c r="G6" s="54"/>
      <c r="H6" s="54"/>
      <c r="I6" s="42"/>
      <c r="J6" s="42">
        <v>2</v>
      </c>
      <c r="K6" s="42"/>
      <c r="L6" s="42"/>
      <c r="M6" s="42"/>
      <c r="N6" s="42">
        <v>2</v>
      </c>
      <c r="O6" s="24"/>
      <c r="P6" s="24"/>
      <c r="Q6" s="24"/>
      <c r="R6" s="24"/>
      <c r="S6" s="42">
        <v>3</v>
      </c>
      <c r="T6" s="24"/>
      <c r="U6" s="24"/>
      <c r="V6" s="24">
        <v>1</v>
      </c>
      <c r="W6" s="24"/>
      <c r="X6" s="24"/>
      <c r="Y6" s="24"/>
      <c r="Z6" s="24"/>
      <c r="AA6" s="24"/>
      <c r="AB6" s="24"/>
      <c r="AC6" s="24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8"/>
    </row>
    <row r="7" spans="1:90" ht="14.5">
      <c r="A7" s="265" t="s">
        <v>220</v>
      </c>
      <c r="B7" s="266">
        <v>42580100493</v>
      </c>
      <c r="C7" s="53" t="s">
        <v>222</v>
      </c>
      <c r="D7" s="53">
        <v>3</v>
      </c>
      <c r="E7" s="102">
        <f t="shared" si="0"/>
        <v>15</v>
      </c>
      <c r="F7" s="54"/>
      <c r="G7" s="54">
        <v>5</v>
      </c>
      <c r="H7" s="54"/>
      <c r="I7" s="42">
        <v>5</v>
      </c>
      <c r="J7" s="42"/>
      <c r="K7" s="42"/>
      <c r="L7" s="42"/>
      <c r="M7" s="42">
        <v>5</v>
      </c>
      <c r="N7" s="42"/>
      <c r="O7" s="24"/>
      <c r="P7" s="24"/>
      <c r="Q7" s="24"/>
      <c r="R7" s="24"/>
      <c r="S7" s="42"/>
      <c r="T7" s="24"/>
      <c r="U7" s="24"/>
      <c r="V7" s="24"/>
      <c r="W7" s="24"/>
      <c r="X7" s="24"/>
      <c r="Y7" s="24"/>
      <c r="Z7" s="24"/>
      <c r="AA7" s="24"/>
      <c r="AB7" s="24"/>
      <c r="AC7" s="24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8"/>
    </row>
    <row r="8" spans="1:90" ht="14.5">
      <c r="A8" s="197" t="s">
        <v>481</v>
      </c>
      <c r="B8" s="191">
        <v>42710150208</v>
      </c>
      <c r="C8" s="74" t="s">
        <v>195</v>
      </c>
      <c r="D8" s="52">
        <v>1</v>
      </c>
      <c r="E8" s="102">
        <f t="shared" si="0"/>
        <v>33</v>
      </c>
      <c r="F8" s="54"/>
      <c r="G8" s="54">
        <v>3</v>
      </c>
      <c r="H8" s="54"/>
      <c r="I8" s="42">
        <v>3</v>
      </c>
      <c r="J8" s="42"/>
      <c r="K8" s="42"/>
      <c r="L8" s="42">
        <v>22</v>
      </c>
      <c r="M8" s="42"/>
      <c r="N8" s="42"/>
      <c r="O8" s="24"/>
      <c r="P8" s="24"/>
      <c r="Q8" s="24">
        <v>5</v>
      </c>
      <c r="R8" s="24"/>
      <c r="S8" s="42"/>
      <c r="T8" s="24"/>
      <c r="U8" s="24"/>
      <c r="V8" s="24"/>
      <c r="W8" s="24"/>
      <c r="X8" s="24"/>
      <c r="Y8" s="24"/>
      <c r="Z8" s="24"/>
      <c r="AA8" s="24"/>
      <c r="AB8" s="24"/>
      <c r="AC8" s="24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8"/>
    </row>
    <row r="9" spans="1:90" ht="14.5">
      <c r="A9" s="114" t="s">
        <v>484</v>
      </c>
      <c r="B9" s="241">
        <v>42890450423</v>
      </c>
      <c r="C9" s="74" t="s">
        <v>223</v>
      </c>
      <c r="D9" s="52"/>
      <c r="E9" s="102">
        <f t="shared" si="0"/>
        <v>5</v>
      </c>
      <c r="F9" s="55"/>
      <c r="G9" s="55">
        <v>2</v>
      </c>
      <c r="H9" s="55"/>
      <c r="I9" s="49"/>
      <c r="J9" s="49"/>
      <c r="K9" s="49"/>
      <c r="L9" s="49"/>
      <c r="M9" s="49">
        <v>3</v>
      </c>
      <c r="N9" s="49"/>
      <c r="O9" s="49"/>
      <c r="P9" s="49"/>
      <c r="Q9" s="42"/>
      <c r="R9" s="42"/>
      <c r="S9" s="24"/>
      <c r="T9" s="47"/>
      <c r="U9" s="47"/>
      <c r="V9" s="24"/>
      <c r="W9" s="24"/>
      <c r="X9" s="24"/>
      <c r="Y9" s="24"/>
      <c r="Z9" s="24"/>
      <c r="AA9" s="24"/>
      <c r="AB9" s="24"/>
      <c r="AC9" s="24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8"/>
    </row>
    <row r="10" spans="1:90" ht="14.5">
      <c r="A10" s="114" t="s">
        <v>221</v>
      </c>
      <c r="B10" s="191">
        <v>42580180172</v>
      </c>
      <c r="C10" s="74" t="s">
        <v>193</v>
      </c>
      <c r="D10" s="52"/>
      <c r="E10" s="102">
        <f t="shared" si="0"/>
        <v>6</v>
      </c>
      <c r="F10" s="54"/>
      <c r="G10" s="54">
        <v>1</v>
      </c>
      <c r="H10" s="54"/>
      <c r="I10" s="42"/>
      <c r="J10" s="42"/>
      <c r="K10" s="42"/>
      <c r="L10" s="42"/>
      <c r="M10" s="42">
        <v>2</v>
      </c>
      <c r="N10" s="42"/>
      <c r="O10" s="24"/>
      <c r="P10" s="24"/>
      <c r="Q10" s="24">
        <v>3</v>
      </c>
      <c r="R10" s="24"/>
      <c r="S10" s="42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8"/>
    </row>
    <row r="11" spans="1:90" ht="14.5">
      <c r="A11" s="190" t="s">
        <v>358</v>
      </c>
      <c r="B11" s="74">
        <v>42250181286</v>
      </c>
      <c r="C11" s="52" t="s">
        <v>332</v>
      </c>
      <c r="D11" s="52">
        <v>1</v>
      </c>
      <c r="E11" s="102">
        <f t="shared" si="0"/>
        <v>38</v>
      </c>
      <c r="F11" s="56"/>
      <c r="G11" s="56"/>
      <c r="H11" s="56"/>
      <c r="I11" s="49"/>
      <c r="J11" s="49">
        <v>5</v>
      </c>
      <c r="K11" s="49"/>
      <c r="L11" s="49">
        <v>30</v>
      </c>
      <c r="M11" s="49"/>
      <c r="N11" s="42"/>
      <c r="O11" s="42"/>
      <c r="P11" s="42"/>
      <c r="Q11" s="22"/>
      <c r="R11" s="22"/>
      <c r="S11" s="24"/>
      <c r="T11" s="22"/>
      <c r="U11" s="22"/>
      <c r="V11" s="24">
        <v>3</v>
      </c>
      <c r="W11" s="24"/>
      <c r="X11" s="24"/>
      <c r="Y11" s="24"/>
      <c r="Z11" s="24"/>
      <c r="AA11" s="24"/>
      <c r="AB11" s="24"/>
      <c r="AC11" s="24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8"/>
    </row>
    <row r="12" spans="1:90" ht="14.5">
      <c r="A12" s="192" t="s">
        <v>482</v>
      </c>
      <c r="B12" s="96">
        <v>42390280475</v>
      </c>
      <c r="C12" s="118" t="s">
        <v>359</v>
      </c>
      <c r="D12" s="68"/>
      <c r="E12" s="102">
        <f t="shared" si="0"/>
        <v>5</v>
      </c>
      <c r="F12" s="56"/>
      <c r="G12" s="56"/>
      <c r="H12" s="56"/>
      <c r="I12" s="49"/>
      <c r="J12" s="49">
        <v>3</v>
      </c>
      <c r="K12" s="49"/>
      <c r="L12" s="49"/>
      <c r="M12" s="49"/>
      <c r="N12" s="42"/>
      <c r="O12" s="42"/>
      <c r="P12" s="42"/>
      <c r="Q12" s="22"/>
      <c r="R12" s="22"/>
      <c r="S12" s="24"/>
      <c r="T12" s="22"/>
      <c r="U12" s="22"/>
      <c r="V12" s="24">
        <v>2</v>
      </c>
      <c r="W12" s="24"/>
      <c r="X12" s="24"/>
      <c r="Y12" s="24"/>
      <c r="Z12" s="24"/>
      <c r="AA12" s="24"/>
      <c r="AB12" s="24"/>
      <c r="AC12" s="24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8"/>
    </row>
    <row r="13" spans="1:90" ht="14.5">
      <c r="A13" s="192" t="s">
        <v>360</v>
      </c>
      <c r="B13" s="74">
        <v>42390870226</v>
      </c>
      <c r="C13" s="52" t="s">
        <v>361</v>
      </c>
      <c r="D13" s="52"/>
      <c r="E13" s="106">
        <f t="shared" si="0"/>
        <v>4</v>
      </c>
      <c r="F13" s="54"/>
      <c r="G13" s="54"/>
      <c r="H13" s="54"/>
      <c r="I13" s="42"/>
      <c r="J13" s="42">
        <v>1</v>
      </c>
      <c r="K13" s="42"/>
      <c r="L13" s="42"/>
      <c r="M13" s="42"/>
      <c r="N13" s="42"/>
      <c r="O13" s="24">
        <v>3</v>
      </c>
      <c r="P13" s="24"/>
      <c r="Q13" s="24"/>
      <c r="R13" s="24"/>
      <c r="S13" s="42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8"/>
    </row>
    <row r="14" spans="1:90" ht="14.5">
      <c r="A14" s="239" t="s">
        <v>404</v>
      </c>
      <c r="B14" s="74">
        <v>42250181371</v>
      </c>
      <c r="C14" s="52" t="s">
        <v>332</v>
      </c>
      <c r="D14" s="52"/>
      <c r="E14" s="102">
        <f t="shared" si="0"/>
        <v>44</v>
      </c>
      <c r="F14" s="54"/>
      <c r="G14" s="54"/>
      <c r="H14" s="54">
        <v>3</v>
      </c>
      <c r="I14" s="42"/>
      <c r="J14" s="42"/>
      <c r="K14" s="42"/>
      <c r="L14" s="42"/>
      <c r="M14" s="42"/>
      <c r="N14" s="42"/>
      <c r="O14" s="24"/>
      <c r="P14" s="24">
        <v>41</v>
      </c>
      <c r="Q14" s="24"/>
      <c r="R14" s="24"/>
      <c r="S14" s="42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8"/>
    </row>
    <row r="15" spans="1:90" ht="14.5">
      <c r="A15" s="192" t="s">
        <v>405</v>
      </c>
      <c r="B15" s="74">
        <v>42900360406</v>
      </c>
      <c r="C15" s="52" t="s">
        <v>328</v>
      </c>
      <c r="D15" s="52"/>
      <c r="E15" s="102">
        <f t="shared" si="0"/>
        <v>3</v>
      </c>
      <c r="F15" s="57"/>
      <c r="G15" s="57"/>
      <c r="H15" s="57">
        <v>2</v>
      </c>
      <c r="I15" s="42"/>
      <c r="J15" s="42"/>
      <c r="K15" s="42"/>
      <c r="L15" s="42"/>
      <c r="M15" s="42"/>
      <c r="N15" s="42">
        <v>1</v>
      </c>
      <c r="O15" s="42"/>
      <c r="P15" s="42"/>
      <c r="Q15" s="47"/>
      <c r="R15" s="47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8"/>
    </row>
    <row r="16" spans="1:90" ht="14.5">
      <c r="A16" s="71" t="s">
        <v>71</v>
      </c>
      <c r="B16" s="74">
        <v>42250181230</v>
      </c>
      <c r="C16" s="52" t="s">
        <v>332</v>
      </c>
      <c r="D16" s="52">
        <v>1</v>
      </c>
      <c r="E16" s="102">
        <f t="shared" si="0"/>
        <v>5</v>
      </c>
      <c r="F16" s="54"/>
      <c r="G16" s="54"/>
      <c r="H16" s="54">
        <v>5</v>
      </c>
      <c r="I16" s="42"/>
      <c r="J16" s="42"/>
      <c r="K16" s="42"/>
      <c r="L16" s="42"/>
      <c r="M16" s="42"/>
      <c r="N16" s="42"/>
      <c r="O16" s="24"/>
      <c r="P16" s="24"/>
      <c r="Q16" s="24"/>
      <c r="R16" s="24"/>
      <c r="S16" s="42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8"/>
    </row>
    <row r="17" spans="1:90" ht="14.5">
      <c r="A17" s="71" t="s">
        <v>483</v>
      </c>
      <c r="B17" s="74">
        <v>42250180200</v>
      </c>
      <c r="C17" s="52" t="s">
        <v>332</v>
      </c>
      <c r="D17" s="52"/>
      <c r="E17" s="102">
        <f t="shared" si="0"/>
        <v>5</v>
      </c>
      <c r="F17" s="54"/>
      <c r="G17" s="54"/>
      <c r="H17" s="54">
        <v>3</v>
      </c>
      <c r="I17" s="42"/>
      <c r="J17" s="42"/>
      <c r="K17" s="42"/>
      <c r="L17" s="42"/>
      <c r="M17" s="42"/>
      <c r="N17" s="42"/>
      <c r="O17" s="24"/>
      <c r="P17" s="24"/>
      <c r="Q17" s="24"/>
      <c r="R17" s="24">
        <v>2</v>
      </c>
      <c r="S17" s="42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8"/>
    </row>
    <row r="18" spans="1:90" ht="14.5">
      <c r="A18" s="71" t="s">
        <v>406</v>
      </c>
      <c r="B18" s="96">
        <v>42900250353</v>
      </c>
      <c r="C18" s="52" t="s">
        <v>336</v>
      </c>
      <c r="D18" s="52"/>
      <c r="E18" s="102">
        <f t="shared" si="0"/>
        <v>2</v>
      </c>
      <c r="F18" s="54"/>
      <c r="G18" s="54"/>
      <c r="H18" s="54">
        <v>2</v>
      </c>
      <c r="I18" s="42"/>
      <c r="J18" s="42"/>
      <c r="K18" s="42"/>
      <c r="L18" s="42"/>
      <c r="M18" s="42"/>
      <c r="N18" s="42"/>
      <c r="O18" s="24"/>
      <c r="P18" s="24"/>
      <c r="Q18" s="24"/>
      <c r="R18" s="24"/>
      <c r="S18" s="42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8"/>
    </row>
    <row r="19" spans="1:90" ht="14.5">
      <c r="A19" s="71" t="s">
        <v>478</v>
      </c>
      <c r="B19" s="74">
        <v>42210851051</v>
      </c>
      <c r="C19" s="52" t="s">
        <v>364</v>
      </c>
      <c r="D19" s="52">
        <v>1</v>
      </c>
      <c r="E19" s="102">
        <f t="shared" si="0"/>
        <v>60</v>
      </c>
      <c r="F19" s="56"/>
      <c r="G19" s="56"/>
      <c r="H19" s="56"/>
      <c r="I19" s="49"/>
      <c r="J19" s="49"/>
      <c r="K19" s="49"/>
      <c r="L19" s="49">
        <v>40</v>
      </c>
      <c r="M19" s="49"/>
      <c r="N19" s="42"/>
      <c r="O19" s="42"/>
      <c r="P19" s="42">
        <v>20</v>
      </c>
      <c r="Q19" s="22"/>
      <c r="R19" s="22"/>
      <c r="S19" s="24"/>
      <c r="T19" s="22"/>
      <c r="U19" s="22"/>
      <c r="V19" s="24"/>
      <c r="W19" s="24"/>
      <c r="X19" s="24"/>
      <c r="Y19" s="24"/>
      <c r="Z19" s="24"/>
      <c r="AA19" s="24"/>
      <c r="AB19" s="24"/>
      <c r="AC19" s="24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8"/>
    </row>
    <row r="20" spans="1:90" ht="14.5">
      <c r="A20" s="71" t="s">
        <v>485</v>
      </c>
      <c r="B20" s="240">
        <v>42210851124</v>
      </c>
      <c r="C20" s="52" t="s">
        <v>364</v>
      </c>
      <c r="D20" s="52"/>
      <c r="E20" s="102">
        <f t="shared" si="0"/>
        <v>77</v>
      </c>
      <c r="F20" s="54"/>
      <c r="G20" s="54"/>
      <c r="H20" s="54"/>
      <c r="I20" s="42"/>
      <c r="J20" s="42"/>
      <c r="K20" s="42"/>
      <c r="L20" s="42">
        <v>35</v>
      </c>
      <c r="M20" s="42"/>
      <c r="N20" s="42"/>
      <c r="O20" s="24"/>
      <c r="P20" s="24">
        <v>42</v>
      </c>
      <c r="Q20" s="24"/>
      <c r="R20" s="24"/>
      <c r="S20" s="42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8"/>
    </row>
    <row r="21" spans="1:90" ht="14.5">
      <c r="A21" s="71" t="s">
        <v>479</v>
      </c>
      <c r="B21" s="52">
        <v>46100080681</v>
      </c>
      <c r="C21" s="52" t="s">
        <v>480</v>
      </c>
      <c r="D21" s="52">
        <v>1</v>
      </c>
      <c r="E21" s="102">
        <f t="shared" si="0"/>
        <v>31</v>
      </c>
      <c r="F21" s="56"/>
      <c r="G21" s="56"/>
      <c r="H21" s="56"/>
      <c r="I21" s="49"/>
      <c r="J21" s="49"/>
      <c r="K21" s="49"/>
      <c r="L21" s="49">
        <v>26</v>
      </c>
      <c r="M21" s="49"/>
      <c r="N21" s="42"/>
      <c r="O21" s="42"/>
      <c r="P21" s="42"/>
      <c r="Q21" s="22"/>
      <c r="R21" s="22"/>
      <c r="S21" s="24">
        <v>5</v>
      </c>
      <c r="T21" s="22"/>
      <c r="U21" s="22"/>
      <c r="V21" s="24"/>
      <c r="W21" s="24"/>
      <c r="X21" s="24"/>
      <c r="Y21" s="24"/>
      <c r="Z21" s="24"/>
      <c r="AA21" s="24"/>
      <c r="AB21" s="24"/>
      <c r="AC21" s="24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8"/>
    </row>
    <row r="22" spans="1:90" ht="14.5">
      <c r="A22" s="71" t="s">
        <v>486</v>
      </c>
      <c r="B22" s="52">
        <v>42580100513</v>
      </c>
      <c r="C22" s="52" t="s">
        <v>222</v>
      </c>
      <c r="D22" s="52"/>
      <c r="E22" s="106">
        <f t="shared" si="0"/>
        <v>1</v>
      </c>
      <c r="F22" s="54"/>
      <c r="G22" s="54"/>
      <c r="H22" s="54"/>
      <c r="I22" s="42"/>
      <c r="J22" s="42"/>
      <c r="K22" s="42"/>
      <c r="L22" s="42"/>
      <c r="M22" s="42">
        <v>1</v>
      </c>
      <c r="N22" s="42"/>
      <c r="O22" s="24"/>
      <c r="P22" s="24"/>
      <c r="Q22" s="24"/>
      <c r="R22" s="24"/>
      <c r="S22" s="42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8"/>
    </row>
    <row r="23" spans="1:90" ht="14.5">
      <c r="A23" s="71" t="s">
        <v>487</v>
      </c>
      <c r="B23" s="52">
        <v>41010070211</v>
      </c>
      <c r="C23" s="52" t="s">
        <v>488</v>
      </c>
      <c r="D23" s="52">
        <v>1</v>
      </c>
      <c r="E23" s="106">
        <f t="shared" si="0"/>
        <v>5</v>
      </c>
      <c r="F23" s="54"/>
      <c r="G23" s="54"/>
      <c r="H23" s="54"/>
      <c r="I23" s="42"/>
      <c r="J23" s="42"/>
      <c r="K23" s="42"/>
      <c r="L23" s="42"/>
      <c r="M23" s="42"/>
      <c r="N23" s="42"/>
      <c r="O23" s="24">
        <v>5</v>
      </c>
      <c r="P23" s="24"/>
      <c r="Q23" s="24"/>
      <c r="R23" s="24"/>
      <c r="S23" s="42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8"/>
    </row>
    <row r="24" spans="1:90" ht="14.5">
      <c r="A24" s="71" t="s">
        <v>299</v>
      </c>
      <c r="B24" s="52">
        <v>42210850984</v>
      </c>
      <c r="C24" s="52" t="s">
        <v>364</v>
      </c>
      <c r="D24" s="52"/>
      <c r="E24" s="106">
        <f t="shared" si="0"/>
        <v>70</v>
      </c>
      <c r="F24" s="54"/>
      <c r="G24" s="54"/>
      <c r="H24" s="54"/>
      <c r="I24" s="42"/>
      <c r="J24" s="42"/>
      <c r="K24" s="42"/>
      <c r="L24" s="42"/>
      <c r="M24" s="42"/>
      <c r="N24" s="42"/>
      <c r="O24" s="24"/>
      <c r="P24" s="24">
        <v>70</v>
      </c>
      <c r="Q24" s="24"/>
      <c r="R24" s="24"/>
      <c r="S24" s="42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8" t="s">
        <v>7</v>
      </c>
    </row>
    <row r="25" spans="1:90" ht="14.5">
      <c r="A25" s="71" t="s">
        <v>609</v>
      </c>
      <c r="B25" s="52">
        <v>48924010498</v>
      </c>
      <c r="C25" s="52" t="s">
        <v>610</v>
      </c>
      <c r="D25" s="52">
        <v>1</v>
      </c>
      <c r="E25" s="102">
        <f t="shared" si="0"/>
        <v>5</v>
      </c>
      <c r="F25" s="54"/>
      <c r="G25" s="54"/>
      <c r="H25" s="54"/>
      <c r="I25" s="42"/>
      <c r="J25" s="42"/>
      <c r="K25" s="42"/>
      <c r="L25" s="42"/>
      <c r="M25" s="42"/>
      <c r="N25" s="42"/>
      <c r="O25" s="24"/>
      <c r="P25" s="24"/>
      <c r="Q25" s="24"/>
      <c r="R25" s="24">
        <v>5</v>
      </c>
      <c r="S25" s="42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8"/>
    </row>
    <row r="26" spans="1:90" ht="14.5">
      <c r="A26" s="71" t="s">
        <v>611</v>
      </c>
      <c r="B26" s="52">
        <v>46681050044</v>
      </c>
      <c r="C26" s="52" t="s">
        <v>612</v>
      </c>
      <c r="D26" s="52"/>
      <c r="E26" s="102">
        <f t="shared" si="0"/>
        <v>3</v>
      </c>
      <c r="F26" s="54"/>
      <c r="G26" s="54"/>
      <c r="H26" s="54"/>
      <c r="I26" s="42"/>
      <c r="J26" s="42"/>
      <c r="K26" s="42"/>
      <c r="L26" s="42"/>
      <c r="M26" s="42"/>
      <c r="N26" s="42"/>
      <c r="O26" s="24"/>
      <c r="P26" s="24"/>
      <c r="Q26" s="24"/>
      <c r="R26" s="24">
        <v>3</v>
      </c>
      <c r="S26" s="42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8"/>
    </row>
    <row r="27" spans="1:90" ht="14.5">
      <c r="A27" s="71" t="s">
        <v>613</v>
      </c>
      <c r="B27" s="52">
        <v>48782350902</v>
      </c>
      <c r="C27" s="52" t="s">
        <v>614</v>
      </c>
      <c r="D27" s="52"/>
      <c r="E27" s="106">
        <f t="shared" si="0"/>
        <v>1</v>
      </c>
      <c r="F27" s="54"/>
      <c r="G27" s="54"/>
      <c r="H27" s="54"/>
      <c r="I27" s="42"/>
      <c r="J27" s="42"/>
      <c r="K27" s="42"/>
      <c r="L27" s="42"/>
      <c r="M27" s="42"/>
      <c r="N27" s="42"/>
      <c r="O27" s="24"/>
      <c r="P27" s="24"/>
      <c r="Q27" s="24"/>
      <c r="R27" s="24">
        <v>1</v>
      </c>
      <c r="S27" s="42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8"/>
    </row>
    <row r="28" spans="1:90" ht="14.5">
      <c r="A28" s="71"/>
      <c r="B28" s="52"/>
      <c r="C28" s="52"/>
      <c r="D28" s="52"/>
      <c r="E28" s="106">
        <f t="shared" si="0"/>
        <v>0</v>
      </c>
      <c r="F28" s="56"/>
      <c r="G28" s="56"/>
      <c r="H28" s="56"/>
      <c r="I28" s="49"/>
      <c r="J28" s="49"/>
      <c r="K28" s="49"/>
      <c r="L28" s="49"/>
      <c r="M28" s="49"/>
      <c r="N28" s="42"/>
      <c r="O28" s="42"/>
      <c r="P28" s="42"/>
      <c r="Q28" s="22"/>
      <c r="R28" s="22"/>
      <c r="S28" s="24"/>
      <c r="T28" s="22"/>
      <c r="U28" s="22"/>
      <c r="V28" s="24"/>
      <c r="W28" s="24"/>
      <c r="X28" s="24"/>
      <c r="Y28" s="24"/>
      <c r="Z28" s="24"/>
      <c r="AA28" s="24"/>
      <c r="AB28" s="24"/>
      <c r="AC28" s="24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8"/>
    </row>
    <row r="29" spans="1:90" ht="14.5">
      <c r="A29" s="71"/>
      <c r="B29" s="72"/>
      <c r="C29" s="52"/>
      <c r="D29" s="52"/>
      <c r="E29" s="106">
        <f t="shared" si="0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24"/>
      <c r="P29" s="24"/>
      <c r="Q29" s="24"/>
      <c r="R29" s="24"/>
      <c r="S29" s="42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8"/>
    </row>
    <row r="30" spans="1:90" ht="14.5">
      <c r="A30" s="71"/>
      <c r="B30" s="52"/>
      <c r="C30" s="52"/>
      <c r="D30" s="52"/>
      <c r="E30" s="106">
        <f t="shared" ref="E30:E34" si="1">SUM(F30:CK30)</f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22"/>
      <c r="R30" s="22"/>
      <c r="S30" s="24"/>
      <c r="T30" s="22"/>
      <c r="U30" s="22"/>
      <c r="V30" s="24"/>
      <c r="W30" s="24"/>
      <c r="X30" s="24"/>
      <c r="Y30" s="24"/>
      <c r="Z30" s="24"/>
      <c r="AA30" s="24"/>
      <c r="AB30" s="24"/>
      <c r="AC30" s="24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8"/>
    </row>
    <row r="31" spans="1:90" ht="14.5">
      <c r="A31" s="152"/>
      <c r="B31" s="52"/>
      <c r="C31" s="52"/>
      <c r="D31" s="52"/>
      <c r="E31" s="102">
        <f t="shared" si="1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24"/>
      <c r="P31" s="24"/>
      <c r="Q31" s="24"/>
      <c r="R31" s="24"/>
      <c r="S31" s="42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8"/>
    </row>
    <row r="32" spans="1:90" ht="14.5">
      <c r="A32" s="71"/>
      <c r="B32" s="52"/>
      <c r="C32" s="52"/>
      <c r="D32" s="52"/>
      <c r="E32" s="102">
        <f t="shared" si="1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24"/>
      <c r="P32" s="24"/>
      <c r="Q32" s="24"/>
      <c r="R32" s="24"/>
      <c r="S32" s="42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8"/>
    </row>
    <row r="33" spans="1:90" ht="14.5">
      <c r="A33" s="71"/>
      <c r="B33" s="52"/>
      <c r="C33" s="52"/>
      <c r="D33" s="53"/>
      <c r="E33" s="102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24"/>
      <c r="P33" s="24"/>
      <c r="Q33" s="24"/>
      <c r="R33" s="24"/>
      <c r="S33" s="42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8"/>
    </row>
    <row r="34" spans="1:90" ht="14.5">
      <c r="A34" s="152"/>
      <c r="B34" s="52"/>
      <c r="C34" s="52"/>
      <c r="D34" s="52"/>
      <c r="E34" s="10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24"/>
      <c r="P34" s="24"/>
      <c r="Q34" s="24"/>
      <c r="R34" s="24"/>
      <c r="S34" s="42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8"/>
    </row>
    <row r="35" spans="1:90" ht="14.5">
      <c r="A35" s="132"/>
      <c r="B35" s="52"/>
      <c r="C35" s="52"/>
      <c r="D35" s="52"/>
      <c r="E35" s="102">
        <f t="shared" ref="E35:E52" si="2">SUM(F35:CK35)</f>
        <v>0</v>
      </c>
      <c r="F35" s="56"/>
      <c r="G35" s="56"/>
      <c r="H35" s="56"/>
      <c r="I35" s="49"/>
      <c r="J35" s="49"/>
      <c r="K35" s="49"/>
      <c r="L35" s="49"/>
      <c r="M35" s="49"/>
      <c r="N35" s="42"/>
      <c r="O35" s="42"/>
      <c r="P35" s="42"/>
      <c r="Q35" s="22"/>
      <c r="R35" s="22"/>
      <c r="S35" s="24"/>
      <c r="T35" s="22"/>
      <c r="U35" s="22"/>
      <c r="V35" s="24"/>
      <c r="W35" s="24"/>
      <c r="X35" s="24"/>
      <c r="Y35" s="207"/>
      <c r="Z35" s="24"/>
      <c r="AA35" s="24"/>
      <c r="AB35" s="24"/>
      <c r="AC35" s="24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8"/>
    </row>
    <row r="36" spans="1:90" ht="14.5">
      <c r="A36" s="71"/>
      <c r="B36" s="52"/>
      <c r="C36" s="52"/>
      <c r="D36" s="52"/>
      <c r="E36" s="102">
        <f t="shared" si="2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24"/>
      <c r="P36" s="24"/>
      <c r="Q36" s="24"/>
      <c r="R36" s="24"/>
      <c r="S36" s="42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8"/>
    </row>
    <row r="37" spans="1:90" ht="14.5">
      <c r="A37" s="71"/>
      <c r="B37" s="52"/>
      <c r="C37" s="52"/>
      <c r="D37" s="52"/>
      <c r="E37" s="102">
        <f t="shared" si="2"/>
        <v>0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/>
      <c r="Q37" s="22"/>
      <c r="R37" s="22"/>
      <c r="S37" s="24"/>
      <c r="T37" s="22"/>
      <c r="U37" s="22"/>
      <c r="V37" s="24"/>
      <c r="W37" s="24"/>
      <c r="X37" s="24"/>
      <c r="Y37" s="24"/>
      <c r="Z37" s="24"/>
      <c r="AA37" s="24"/>
      <c r="AB37" s="24"/>
      <c r="AC37" s="24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8"/>
    </row>
    <row r="38" spans="1:90" ht="14.5">
      <c r="A38" s="71"/>
      <c r="B38" s="52"/>
      <c r="C38" s="52"/>
      <c r="D38" s="52"/>
      <c r="E38" s="106">
        <f t="shared" si="2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24"/>
      <c r="P38" s="24"/>
      <c r="Q38" s="24"/>
      <c r="R38" s="24"/>
      <c r="S38" s="42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8"/>
    </row>
    <row r="39" spans="1:90" ht="14.5">
      <c r="A39" s="71"/>
      <c r="B39" s="74"/>
      <c r="C39" s="52"/>
      <c r="D39" s="52"/>
      <c r="E39" s="102">
        <f t="shared" si="2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22"/>
      <c r="R39" s="22"/>
      <c r="S39" s="24"/>
      <c r="T39" s="22"/>
      <c r="U39" s="22"/>
      <c r="V39" s="24"/>
      <c r="W39" s="24"/>
      <c r="X39" s="24"/>
      <c r="Y39" s="24"/>
      <c r="Z39" s="24"/>
      <c r="AA39" s="24"/>
      <c r="AB39" s="24"/>
      <c r="AC39" s="24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8"/>
    </row>
    <row r="40" spans="1:90" ht="14.5">
      <c r="A40" s="152"/>
      <c r="B40" s="52"/>
      <c r="C40" s="52"/>
      <c r="D40" s="52"/>
      <c r="E40" s="102">
        <f t="shared" si="2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24"/>
      <c r="P40" s="24"/>
      <c r="Q40" s="24"/>
      <c r="R40" s="24"/>
      <c r="S40" s="42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8"/>
    </row>
    <row r="41" spans="1:90" ht="14.5">
      <c r="A41" s="71"/>
      <c r="B41" s="52"/>
      <c r="C41" s="52"/>
      <c r="D41" s="52"/>
      <c r="E41" s="106">
        <f t="shared" si="2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24"/>
      <c r="P41" s="24"/>
      <c r="Q41" s="24"/>
      <c r="R41" s="90"/>
      <c r="S41" s="42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8"/>
    </row>
    <row r="42" spans="1:90" ht="14.5">
      <c r="A42" s="71"/>
      <c r="B42" s="52"/>
      <c r="C42" s="52"/>
      <c r="D42" s="52"/>
      <c r="E42" s="102">
        <f t="shared" si="2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24"/>
      <c r="P42" s="24"/>
      <c r="Q42" s="24"/>
      <c r="R42" s="24"/>
      <c r="S42" s="42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8"/>
    </row>
    <row r="43" spans="1:90" ht="14.5">
      <c r="A43" s="71"/>
      <c r="B43" s="52"/>
      <c r="C43" s="52"/>
      <c r="D43" s="52"/>
      <c r="E43" s="102">
        <f t="shared" si="2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24"/>
      <c r="P43" s="24"/>
      <c r="Q43" s="24"/>
      <c r="R43" s="24"/>
      <c r="S43" s="42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8"/>
    </row>
    <row r="44" spans="1:90" ht="14.5">
      <c r="A44" s="71"/>
      <c r="B44" s="52"/>
      <c r="C44" s="52"/>
      <c r="D44" s="52"/>
      <c r="E44" s="106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24"/>
      <c r="P44" s="24"/>
      <c r="Q44" s="24"/>
      <c r="R44" s="24"/>
      <c r="S44" s="42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8"/>
    </row>
    <row r="45" spans="1:90" ht="14.5">
      <c r="A45" s="71"/>
      <c r="B45" s="52"/>
      <c r="C45" s="52"/>
      <c r="D45" s="52"/>
      <c r="E45" s="102">
        <f t="shared" si="2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24"/>
      <c r="P45" s="24"/>
      <c r="Q45" s="24"/>
      <c r="R45" s="24"/>
      <c r="S45" s="42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8"/>
    </row>
    <row r="46" spans="1:90" ht="14.5">
      <c r="A46" s="71"/>
      <c r="B46" s="52"/>
      <c r="C46" s="52"/>
      <c r="D46" s="52"/>
      <c r="E46" s="102">
        <f t="shared" si="2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22"/>
      <c r="R46" s="22"/>
      <c r="S46" s="24"/>
      <c r="T46" s="22"/>
      <c r="U46" s="22"/>
      <c r="V46" s="24"/>
      <c r="W46" s="24"/>
      <c r="X46" s="24"/>
      <c r="Y46" s="24"/>
      <c r="Z46" s="24"/>
      <c r="AA46" s="24"/>
      <c r="AB46" s="24"/>
      <c r="AC46" s="24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8"/>
    </row>
    <row r="47" spans="1:90" ht="14.5">
      <c r="A47" s="71"/>
      <c r="B47" s="7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24"/>
      <c r="P47" s="24"/>
      <c r="Q47" s="24"/>
      <c r="R47" s="24"/>
      <c r="S47" s="42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8"/>
    </row>
    <row r="48" spans="1:90" ht="14.5">
      <c r="A48" s="71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24"/>
      <c r="P48" s="24"/>
      <c r="Q48" s="24"/>
      <c r="R48" s="24"/>
      <c r="S48" s="42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8"/>
    </row>
    <row r="49" spans="1:90" ht="14.5">
      <c r="A49" s="71"/>
      <c r="B49" s="52"/>
      <c r="C49" s="52"/>
      <c r="D49" s="52"/>
      <c r="E49" s="102">
        <f t="shared" si="2"/>
        <v>0</v>
      </c>
      <c r="F49" s="56"/>
      <c r="G49" s="56"/>
      <c r="H49" s="56"/>
      <c r="I49" s="49"/>
      <c r="J49" s="49"/>
      <c r="K49" s="49"/>
      <c r="L49" s="49"/>
      <c r="M49" s="49"/>
      <c r="N49" s="42"/>
      <c r="O49" s="42"/>
      <c r="P49" s="42"/>
      <c r="Q49" s="22"/>
      <c r="R49" s="22"/>
      <c r="S49" s="24"/>
      <c r="T49" s="22"/>
      <c r="U49" s="22"/>
      <c r="V49" s="24"/>
      <c r="W49" s="24"/>
      <c r="X49" s="24"/>
      <c r="Y49" s="24"/>
      <c r="Z49" s="24"/>
      <c r="AA49" s="24"/>
      <c r="AB49" s="24"/>
      <c r="AC49" s="24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8"/>
    </row>
    <row r="50" spans="1:90" ht="14.5">
      <c r="A50" s="71"/>
      <c r="B50" s="92"/>
      <c r="C50" s="93"/>
      <c r="D50" s="74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24"/>
      <c r="P50" s="24"/>
      <c r="Q50" s="24"/>
      <c r="R50" s="24"/>
      <c r="S50" s="42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8"/>
    </row>
    <row r="51" spans="1:90" ht="14.5">
      <c r="A51" s="71"/>
      <c r="B51" s="52"/>
      <c r="C51" s="52"/>
      <c r="D51" s="52"/>
      <c r="E51" s="106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24"/>
      <c r="P51" s="24"/>
      <c r="Q51" s="24"/>
      <c r="R51" s="24"/>
      <c r="S51" s="42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8"/>
    </row>
    <row r="52" spans="1:90" ht="14.5">
      <c r="A52" s="71"/>
      <c r="B52" s="5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24"/>
      <c r="P52" s="24"/>
      <c r="Q52" s="24"/>
      <c r="R52" s="24"/>
      <c r="S52" s="42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8"/>
    </row>
    <row r="53" spans="1:90" ht="14.5">
      <c r="A53" s="71"/>
      <c r="B53" s="52"/>
      <c r="C53" s="52"/>
      <c r="D53" s="52"/>
      <c r="E53" s="102">
        <f t="shared" ref="E53" si="3">SUM(F53:CK53)</f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24"/>
      <c r="P53" s="24"/>
      <c r="Q53" s="24"/>
      <c r="R53" s="24"/>
      <c r="S53" s="42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8"/>
    </row>
    <row r="54" spans="1:90" ht="14.5">
      <c r="A54" s="71"/>
      <c r="B54" s="52"/>
      <c r="C54" s="52"/>
      <c r="D54" s="52"/>
      <c r="E54" s="102">
        <f t="shared" ref="E54:E63" si="4">SUM(F54:CK54)</f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24"/>
      <c r="P54" s="24"/>
      <c r="Q54" s="24"/>
      <c r="R54" s="24"/>
      <c r="S54" s="42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8"/>
    </row>
    <row r="55" spans="1:90" ht="14.5">
      <c r="A55" s="51"/>
      <c r="B55" s="81"/>
      <c r="C55" s="52"/>
      <c r="D55" s="52"/>
      <c r="E55" s="102">
        <f t="shared" si="4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24"/>
      <c r="P55" s="24"/>
      <c r="Q55" s="24"/>
      <c r="R55" s="24"/>
      <c r="S55" s="42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8"/>
    </row>
    <row r="56" spans="1:90" ht="14.5">
      <c r="A56" s="51"/>
      <c r="B56" s="23"/>
      <c r="C56" s="52"/>
      <c r="D56" s="52"/>
      <c r="E56" s="102">
        <f t="shared" si="4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24"/>
      <c r="P56" s="24"/>
      <c r="Q56" s="24"/>
      <c r="R56" s="24"/>
      <c r="S56" s="42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8"/>
    </row>
    <row r="57" spans="1:90" ht="14.5">
      <c r="A57" s="71"/>
      <c r="B57" s="52"/>
      <c r="C57" s="52"/>
      <c r="D57" s="52"/>
      <c r="E57" s="102">
        <f t="shared" si="4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24"/>
      <c r="P57" s="24"/>
      <c r="Q57" s="24"/>
      <c r="R57" s="24"/>
      <c r="S57" s="42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8"/>
    </row>
    <row r="58" spans="1:90" ht="14.5">
      <c r="A58" s="51"/>
      <c r="B58" s="23"/>
      <c r="C58" s="52"/>
      <c r="D58" s="52"/>
      <c r="E58" s="102">
        <f t="shared" si="4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24"/>
      <c r="P58" s="24"/>
      <c r="Q58" s="24"/>
      <c r="R58" s="24"/>
      <c r="S58" s="42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8"/>
    </row>
    <row r="59" spans="1:90" ht="14.5">
      <c r="A59" s="51"/>
      <c r="B59" s="23"/>
      <c r="C59" s="52"/>
      <c r="D59" s="52"/>
      <c r="E59" s="102">
        <f t="shared" si="4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24"/>
      <c r="P59" s="24"/>
      <c r="Q59" s="24"/>
      <c r="R59" s="24"/>
      <c r="S59" s="42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8"/>
    </row>
    <row r="60" spans="1:90" ht="14.5">
      <c r="A60" s="51"/>
      <c r="B60" s="23"/>
      <c r="C60" s="52"/>
      <c r="D60" s="52"/>
      <c r="E60" s="102">
        <f t="shared" si="4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24"/>
      <c r="P60" s="24"/>
      <c r="Q60" s="24"/>
      <c r="R60" s="24"/>
      <c r="S60" s="42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8"/>
    </row>
    <row r="61" spans="1:90" ht="14.5">
      <c r="A61" s="71"/>
      <c r="B61" s="52"/>
      <c r="C61" s="52"/>
      <c r="D61" s="52"/>
      <c r="E61" s="102">
        <f t="shared" si="4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24"/>
      <c r="P61" s="24"/>
      <c r="Q61" s="24"/>
      <c r="R61" s="24"/>
      <c r="S61" s="42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8"/>
    </row>
    <row r="62" spans="1:90" ht="14.5">
      <c r="A62" s="51"/>
      <c r="B62" s="23"/>
      <c r="C62" s="52"/>
      <c r="D62" s="52"/>
      <c r="E62" s="102">
        <f t="shared" si="4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24"/>
      <c r="P62" s="24"/>
      <c r="Q62" s="24"/>
      <c r="R62" s="24"/>
      <c r="S62" s="42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8"/>
    </row>
    <row r="63" spans="1:90" ht="14.5">
      <c r="A63" s="71"/>
      <c r="B63" s="52"/>
      <c r="C63" s="52"/>
      <c r="D63" s="52"/>
      <c r="E63" s="102">
        <f t="shared" si="4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24"/>
      <c r="P63" s="24"/>
      <c r="Q63" s="24"/>
      <c r="R63" s="24"/>
      <c r="S63" s="42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8"/>
    </row>
    <row r="64" spans="1:90" ht="14.5">
      <c r="A64" s="71"/>
      <c r="B64" s="52"/>
      <c r="C64" s="52"/>
      <c r="D64" s="52"/>
      <c r="E64" s="102">
        <f t="shared" ref="E64:E127" si="5">SUM(F64:CK64)</f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24"/>
      <c r="P64" s="24"/>
      <c r="Q64" s="24"/>
      <c r="R64" s="24"/>
      <c r="S64" s="42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8"/>
    </row>
    <row r="65" spans="1:90" ht="14.5">
      <c r="A65" s="71"/>
      <c r="B65" s="52"/>
      <c r="C65" s="52"/>
      <c r="D65" s="52"/>
      <c r="E65" s="102">
        <f t="shared" si="5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24"/>
      <c r="P65" s="24"/>
      <c r="Q65" s="24"/>
      <c r="R65" s="24"/>
      <c r="S65" s="42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8"/>
    </row>
    <row r="66" spans="1:90" ht="14.5">
      <c r="A66" s="71"/>
      <c r="B66" s="52"/>
      <c r="C66" s="52"/>
      <c r="D66" s="52"/>
      <c r="E66" s="102">
        <f t="shared" si="5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24"/>
      <c r="P66" s="24"/>
      <c r="Q66" s="24"/>
      <c r="R66" s="24"/>
      <c r="S66" s="42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8"/>
    </row>
    <row r="67" spans="1:90" ht="14.5">
      <c r="A67" s="71"/>
      <c r="B67" s="52"/>
      <c r="C67" s="52"/>
      <c r="D67" s="52"/>
      <c r="E67" s="102">
        <f t="shared" si="5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24"/>
      <c r="P67" s="24"/>
      <c r="Q67" s="24"/>
      <c r="R67" s="24"/>
      <c r="S67" s="42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8"/>
    </row>
    <row r="68" spans="1:90" ht="14.5">
      <c r="A68" s="71"/>
      <c r="B68" s="52"/>
      <c r="C68" s="52"/>
      <c r="D68" s="52"/>
      <c r="E68" s="102">
        <f t="shared" si="5"/>
        <v>0</v>
      </c>
      <c r="F68" s="56"/>
      <c r="G68" s="56"/>
      <c r="H68" s="56"/>
      <c r="I68" s="49"/>
      <c r="J68" s="49"/>
      <c r="K68" s="49"/>
      <c r="L68" s="49"/>
      <c r="M68" s="49"/>
      <c r="N68" s="42"/>
      <c r="O68" s="42"/>
      <c r="P68" s="42"/>
      <c r="Q68" s="22"/>
      <c r="R68" s="22"/>
      <c r="S68" s="24"/>
      <c r="T68" s="22"/>
      <c r="U68" s="22"/>
      <c r="V68" s="24"/>
      <c r="W68" s="24"/>
      <c r="X68" s="24"/>
      <c r="Y68" s="24"/>
      <c r="Z68" s="24"/>
      <c r="AA68" s="24"/>
      <c r="AB68" s="24"/>
      <c r="AC68" s="24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8"/>
    </row>
    <row r="69" spans="1:90" ht="14.5">
      <c r="A69" s="71"/>
      <c r="B69" s="52"/>
      <c r="C69" s="52"/>
      <c r="D69" s="52"/>
      <c r="E69" s="102">
        <f t="shared" si="5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24"/>
      <c r="P69" s="24"/>
      <c r="Q69" s="24"/>
      <c r="R69" s="24"/>
      <c r="S69" s="42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8"/>
    </row>
    <row r="70" spans="1:90" ht="14.5">
      <c r="A70" s="71"/>
      <c r="B70" s="52"/>
      <c r="C70" s="52"/>
      <c r="D70" s="52"/>
      <c r="E70" s="102">
        <f t="shared" si="5"/>
        <v>0</v>
      </c>
      <c r="F70" s="54"/>
      <c r="G70" s="54"/>
      <c r="H70" s="54"/>
      <c r="I70" s="57"/>
      <c r="J70" s="57"/>
      <c r="K70" s="57"/>
      <c r="L70" s="57"/>
      <c r="M70" s="57"/>
      <c r="N70" s="42"/>
      <c r="O70" s="24"/>
      <c r="P70" s="24"/>
      <c r="Q70" s="24"/>
      <c r="R70" s="24"/>
      <c r="S70" s="42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8"/>
    </row>
    <row r="71" spans="1:90" ht="14.5">
      <c r="A71" s="71"/>
      <c r="B71" s="52"/>
      <c r="C71" s="52"/>
      <c r="D71" s="52"/>
      <c r="E71" s="102">
        <f t="shared" si="5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42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8"/>
    </row>
    <row r="72" spans="1:90" ht="14.5">
      <c r="A72" s="71"/>
      <c r="B72" s="52"/>
      <c r="C72" s="52"/>
      <c r="D72" s="52"/>
      <c r="E72" s="102">
        <f t="shared" si="5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24"/>
      <c r="P72" s="24"/>
      <c r="Q72" s="24"/>
      <c r="R72" s="24"/>
      <c r="S72" s="42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8"/>
    </row>
    <row r="73" spans="1:90" ht="14.5">
      <c r="A73" s="51"/>
      <c r="B73" s="23"/>
      <c r="C73" s="52"/>
      <c r="D73" s="52"/>
      <c r="E73" s="102">
        <f t="shared" si="5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24"/>
      <c r="P73" s="24"/>
      <c r="Q73" s="24"/>
      <c r="R73" s="24"/>
      <c r="S73" s="42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8"/>
    </row>
    <row r="74" spans="1:90" ht="14.5">
      <c r="A74" s="71"/>
      <c r="B74" s="23"/>
      <c r="C74" s="52"/>
      <c r="D74" s="52"/>
      <c r="E74" s="102">
        <f t="shared" si="5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24"/>
      <c r="P74" s="24"/>
      <c r="Q74" s="24"/>
      <c r="R74" s="24"/>
      <c r="S74" s="42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8"/>
    </row>
    <row r="75" spans="1:90" ht="14.5">
      <c r="A75" s="71"/>
      <c r="B75" s="52"/>
      <c r="C75" s="52"/>
      <c r="D75" s="52"/>
      <c r="E75" s="102">
        <f t="shared" si="5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/>
      <c r="S75" s="42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8"/>
    </row>
    <row r="76" spans="1:90" ht="14.5">
      <c r="A76" s="71"/>
      <c r="B76" s="52"/>
      <c r="C76" s="52"/>
      <c r="D76" s="52"/>
      <c r="E76" s="102">
        <f t="shared" si="5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/>
      <c r="S76" s="42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8"/>
    </row>
    <row r="77" spans="1:90" ht="14.5">
      <c r="A77" s="71"/>
      <c r="B77" s="52"/>
      <c r="C77" s="52"/>
      <c r="D77" s="52"/>
      <c r="E77" s="102">
        <f t="shared" si="5"/>
        <v>0</v>
      </c>
      <c r="F77" s="56"/>
      <c r="G77" s="56"/>
      <c r="H77" s="56"/>
      <c r="I77" s="49"/>
      <c r="J77" s="49"/>
      <c r="K77" s="49"/>
      <c r="L77" s="49"/>
      <c r="M77" s="49"/>
      <c r="N77" s="42"/>
      <c r="O77" s="42"/>
      <c r="P77" s="42"/>
      <c r="Q77" s="22"/>
      <c r="R77" s="22"/>
      <c r="S77" s="24"/>
      <c r="T77" s="22"/>
      <c r="U77" s="22"/>
      <c r="V77" s="24"/>
      <c r="W77" s="24"/>
      <c r="X77" s="24"/>
      <c r="Y77" s="24"/>
      <c r="Z77" s="24"/>
      <c r="AA77" s="24"/>
      <c r="AB77" s="24"/>
      <c r="AC77" s="24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8"/>
    </row>
    <row r="78" spans="1:90" ht="14.5">
      <c r="A78" s="71"/>
      <c r="B78" s="52"/>
      <c r="C78" s="52"/>
      <c r="D78" s="52"/>
      <c r="E78" s="102">
        <f t="shared" si="5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24"/>
      <c r="P78" s="24"/>
      <c r="Q78" s="24"/>
      <c r="R78" s="24"/>
      <c r="S78" s="42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8"/>
    </row>
    <row r="79" spans="1:90" ht="14.5">
      <c r="A79" s="71"/>
      <c r="B79" s="52"/>
      <c r="C79" s="52"/>
      <c r="D79" s="52"/>
      <c r="E79" s="102">
        <f t="shared" si="5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24"/>
      <c r="P79" s="24"/>
      <c r="Q79" s="24"/>
      <c r="R79" s="24"/>
      <c r="S79" s="42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8"/>
    </row>
    <row r="80" spans="1:90" ht="14.5">
      <c r="A80" s="71"/>
      <c r="B80" s="52"/>
      <c r="C80" s="52"/>
      <c r="D80" s="52"/>
      <c r="E80" s="102">
        <f t="shared" si="5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24"/>
      <c r="P80" s="24"/>
      <c r="Q80" s="24"/>
      <c r="R80" s="24"/>
      <c r="S80" s="42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8"/>
    </row>
    <row r="81" spans="1:90" ht="14.5">
      <c r="A81" s="71"/>
      <c r="B81" s="52"/>
      <c r="C81" s="52"/>
      <c r="D81" s="52"/>
      <c r="E81" s="102">
        <f t="shared" si="5"/>
        <v>0</v>
      </c>
      <c r="F81" s="57"/>
      <c r="G81" s="57"/>
      <c r="H81" s="57"/>
      <c r="I81" s="42"/>
      <c r="J81" s="42"/>
      <c r="K81" s="42"/>
      <c r="L81" s="42"/>
      <c r="M81" s="42"/>
      <c r="N81" s="42"/>
      <c r="O81" s="47"/>
      <c r="P81" s="47"/>
      <c r="Q81" s="42"/>
      <c r="R81" s="42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8"/>
    </row>
    <row r="82" spans="1:90" ht="14.5">
      <c r="A82" s="51"/>
      <c r="B82" s="81"/>
      <c r="C82" s="52"/>
      <c r="D82" s="52"/>
      <c r="E82" s="102">
        <f t="shared" si="5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24"/>
      <c r="P82" s="24"/>
      <c r="Q82" s="24"/>
      <c r="R82" s="24"/>
      <c r="S82" s="42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8"/>
    </row>
    <row r="83" spans="1:90" ht="14.5">
      <c r="A83" s="71"/>
      <c r="B83" s="52"/>
      <c r="C83" s="52"/>
      <c r="D83" s="52"/>
      <c r="E83" s="102">
        <f t="shared" si="5"/>
        <v>0</v>
      </c>
      <c r="F83" s="56"/>
      <c r="G83" s="56"/>
      <c r="H83" s="56"/>
      <c r="I83" s="49"/>
      <c r="J83" s="49"/>
      <c r="K83" s="49"/>
      <c r="L83" s="49"/>
      <c r="M83" s="49"/>
      <c r="N83" s="42"/>
      <c r="O83" s="42"/>
      <c r="P83" s="42"/>
      <c r="Q83" s="22"/>
      <c r="R83" s="22"/>
      <c r="S83" s="24"/>
      <c r="T83" s="22"/>
      <c r="U83" s="22"/>
      <c r="V83" s="24"/>
      <c r="W83" s="24"/>
      <c r="X83" s="24"/>
      <c r="Y83" s="24"/>
      <c r="Z83" s="24"/>
      <c r="AA83" s="24"/>
      <c r="AB83" s="24"/>
      <c r="AC83" s="24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8"/>
    </row>
    <row r="84" spans="1:90" ht="14.5">
      <c r="A84" s="51"/>
      <c r="B84" s="23"/>
      <c r="C84" s="52"/>
      <c r="D84" s="52"/>
      <c r="E84" s="102">
        <f t="shared" si="5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22"/>
      <c r="R84" s="22"/>
      <c r="S84" s="24"/>
      <c r="T84" s="22"/>
      <c r="U84" s="22"/>
      <c r="V84" s="24"/>
      <c r="W84" s="24"/>
      <c r="X84" s="24"/>
      <c r="Y84" s="24"/>
      <c r="Z84" s="24"/>
      <c r="AA84" s="24"/>
      <c r="AB84" s="24"/>
      <c r="AC84" s="24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8"/>
    </row>
    <row r="85" spans="1:90" ht="14.5">
      <c r="A85" s="71"/>
      <c r="B85" s="52"/>
      <c r="C85" s="52"/>
      <c r="D85" s="52"/>
      <c r="E85" s="102">
        <f t="shared" si="5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/>
      <c r="Q85" s="24"/>
      <c r="R85" s="24"/>
      <c r="S85" s="42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8"/>
    </row>
    <row r="86" spans="1:90" ht="14.5">
      <c r="A86" s="51"/>
      <c r="B86" s="23"/>
      <c r="C86" s="52"/>
      <c r="D86" s="52"/>
      <c r="E86" s="102">
        <f t="shared" si="5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22"/>
      <c r="R86" s="22"/>
      <c r="S86" s="24"/>
      <c r="T86" s="22"/>
      <c r="U86" s="22"/>
      <c r="V86" s="24"/>
      <c r="W86" s="24"/>
      <c r="X86" s="24"/>
      <c r="Y86" s="24"/>
      <c r="Z86" s="22"/>
      <c r="AA86" s="24"/>
      <c r="AB86" s="24"/>
      <c r="AC86" s="24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8"/>
    </row>
    <row r="87" spans="1:90" ht="14.5">
      <c r="A87" s="51"/>
      <c r="B87" s="23"/>
      <c r="C87" s="52"/>
      <c r="D87" s="52"/>
      <c r="E87" s="102">
        <f t="shared" si="5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42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8"/>
    </row>
    <row r="88" spans="1:90" ht="14.5">
      <c r="A88" s="71"/>
      <c r="B88" s="52"/>
      <c r="C88" s="52"/>
      <c r="D88" s="58"/>
      <c r="E88" s="102">
        <f t="shared" si="5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22"/>
      <c r="R88" s="22"/>
      <c r="S88" s="24"/>
      <c r="T88" s="22"/>
      <c r="U88" s="22"/>
      <c r="V88" s="24"/>
      <c r="W88" s="24"/>
      <c r="X88" s="24"/>
      <c r="Y88" s="24"/>
      <c r="Z88" s="24"/>
      <c r="AA88" s="24"/>
      <c r="AB88" s="24"/>
      <c r="AC88" s="24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8"/>
    </row>
    <row r="89" spans="1:90" ht="14.5">
      <c r="A89" s="71"/>
      <c r="B89" s="52"/>
      <c r="C89" s="52"/>
      <c r="D89" s="52"/>
      <c r="E89" s="102">
        <f t="shared" si="5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24"/>
      <c r="P89" s="24"/>
      <c r="Q89" s="24"/>
      <c r="R89" s="24"/>
      <c r="S89" s="42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8"/>
    </row>
    <row r="90" spans="1:90" ht="14.5">
      <c r="A90" s="71"/>
      <c r="B90" s="72"/>
      <c r="C90" s="52"/>
      <c r="D90" s="52"/>
      <c r="E90" s="102">
        <f t="shared" si="5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24"/>
      <c r="P90" s="24"/>
      <c r="Q90" s="24"/>
      <c r="R90" s="24"/>
      <c r="S90" s="42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8"/>
    </row>
    <row r="91" spans="1:90" ht="14.5">
      <c r="A91" s="71"/>
      <c r="B91" s="52"/>
      <c r="C91" s="52"/>
      <c r="D91" s="52"/>
      <c r="E91" s="102">
        <f t="shared" si="5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22"/>
      <c r="R91" s="22"/>
      <c r="S91" s="24"/>
      <c r="T91" s="22"/>
      <c r="U91" s="22"/>
      <c r="V91" s="24"/>
      <c r="W91" s="24"/>
      <c r="X91" s="24"/>
      <c r="Y91" s="24"/>
      <c r="Z91" s="24"/>
      <c r="AA91" s="24"/>
      <c r="AB91" s="24"/>
      <c r="AC91" s="24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8"/>
    </row>
    <row r="92" spans="1:90" ht="14.5">
      <c r="A92" s="51"/>
      <c r="B92" s="23"/>
      <c r="C92" s="52"/>
      <c r="D92" s="52"/>
      <c r="E92" s="102">
        <f t="shared" si="5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22"/>
      <c r="R92" s="22"/>
      <c r="S92" s="24"/>
      <c r="T92" s="22"/>
      <c r="U92" s="22"/>
      <c r="V92" s="24"/>
      <c r="W92" s="24"/>
      <c r="X92" s="24"/>
      <c r="Y92" s="24"/>
      <c r="Z92" s="24"/>
      <c r="AA92" s="24"/>
      <c r="AB92" s="24"/>
      <c r="AC92" s="24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8"/>
    </row>
    <row r="93" spans="1:90" ht="14.5">
      <c r="A93" s="73"/>
      <c r="B93" s="68"/>
      <c r="C93" s="68"/>
      <c r="D93" s="52"/>
      <c r="E93" s="102">
        <f t="shared" si="5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42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8"/>
    </row>
    <row r="94" spans="1:90" ht="14.5">
      <c r="A94" s="71"/>
      <c r="B94" s="52"/>
      <c r="C94" s="52"/>
      <c r="D94" s="58"/>
      <c r="E94" s="102">
        <f t="shared" si="5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42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8"/>
    </row>
    <row r="95" spans="1:90" ht="14.5">
      <c r="A95" s="71"/>
      <c r="B95" s="72"/>
      <c r="C95" s="52"/>
      <c r="D95" s="52"/>
      <c r="E95" s="102">
        <f t="shared" si="5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24"/>
      <c r="P95" s="24"/>
      <c r="Q95" s="24"/>
      <c r="R95" s="24"/>
      <c r="S95" s="42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8"/>
    </row>
    <row r="96" spans="1:90" ht="14.5">
      <c r="A96" s="73"/>
      <c r="B96" s="68"/>
      <c r="C96" s="68"/>
      <c r="D96" s="52"/>
      <c r="E96" s="102">
        <f t="shared" si="5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24"/>
      <c r="P96" s="24"/>
      <c r="Q96" s="24"/>
      <c r="R96" s="24"/>
      <c r="S96" s="42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8"/>
    </row>
    <row r="97" spans="1:90" ht="14.5">
      <c r="A97" s="51"/>
      <c r="B97" s="23"/>
      <c r="C97" s="52"/>
      <c r="D97" s="52"/>
      <c r="E97" s="102">
        <f t="shared" si="5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42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8"/>
    </row>
    <row r="98" spans="1:90" ht="14.5">
      <c r="A98" s="71"/>
      <c r="B98" s="52"/>
      <c r="C98" s="52"/>
      <c r="D98" s="52"/>
      <c r="E98" s="102">
        <f t="shared" si="5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24"/>
      <c r="P98" s="24"/>
      <c r="Q98" s="24"/>
      <c r="R98" s="24"/>
      <c r="S98" s="42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8"/>
    </row>
    <row r="99" spans="1:90" ht="14.5">
      <c r="A99" s="71"/>
      <c r="B99" s="52"/>
      <c r="C99" s="52"/>
      <c r="D99" s="52"/>
      <c r="E99" s="102">
        <f t="shared" si="5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42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8"/>
    </row>
    <row r="100" spans="1:90" ht="14.5">
      <c r="A100" s="71"/>
      <c r="B100" s="52"/>
      <c r="C100" s="52"/>
      <c r="D100" s="52"/>
      <c r="E100" s="102">
        <f t="shared" si="5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42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8"/>
    </row>
    <row r="101" spans="1:90" ht="14.5">
      <c r="A101" s="71"/>
      <c r="B101" s="52"/>
      <c r="C101" s="52"/>
      <c r="D101" s="52"/>
      <c r="E101" s="102">
        <f t="shared" si="5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42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8"/>
    </row>
    <row r="102" spans="1:90" ht="14.5">
      <c r="A102" s="51"/>
      <c r="B102" s="23"/>
      <c r="C102" s="52"/>
      <c r="D102" s="52"/>
      <c r="E102" s="102">
        <f t="shared" si="5"/>
        <v>0</v>
      </c>
      <c r="F102" s="56"/>
      <c r="G102" s="56"/>
      <c r="H102" s="56"/>
      <c r="I102" s="49"/>
      <c r="J102" s="49"/>
      <c r="K102" s="49"/>
      <c r="L102" s="49"/>
      <c r="M102" s="49"/>
      <c r="N102" s="42"/>
      <c r="O102" s="42"/>
      <c r="P102" s="42"/>
      <c r="Q102" s="22"/>
      <c r="R102" s="22"/>
      <c r="S102" s="24"/>
      <c r="T102" s="22"/>
      <c r="U102" s="22"/>
      <c r="V102" s="24"/>
      <c r="W102" s="24"/>
      <c r="X102" s="24"/>
      <c r="Y102" s="24"/>
      <c r="Z102" s="24"/>
      <c r="AA102" s="24"/>
      <c r="AB102" s="24"/>
      <c r="AC102" s="24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8"/>
    </row>
    <row r="103" spans="1:90" ht="14.5">
      <c r="A103" s="51"/>
      <c r="B103" s="23"/>
      <c r="C103" s="52"/>
      <c r="D103" s="52"/>
      <c r="E103" s="102">
        <f t="shared" si="5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24"/>
      <c r="P103" s="24"/>
      <c r="Q103" s="24"/>
      <c r="R103" s="24"/>
      <c r="S103" s="42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8"/>
    </row>
    <row r="104" spans="1:90" ht="14.5">
      <c r="A104" s="71"/>
      <c r="B104" s="52"/>
      <c r="C104" s="52"/>
      <c r="D104" s="52"/>
      <c r="E104" s="102">
        <f t="shared" si="5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22"/>
      <c r="R104" s="22"/>
      <c r="S104" s="24"/>
      <c r="T104" s="22"/>
      <c r="U104" s="22"/>
      <c r="V104" s="24"/>
      <c r="W104" s="24"/>
      <c r="X104" s="24"/>
      <c r="Y104" s="24"/>
      <c r="Z104" s="24"/>
      <c r="AA104" s="24"/>
      <c r="AB104" s="24"/>
      <c r="AC104" s="24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8"/>
    </row>
    <row r="105" spans="1:90" ht="14.5">
      <c r="A105" s="51"/>
      <c r="B105" s="23"/>
      <c r="C105" s="52"/>
      <c r="D105" s="52"/>
      <c r="E105" s="102">
        <f t="shared" si="5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42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8"/>
    </row>
    <row r="106" spans="1:90" ht="14.5">
      <c r="A106" s="51"/>
      <c r="B106" s="23"/>
      <c r="C106" s="52"/>
      <c r="D106" s="52"/>
      <c r="E106" s="102">
        <f t="shared" si="5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24"/>
      <c r="P106" s="24"/>
      <c r="Q106" s="24"/>
      <c r="R106" s="24"/>
      <c r="S106" s="42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8"/>
    </row>
    <row r="107" spans="1:90" ht="14.5">
      <c r="A107" s="71"/>
      <c r="B107" s="52"/>
      <c r="C107" s="52"/>
      <c r="D107" s="52"/>
      <c r="E107" s="102">
        <f t="shared" si="5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42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8"/>
    </row>
    <row r="108" spans="1:90" ht="14.5">
      <c r="A108" s="133"/>
      <c r="B108" s="95"/>
      <c r="C108" s="52"/>
      <c r="D108" s="52"/>
      <c r="E108" s="102">
        <f t="shared" si="5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24"/>
      <c r="P108" s="24"/>
      <c r="Q108" s="24"/>
      <c r="R108" s="24"/>
      <c r="S108" s="42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8"/>
    </row>
    <row r="109" spans="1:90" ht="14.5">
      <c r="A109" s="71"/>
      <c r="B109" s="52"/>
      <c r="C109" s="52"/>
      <c r="D109" s="52"/>
      <c r="E109" s="102">
        <f t="shared" si="5"/>
        <v>0</v>
      </c>
      <c r="F109" s="57"/>
      <c r="G109" s="57"/>
      <c r="H109" s="57"/>
      <c r="I109" s="42"/>
      <c r="J109" s="42"/>
      <c r="K109" s="42"/>
      <c r="L109" s="42"/>
      <c r="M109" s="42"/>
      <c r="N109" s="42"/>
      <c r="O109" s="47"/>
      <c r="P109" s="47"/>
      <c r="Q109" s="42"/>
      <c r="R109" s="42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8"/>
    </row>
    <row r="110" spans="1:90" ht="14.5">
      <c r="A110" s="71"/>
      <c r="B110" s="52"/>
      <c r="C110" s="52"/>
      <c r="D110" s="52"/>
      <c r="E110" s="102">
        <f t="shared" si="5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22"/>
      <c r="R110" s="22"/>
      <c r="S110" s="24"/>
      <c r="T110" s="22"/>
      <c r="U110" s="22"/>
      <c r="V110" s="24"/>
      <c r="W110" s="24"/>
      <c r="X110" s="24"/>
      <c r="Y110" s="24"/>
      <c r="Z110" s="24"/>
      <c r="AA110" s="24"/>
      <c r="AB110" s="24"/>
      <c r="AC110" s="24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8"/>
    </row>
    <row r="111" spans="1:90" ht="14.5">
      <c r="A111" s="51"/>
      <c r="B111" s="23"/>
      <c r="C111" s="52"/>
      <c r="D111" s="52"/>
      <c r="E111" s="102">
        <f t="shared" si="5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42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8"/>
    </row>
    <row r="112" spans="1:90" ht="14.5">
      <c r="A112" s="71"/>
      <c r="B112" s="52"/>
      <c r="C112" s="52"/>
      <c r="D112" s="52"/>
      <c r="E112" s="102">
        <f t="shared" si="5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24"/>
      <c r="P112" s="24"/>
      <c r="Q112" s="24"/>
      <c r="R112" s="24"/>
      <c r="S112" s="42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8"/>
    </row>
    <row r="113" spans="1:90" ht="14.5">
      <c r="A113" s="51"/>
      <c r="B113" s="23"/>
      <c r="C113" s="52"/>
      <c r="D113" s="52"/>
      <c r="E113" s="102">
        <f t="shared" si="5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24"/>
      <c r="P113" s="24"/>
      <c r="Q113" s="24"/>
      <c r="R113" s="24"/>
      <c r="S113" s="42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8"/>
    </row>
    <row r="114" spans="1:90" ht="14.5">
      <c r="A114" s="71"/>
      <c r="B114" s="72"/>
      <c r="C114" s="52"/>
      <c r="D114" s="52"/>
      <c r="E114" s="102">
        <f t="shared" si="5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42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8"/>
    </row>
    <row r="115" spans="1:90" ht="14.5">
      <c r="A115" s="71"/>
      <c r="B115" s="52"/>
      <c r="C115" s="52"/>
      <c r="D115" s="52"/>
      <c r="E115" s="102">
        <f t="shared" si="5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42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8"/>
    </row>
    <row r="116" spans="1:90" ht="14.5">
      <c r="A116" s="71"/>
      <c r="B116" s="74"/>
      <c r="C116" s="52"/>
      <c r="D116" s="52"/>
      <c r="E116" s="102">
        <f t="shared" si="5"/>
        <v>0</v>
      </c>
      <c r="F116" s="56"/>
      <c r="G116" s="56"/>
      <c r="H116" s="56"/>
      <c r="I116" s="49"/>
      <c r="J116" s="49"/>
      <c r="K116" s="49"/>
      <c r="L116" s="49"/>
      <c r="M116" s="49"/>
      <c r="N116" s="42"/>
      <c r="O116" s="42"/>
      <c r="P116" s="42"/>
      <c r="Q116" s="22"/>
      <c r="R116" s="22"/>
      <c r="S116" s="24"/>
      <c r="T116" s="22"/>
      <c r="U116" s="22"/>
      <c r="V116" s="24"/>
      <c r="W116" s="24"/>
      <c r="X116" s="24"/>
      <c r="Y116" s="24"/>
      <c r="Z116" s="24"/>
      <c r="AA116" s="24"/>
      <c r="AB116" s="24"/>
      <c r="AC116" s="24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8"/>
    </row>
    <row r="117" spans="1:90" ht="14.5">
      <c r="A117" s="71"/>
      <c r="B117" s="91"/>
      <c r="C117" s="52"/>
      <c r="D117" s="52"/>
      <c r="E117" s="102">
        <f t="shared" si="5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24"/>
      <c r="P117" s="24"/>
      <c r="Q117" s="24"/>
      <c r="R117" s="24"/>
      <c r="S117" s="42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8"/>
    </row>
    <row r="118" spans="1:90" ht="14.5">
      <c r="A118" s="51"/>
      <c r="B118" s="23"/>
      <c r="C118" s="52"/>
      <c r="D118" s="52"/>
      <c r="E118" s="102">
        <f t="shared" si="5"/>
        <v>0</v>
      </c>
      <c r="F118" s="57"/>
      <c r="G118" s="57"/>
      <c r="H118" s="57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22"/>
      <c r="U118" s="22"/>
      <c r="V118" s="24"/>
      <c r="W118" s="24"/>
      <c r="X118" s="24"/>
      <c r="Y118" s="24"/>
      <c r="Z118" s="24"/>
      <c r="AA118" s="24"/>
      <c r="AB118" s="24"/>
      <c r="AC118" s="24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8"/>
    </row>
    <row r="119" spans="1:90" ht="14.5">
      <c r="A119" s="71"/>
      <c r="B119" s="72"/>
      <c r="C119" s="52"/>
      <c r="D119" s="52"/>
      <c r="E119" s="102">
        <f t="shared" si="5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42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8"/>
    </row>
    <row r="120" spans="1:90" ht="14.5">
      <c r="A120" s="71"/>
      <c r="B120" s="52"/>
      <c r="C120" s="52"/>
      <c r="D120" s="52"/>
      <c r="E120" s="102">
        <f t="shared" si="5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42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8"/>
    </row>
    <row r="121" spans="1:90" ht="14.5">
      <c r="A121" s="51"/>
      <c r="B121" s="23"/>
      <c r="C121" s="52"/>
      <c r="D121" s="52"/>
      <c r="E121" s="102">
        <f t="shared" si="5"/>
        <v>0</v>
      </c>
      <c r="F121" s="56"/>
      <c r="G121" s="56"/>
      <c r="H121" s="56"/>
      <c r="I121" s="49"/>
      <c r="J121" s="49"/>
      <c r="K121" s="49"/>
      <c r="L121" s="49"/>
      <c r="M121" s="49"/>
      <c r="N121" s="42"/>
      <c r="O121" s="42"/>
      <c r="P121" s="42"/>
      <c r="Q121" s="22"/>
      <c r="R121" s="22"/>
      <c r="S121" s="24"/>
      <c r="T121" s="22"/>
      <c r="U121" s="22"/>
      <c r="V121" s="24"/>
      <c r="W121" s="24"/>
      <c r="X121" s="24"/>
      <c r="Y121" s="24"/>
      <c r="Z121" s="24"/>
      <c r="AA121" s="24"/>
      <c r="AB121" s="24"/>
      <c r="AC121" s="24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8"/>
    </row>
    <row r="122" spans="1:90" ht="14.5">
      <c r="A122" s="71"/>
      <c r="B122" s="52"/>
      <c r="C122" s="52"/>
      <c r="D122" s="52"/>
      <c r="E122" s="102">
        <f t="shared" si="5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24"/>
      <c r="P122" s="24"/>
      <c r="Q122" s="24"/>
      <c r="R122" s="24"/>
      <c r="S122" s="42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8"/>
    </row>
    <row r="123" spans="1:90" ht="14.5">
      <c r="A123" s="73"/>
      <c r="B123" s="68"/>
      <c r="C123" s="68"/>
      <c r="D123" s="52"/>
      <c r="E123" s="102">
        <f t="shared" si="5"/>
        <v>0</v>
      </c>
      <c r="F123" s="55"/>
      <c r="G123" s="55"/>
      <c r="H123" s="55"/>
      <c r="I123" s="49"/>
      <c r="J123" s="49"/>
      <c r="K123" s="49"/>
      <c r="L123" s="49"/>
      <c r="M123" s="49"/>
      <c r="N123" s="49"/>
      <c r="O123" s="24"/>
      <c r="P123" s="24"/>
      <c r="Q123" s="24"/>
      <c r="R123" s="24"/>
      <c r="S123" s="42"/>
      <c r="T123" s="47"/>
      <c r="U123" s="47"/>
      <c r="V123" s="24"/>
      <c r="W123" s="24"/>
      <c r="X123" s="24"/>
      <c r="Y123" s="24"/>
      <c r="Z123" s="24"/>
      <c r="AA123" s="24"/>
      <c r="AB123" s="24"/>
      <c r="AC123" s="24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8"/>
    </row>
    <row r="124" spans="1:90" ht="14.5">
      <c r="A124" s="51"/>
      <c r="B124" s="23"/>
      <c r="C124" s="52"/>
      <c r="D124" s="52"/>
      <c r="E124" s="102">
        <f t="shared" si="5"/>
        <v>0</v>
      </c>
      <c r="F124" s="55"/>
      <c r="G124" s="55"/>
      <c r="H124" s="55"/>
      <c r="I124" s="22"/>
      <c r="J124" s="22"/>
      <c r="K124" s="22"/>
      <c r="L124" s="22"/>
      <c r="M124" s="22"/>
      <c r="N124" s="42"/>
      <c r="O124" s="42"/>
      <c r="P124" s="42"/>
      <c r="Q124" s="24"/>
      <c r="R124" s="24"/>
      <c r="S124" s="50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8"/>
    </row>
    <row r="125" spans="1:90" ht="14.5">
      <c r="A125" s="85"/>
      <c r="B125" s="84"/>
      <c r="C125" s="52"/>
      <c r="D125" s="52"/>
      <c r="E125" s="102">
        <f t="shared" si="5"/>
        <v>0</v>
      </c>
      <c r="F125" s="54"/>
      <c r="G125" s="54"/>
      <c r="H125" s="54"/>
      <c r="I125" s="42"/>
      <c r="J125" s="42"/>
      <c r="K125" s="42"/>
      <c r="L125" s="42"/>
      <c r="M125" s="42"/>
      <c r="N125" s="42"/>
      <c r="O125" s="24"/>
      <c r="P125" s="24"/>
      <c r="Q125" s="24"/>
      <c r="R125" s="24"/>
      <c r="S125" s="42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8"/>
    </row>
    <row r="126" spans="1:90" ht="14.5">
      <c r="A126" s="71"/>
      <c r="B126" s="52"/>
      <c r="C126" s="52"/>
      <c r="D126" s="52"/>
      <c r="E126" s="102">
        <f t="shared" si="5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24"/>
      <c r="P126" s="24"/>
      <c r="Q126" s="24"/>
      <c r="R126" s="24"/>
      <c r="S126" s="42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8"/>
    </row>
    <row r="127" spans="1:90" ht="14.5">
      <c r="A127" s="71"/>
      <c r="B127" s="52"/>
      <c r="C127" s="52"/>
      <c r="D127" s="52"/>
      <c r="E127" s="102">
        <f t="shared" si="5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24"/>
      <c r="P127" s="24"/>
      <c r="Q127" s="24"/>
      <c r="R127" s="24"/>
      <c r="S127" s="42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8"/>
    </row>
    <row r="128" spans="1:90" ht="14.5">
      <c r="A128" s="71"/>
      <c r="B128" s="52"/>
      <c r="C128" s="52"/>
      <c r="D128" s="52"/>
      <c r="E128" s="102">
        <f t="shared" ref="E128:E191" si="6">SUM(F128:CK128)</f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24"/>
      <c r="P128" s="24"/>
      <c r="Q128" s="24"/>
      <c r="R128" s="24"/>
      <c r="S128" s="42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8"/>
    </row>
    <row r="129" spans="1:90" ht="14.5">
      <c r="A129" s="71"/>
      <c r="B129" s="52"/>
      <c r="C129" s="52"/>
      <c r="D129" s="52"/>
      <c r="E129" s="102">
        <f t="shared" si="6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24"/>
      <c r="P129" s="24"/>
      <c r="Q129" s="24"/>
      <c r="R129" s="24"/>
      <c r="S129" s="42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8"/>
    </row>
    <row r="130" spans="1:90" ht="14.5">
      <c r="A130" s="51"/>
      <c r="B130" s="23"/>
      <c r="C130" s="52"/>
      <c r="D130" s="52"/>
      <c r="E130" s="102">
        <f t="shared" si="6"/>
        <v>0</v>
      </c>
      <c r="F130" s="56"/>
      <c r="G130" s="56"/>
      <c r="H130" s="56"/>
      <c r="I130" s="49"/>
      <c r="J130" s="49"/>
      <c r="K130" s="49"/>
      <c r="L130" s="49"/>
      <c r="M130" s="49"/>
      <c r="N130" s="49"/>
      <c r="O130" s="49"/>
      <c r="P130" s="49"/>
      <c r="Q130" s="42"/>
      <c r="R130" s="42"/>
      <c r="S130" s="24"/>
      <c r="T130" s="47"/>
      <c r="U130" s="47"/>
      <c r="V130" s="24"/>
      <c r="W130" s="24"/>
      <c r="X130" s="24"/>
      <c r="Y130" s="24"/>
      <c r="Z130" s="24"/>
      <c r="AA130" s="24"/>
      <c r="AB130" s="24"/>
      <c r="AC130" s="24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8"/>
    </row>
    <row r="131" spans="1:90" ht="14.5">
      <c r="A131" s="75"/>
      <c r="B131" s="41"/>
      <c r="C131" s="41"/>
      <c r="D131" s="41"/>
      <c r="E131" s="102">
        <f t="shared" si="6"/>
        <v>0</v>
      </c>
      <c r="F131" s="59"/>
      <c r="G131" s="59"/>
      <c r="H131" s="59"/>
      <c r="I131" s="45"/>
      <c r="J131" s="45"/>
      <c r="K131" s="45"/>
      <c r="L131" s="45"/>
      <c r="M131" s="45"/>
      <c r="N131" s="39"/>
      <c r="O131" s="39"/>
      <c r="P131" s="39"/>
      <c r="Q131" s="44"/>
      <c r="R131" s="44"/>
      <c r="S131" s="46"/>
      <c r="T131" s="44"/>
      <c r="U131" s="44"/>
      <c r="V131" s="46"/>
      <c r="W131" s="46"/>
      <c r="X131" s="46"/>
      <c r="Y131" s="46"/>
      <c r="Z131" s="46"/>
      <c r="AA131" s="46"/>
      <c r="AB131" s="46"/>
      <c r="AC131" s="46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8"/>
    </row>
    <row r="132" spans="1:90" ht="14.5">
      <c r="A132" s="75"/>
      <c r="B132" s="41"/>
      <c r="C132" s="41"/>
      <c r="D132" s="41"/>
      <c r="E132" s="102">
        <f t="shared" si="6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39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8"/>
    </row>
    <row r="133" spans="1:90" ht="14.5">
      <c r="A133" s="75"/>
      <c r="B133" s="87"/>
      <c r="C133" s="41"/>
      <c r="D133" s="41"/>
      <c r="E133" s="102">
        <f t="shared" si="6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44"/>
      <c r="R133" s="44"/>
      <c r="S133" s="46"/>
      <c r="T133" s="44"/>
      <c r="U133" s="44"/>
      <c r="V133" s="46"/>
      <c r="W133" s="46"/>
      <c r="X133" s="46"/>
      <c r="Y133" s="46"/>
      <c r="Z133" s="46"/>
      <c r="AA133" s="46"/>
      <c r="AB133" s="46"/>
      <c r="AC133" s="46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8"/>
    </row>
    <row r="134" spans="1:90" ht="14.5">
      <c r="A134" s="75"/>
      <c r="B134" s="88"/>
      <c r="C134" s="41"/>
      <c r="D134" s="41"/>
      <c r="E134" s="102">
        <f t="shared" si="6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46"/>
      <c r="P134" s="46"/>
      <c r="Q134" s="46"/>
      <c r="R134" s="46"/>
      <c r="S134" s="39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8"/>
    </row>
    <row r="135" spans="1:90" ht="14.5">
      <c r="A135" s="75"/>
      <c r="B135" s="88"/>
      <c r="C135" s="41"/>
      <c r="D135" s="41"/>
      <c r="E135" s="102">
        <f t="shared" si="6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39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8"/>
    </row>
    <row r="136" spans="1:90" ht="14.5">
      <c r="A136" s="75"/>
      <c r="B136" s="88"/>
      <c r="C136" s="41"/>
      <c r="D136" s="41"/>
      <c r="E136" s="102">
        <f t="shared" si="6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46"/>
      <c r="P136" s="46"/>
      <c r="Q136" s="46"/>
      <c r="R136" s="46"/>
      <c r="S136" s="39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8"/>
    </row>
    <row r="137" spans="1:90" ht="14.5">
      <c r="A137" s="75"/>
      <c r="B137" s="74"/>
      <c r="C137" s="41"/>
      <c r="D137" s="41"/>
      <c r="E137" s="102">
        <f t="shared" si="6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44"/>
      <c r="R137" s="44"/>
      <c r="S137" s="46"/>
      <c r="T137" s="44"/>
      <c r="U137" s="44"/>
      <c r="V137" s="46"/>
      <c r="W137" s="46"/>
      <c r="X137" s="46"/>
      <c r="Y137" s="46"/>
      <c r="Z137" s="46"/>
      <c r="AA137" s="46"/>
      <c r="AB137" s="46"/>
      <c r="AC137" s="46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8"/>
    </row>
    <row r="138" spans="1:90" ht="14.5">
      <c r="A138" s="75"/>
      <c r="B138" s="96"/>
      <c r="C138" s="41"/>
      <c r="D138" s="41"/>
      <c r="E138" s="102">
        <f t="shared" si="6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39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8"/>
    </row>
    <row r="139" spans="1:90" ht="14.5">
      <c r="A139" s="75"/>
      <c r="B139" s="41"/>
      <c r="C139" s="41"/>
      <c r="D139" s="41"/>
      <c r="E139" s="102">
        <f t="shared" si="6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46"/>
      <c r="P139" s="46"/>
      <c r="Q139" s="46"/>
      <c r="R139" s="46"/>
      <c r="S139" s="39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8"/>
    </row>
    <row r="140" spans="1:90" ht="14.5">
      <c r="A140" s="77"/>
      <c r="B140" s="78"/>
      <c r="C140" s="78"/>
      <c r="D140" s="41"/>
      <c r="E140" s="102">
        <f t="shared" si="6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39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8"/>
    </row>
    <row r="141" spans="1:90" ht="14.5">
      <c r="A141" s="75"/>
      <c r="B141" s="41"/>
      <c r="C141" s="41"/>
      <c r="D141" s="41"/>
      <c r="E141" s="102">
        <f t="shared" si="6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39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8"/>
    </row>
    <row r="142" spans="1:90" ht="14.5">
      <c r="A142" s="75"/>
      <c r="B142" s="41"/>
      <c r="C142" s="41"/>
      <c r="D142" s="41"/>
      <c r="E142" s="102">
        <f t="shared" si="6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44"/>
      <c r="R142" s="44"/>
      <c r="S142" s="46"/>
      <c r="T142" s="44"/>
      <c r="U142" s="44"/>
      <c r="V142" s="46"/>
      <c r="W142" s="46"/>
      <c r="X142" s="46"/>
      <c r="Y142" s="46"/>
      <c r="Z142" s="46"/>
      <c r="AA142" s="46"/>
      <c r="AB142" s="46"/>
      <c r="AC142" s="46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8"/>
    </row>
    <row r="143" spans="1:90" ht="14.5">
      <c r="A143" s="40"/>
      <c r="B143" s="43"/>
      <c r="C143" s="41"/>
      <c r="D143" s="41"/>
      <c r="E143" s="102">
        <f t="shared" si="6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39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8"/>
    </row>
    <row r="144" spans="1:90" ht="14.5">
      <c r="A144" s="75"/>
      <c r="B144" s="41"/>
      <c r="C144" s="41"/>
      <c r="D144" s="41"/>
      <c r="E144" s="102">
        <f t="shared" si="6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44"/>
      <c r="R144" s="44"/>
      <c r="S144" s="46"/>
      <c r="T144" s="44"/>
      <c r="U144" s="44"/>
      <c r="V144" s="46"/>
      <c r="W144" s="46"/>
      <c r="X144" s="46"/>
      <c r="Y144" s="46"/>
      <c r="Z144" s="46"/>
      <c r="AA144" s="46"/>
      <c r="AB144" s="46"/>
      <c r="AC144" s="46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8"/>
    </row>
    <row r="145" spans="1:90" ht="14.5">
      <c r="A145" s="75"/>
      <c r="B145" s="41"/>
      <c r="C145" s="41"/>
      <c r="D145" s="41"/>
      <c r="E145" s="102">
        <f t="shared" si="6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46"/>
      <c r="P145" s="46"/>
      <c r="Q145" s="46"/>
      <c r="R145" s="46"/>
      <c r="S145" s="39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8"/>
    </row>
    <row r="146" spans="1:90" ht="14.5">
      <c r="A146" s="75"/>
      <c r="B146" s="41"/>
      <c r="C146" s="41"/>
      <c r="D146" s="41"/>
      <c r="E146" s="102">
        <f t="shared" si="6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44"/>
      <c r="R146" s="44"/>
      <c r="S146" s="46"/>
      <c r="T146" s="44"/>
      <c r="U146" s="44"/>
      <c r="V146" s="46"/>
      <c r="W146" s="46"/>
      <c r="X146" s="46"/>
      <c r="Y146" s="46"/>
      <c r="Z146" s="46"/>
      <c r="AA146" s="46"/>
      <c r="AB146" s="46"/>
      <c r="AC146" s="46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8"/>
    </row>
    <row r="147" spans="1:90" ht="14.5">
      <c r="A147" s="75"/>
      <c r="B147" s="41"/>
      <c r="C147" s="41"/>
      <c r="D147" s="41"/>
      <c r="E147" s="102">
        <f t="shared" si="6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39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8"/>
    </row>
    <row r="148" spans="1:90" ht="14.5">
      <c r="A148" s="40"/>
      <c r="B148" s="63"/>
      <c r="C148" s="41"/>
      <c r="D148" s="41"/>
      <c r="E148" s="102">
        <f t="shared" si="6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39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8"/>
    </row>
    <row r="149" spans="1:90" ht="14.5">
      <c r="A149" s="75"/>
      <c r="B149" s="41"/>
      <c r="C149" s="41"/>
      <c r="D149" s="41"/>
      <c r="E149" s="102">
        <f t="shared" si="6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44"/>
      <c r="R149" s="44"/>
      <c r="S149" s="46"/>
      <c r="T149" s="44"/>
      <c r="U149" s="44"/>
      <c r="V149" s="46"/>
      <c r="W149" s="46"/>
      <c r="X149" s="46"/>
      <c r="Y149" s="46"/>
      <c r="Z149" s="46"/>
      <c r="AA149" s="46"/>
      <c r="AB149" s="46"/>
      <c r="AC149" s="46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8"/>
    </row>
    <row r="150" spans="1:90" ht="14.5">
      <c r="A150" s="75"/>
      <c r="B150" s="41"/>
      <c r="C150" s="41"/>
      <c r="D150" s="41"/>
      <c r="E150" s="102">
        <f t="shared" si="6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39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8"/>
    </row>
    <row r="151" spans="1:90" ht="14.5">
      <c r="A151" s="40"/>
      <c r="B151" s="43"/>
      <c r="C151" s="41"/>
      <c r="D151" s="41"/>
      <c r="E151" s="102">
        <f t="shared" si="6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39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8"/>
    </row>
    <row r="152" spans="1:90" ht="14.5">
      <c r="A152" s="40"/>
      <c r="B152" s="43"/>
      <c r="C152" s="41"/>
      <c r="D152" s="41"/>
      <c r="E152" s="102">
        <f t="shared" si="6"/>
        <v>0</v>
      </c>
      <c r="F152" s="59"/>
      <c r="G152" s="59"/>
      <c r="H152" s="59"/>
      <c r="I152" s="45"/>
      <c r="J152" s="45"/>
      <c r="K152" s="45"/>
      <c r="L152" s="45"/>
      <c r="M152" s="45"/>
      <c r="N152" s="39"/>
      <c r="O152" s="39"/>
      <c r="P152" s="39"/>
      <c r="Q152" s="44"/>
      <c r="R152" s="64"/>
      <c r="S152" s="46"/>
      <c r="T152" s="44"/>
      <c r="U152" s="44"/>
      <c r="V152" s="46"/>
      <c r="W152" s="46"/>
      <c r="X152" s="46"/>
      <c r="Y152" s="46"/>
      <c r="Z152" s="46"/>
      <c r="AA152" s="46"/>
      <c r="AB152" s="46"/>
      <c r="AC152" s="46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8"/>
    </row>
    <row r="153" spans="1:90" ht="14.5">
      <c r="A153" s="75"/>
      <c r="B153" s="41"/>
      <c r="C153" s="41"/>
      <c r="D153" s="41"/>
      <c r="E153" s="102">
        <f t="shared" si="6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46"/>
      <c r="P153" s="46"/>
      <c r="Q153" s="46"/>
      <c r="R153" s="46"/>
      <c r="S153" s="39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8"/>
    </row>
    <row r="154" spans="1:90" ht="14.5">
      <c r="A154" s="75"/>
      <c r="B154" s="86"/>
      <c r="C154" s="41"/>
      <c r="D154" s="41"/>
      <c r="E154" s="102">
        <f t="shared" si="6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39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8"/>
    </row>
    <row r="155" spans="1:90" ht="14.5">
      <c r="A155" s="75"/>
      <c r="B155" s="41"/>
      <c r="C155" s="41"/>
      <c r="D155" s="41"/>
      <c r="E155" s="102">
        <f t="shared" si="6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46"/>
      <c r="P155" s="46"/>
      <c r="Q155" s="46"/>
      <c r="R155" s="46"/>
      <c r="S155" s="39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8"/>
    </row>
    <row r="156" spans="1:90" ht="14.5">
      <c r="A156" s="75"/>
      <c r="B156" s="41"/>
      <c r="C156" s="41"/>
      <c r="D156" s="41"/>
      <c r="E156" s="102">
        <f t="shared" si="6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46"/>
      <c r="P156" s="46"/>
      <c r="Q156" s="46"/>
      <c r="R156" s="46"/>
      <c r="S156" s="39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8"/>
    </row>
    <row r="157" spans="1:90" ht="14.5">
      <c r="A157" s="75"/>
      <c r="B157" s="86"/>
      <c r="C157" s="41"/>
      <c r="D157" s="41"/>
      <c r="E157" s="102">
        <f t="shared" si="6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46"/>
      <c r="P157" s="46"/>
      <c r="Q157" s="46"/>
      <c r="R157" s="46"/>
      <c r="S157" s="39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8"/>
    </row>
    <row r="158" spans="1:90" ht="14.5">
      <c r="A158" s="40"/>
      <c r="B158" s="43"/>
      <c r="C158" s="41"/>
      <c r="D158" s="41"/>
      <c r="E158" s="102">
        <f t="shared" si="6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39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8"/>
    </row>
    <row r="159" spans="1:90" ht="15" thickBot="1">
      <c r="A159" s="40"/>
      <c r="B159" s="43"/>
      <c r="C159" s="41"/>
      <c r="D159" s="41"/>
      <c r="E159" s="102">
        <f t="shared" si="6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39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8"/>
    </row>
    <row r="160" spans="1:90" ht="15" thickBot="1">
      <c r="A160" s="75"/>
      <c r="B160" s="97"/>
      <c r="C160" s="41"/>
      <c r="D160" s="41"/>
      <c r="E160" s="102">
        <f t="shared" si="6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39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8"/>
    </row>
    <row r="161" spans="1:90" ht="14.5">
      <c r="A161" s="77"/>
      <c r="B161" s="89"/>
      <c r="C161" s="78"/>
      <c r="D161" s="78"/>
      <c r="E161" s="102">
        <f t="shared" si="6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39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8"/>
    </row>
    <row r="162" spans="1:90" ht="14.5">
      <c r="A162" s="75"/>
      <c r="B162" s="41"/>
      <c r="C162" s="41"/>
      <c r="D162" s="41"/>
      <c r="E162" s="102">
        <f t="shared" si="6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39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8"/>
    </row>
    <row r="163" spans="1:90" ht="14.5">
      <c r="A163" s="75"/>
      <c r="B163" s="41"/>
      <c r="C163" s="41"/>
      <c r="D163" s="41"/>
      <c r="E163" s="102">
        <f t="shared" si="6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39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8"/>
    </row>
    <row r="164" spans="1:90" ht="14.5">
      <c r="A164" s="77"/>
      <c r="B164" s="78"/>
      <c r="C164" s="78"/>
      <c r="D164" s="78"/>
      <c r="E164" s="102">
        <f t="shared" si="6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46"/>
      <c r="P164" s="46"/>
      <c r="Q164" s="46"/>
      <c r="R164" s="46"/>
      <c r="S164" s="39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8"/>
    </row>
    <row r="165" spans="1:90" ht="14.5">
      <c r="A165" s="75"/>
      <c r="B165" s="41"/>
      <c r="C165" s="41"/>
      <c r="D165" s="41"/>
      <c r="E165" s="102">
        <f t="shared" si="6"/>
        <v>0</v>
      </c>
      <c r="F165" s="62"/>
      <c r="G165" s="62"/>
      <c r="H165" s="62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U165" s="44"/>
      <c r="V165" s="46"/>
      <c r="W165" s="46"/>
      <c r="X165" s="46"/>
      <c r="Y165" s="46"/>
      <c r="Z165" s="46"/>
      <c r="AA165" s="46"/>
      <c r="AB165" s="46"/>
      <c r="AC165" s="46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8"/>
    </row>
    <row r="166" spans="1:90" ht="14.5">
      <c r="A166" s="77"/>
      <c r="B166" s="78"/>
      <c r="C166" s="78"/>
      <c r="D166" s="78"/>
      <c r="E166" s="102">
        <f t="shared" si="6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39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8"/>
    </row>
    <row r="167" spans="1:90" ht="14.5">
      <c r="A167" s="77"/>
      <c r="B167" s="78"/>
      <c r="C167" s="78"/>
      <c r="D167" s="41"/>
      <c r="E167" s="102">
        <f t="shared" si="6"/>
        <v>0</v>
      </c>
      <c r="F167" s="59"/>
      <c r="G167" s="59"/>
      <c r="H167" s="59"/>
      <c r="I167" s="45"/>
      <c r="J167" s="45"/>
      <c r="K167" s="45"/>
      <c r="L167" s="45"/>
      <c r="M167" s="45"/>
      <c r="N167" s="39"/>
      <c r="O167" s="39"/>
      <c r="P167" s="39"/>
      <c r="Q167" s="44"/>
      <c r="R167" s="44"/>
      <c r="S167" s="46"/>
      <c r="T167" s="44"/>
      <c r="U167" s="44"/>
      <c r="V167" s="46"/>
      <c r="W167" s="46"/>
      <c r="X167" s="46"/>
      <c r="Y167" s="46"/>
      <c r="Z167" s="46"/>
      <c r="AA167" s="46"/>
      <c r="AB167" s="46"/>
      <c r="AC167" s="46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8"/>
    </row>
    <row r="168" spans="1:90" ht="14.5">
      <c r="A168" s="40"/>
      <c r="B168" s="43"/>
      <c r="C168" s="41"/>
      <c r="D168" s="41"/>
      <c r="E168" s="102">
        <f t="shared" si="6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39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8"/>
    </row>
    <row r="169" spans="1:90" ht="14.5">
      <c r="A169" s="75"/>
      <c r="B169" s="41"/>
      <c r="C169" s="41"/>
      <c r="D169" s="41"/>
      <c r="E169" s="102">
        <f t="shared" si="6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46"/>
      <c r="P169" s="46"/>
      <c r="Q169" s="46"/>
      <c r="R169" s="46"/>
      <c r="S169" s="39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8"/>
    </row>
    <row r="170" spans="1:90" ht="14.5">
      <c r="A170" s="79"/>
      <c r="B170" s="83"/>
      <c r="C170" s="83"/>
      <c r="D170" s="41"/>
      <c r="E170" s="102">
        <f t="shared" si="6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39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8"/>
    </row>
    <row r="171" spans="1:90" ht="14.5">
      <c r="A171" s="40"/>
      <c r="B171" s="63"/>
      <c r="C171" s="41"/>
      <c r="D171" s="41"/>
      <c r="E171" s="102">
        <f t="shared" si="6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39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8"/>
    </row>
    <row r="172" spans="1:90" ht="14.5">
      <c r="A172" s="75"/>
      <c r="B172" s="41"/>
      <c r="C172" s="41"/>
      <c r="D172" s="41"/>
      <c r="E172" s="102">
        <f t="shared" si="6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39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8"/>
    </row>
    <row r="173" spans="1:90" ht="14.5">
      <c r="A173" s="75"/>
      <c r="B173" s="82"/>
      <c r="C173" s="41"/>
      <c r="D173" s="41"/>
      <c r="E173" s="102">
        <f t="shared" si="6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39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8"/>
    </row>
    <row r="174" spans="1:90" ht="14.5">
      <c r="A174" s="75"/>
      <c r="B174" s="41"/>
      <c r="C174" s="41"/>
      <c r="D174" s="41"/>
      <c r="E174" s="102">
        <f t="shared" si="6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39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8"/>
    </row>
    <row r="175" spans="1:90" ht="14.5">
      <c r="A175" s="75"/>
      <c r="B175" s="41"/>
      <c r="C175" s="41"/>
      <c r="D175" s="41"/>
      <c r="E175" s="102">
        <f t="shared" si="6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46"/>
      <c r="P175" s="46"/>
      <c r="Q175" s="46"/>
      <c r="R175" s="46"/>
      <c r="S175" s="39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8"/>
    </row>
    <row r="176" spans="1:90" ht="14.5">
      <c r="A176" s="40"/>
      <c r="B176" s="63"/>
      <c r="C176" s="41"/>
      <c r="D176" s="41"/>
      <c r="E176" s="102">
        <f t="shared" si="6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46"/>
      <c r="P176" s="46"/>
      <c r="Q176" s="46"/>
      <c r="R176" s="46"/>
      <c r="S176" s="39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8"/>
    </row>
    <row r="177" spans="1:90" ht="14.5">
      <c r="A177" s="75"/>
      <c r="B177" s="41"/>
      <c r="C177" s="41"/>
      <c r="D177" s="41"/>
      <c r="E177" s="102">
        <f t="shared" si="6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46"/>
      <c r="P177" s="46"/>
      <c r="Q177" s="46"/>
      <c r="R177" s="46"/>
      <c r="S177" s="39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8"/>
    </row>
    <row r="178" spans="1:90" ht="14.5">
      <c r="A178" s="75"/>
      <c r="B178" s="41"/>
      <c r="C178" s="41"/>
      <c r="D178" s="41"/>
      <c r="E178" s="102">
        <f t="shared" si="6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46"/>
      <c r="P178" s="46"/>
      <c r="Q178" s="46"/>
      <c r="R178" s="46"/>
      <c r="S178" s="39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8"/>
    </row>
    <row r="179" spans="1:90" ht="14.5">
      <c r="A179" s="75"/>
      <c r="B179" s="41"/>
      <c r="C179" s="41"/>
      <c r="D179" s="41"/>
      <c r="E179" s="102">
        <f t="shared" si="6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46"/>
      <c r="P179" s="46"/>
      <c r="Q179" s="46"/>
      <c r="R179" s="46"/>
      <c r="S179" s="39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8"/>
    </row>
    <row r="180" spans="1:90" ht="14.5">
      <c r="A180" s="75"/>
      <c r="B180" s="41"/>
      <c r="C180" s="41"/>
      <c r="D180" s="41"/>
      <c r="E180" s="102">
        <f t="shared" si="6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46"/>
      <c r="P180" s="46"/>
      <c r="Q180" s="46"/>
      <c r="R180" s="46"/>
      <c r="S180" s="39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8"/>
    </row>
    <row r="181" spans="1:90" ht="14.5">
      <c r="A181" s="40"/>
      <c r="B181" s="43"/>
      <c r="C181" s="41"/>
      <c r="D181" s="41"/>
      <c r="E181" s="102">
        <f t="shared" si="6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46"/>
      <c r="P181" s="46"/>
      <c r="Q181" s="46"/>
      <c r="R181" s="46"/>
      <c r="S181" s="39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8"/>
    </row>
    <row r="182" spans="1:90" ht="14.5">
      <c r="A182" s="75"/>
      <c r="B182" s="82"/>
      <c r="C182" s="41"/>
      <c r="D182" s="41"/>
      <c r="E182" s="102">
        <f t="shared" si="6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46"/>
      <c r="P182" s="46"/>
      <c r="Q182" s="46"/>
      <c r="R182" s="46"/>
      <c r="S182" s="39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8"/>
    </row>
    <row r="183" spans="1:90" ht="14.5">
      <c r="A183" s="75"/>
      <c r="B183" s="41"/>
      <c r="C183" s="41"/>
      <c r="D183" s="41"/>
      <c r="E183" s="102">
        <f t="shared" si="6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46"/>
      <c r="P183" s="46"/>
      <c r="Q183" s="46"/>
      <c r="R183" s="46"/>
      <c r="S183" s="39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8"/>
    </row>
    <row r="184" spans="1:90" ht="14.5">
      <c r="A184" s="75"/>
      <c r="B184" s="41"/>
      <c r="C184" s="41"/>
      <c r="D184" s="41"/>
      <c r="E184" s="102">
        <f t="shared" si="6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46"/>
      <c r="P184" s="46"/>
      <c r="Q184" s="46"/>
      <c r="R184" s="46"/>
      <c r="S184" s="39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8"/>
    </row>
    <row r="185" spans="1:90" ht="14.5">
      <c r="A185" s="40"/>
      <c r="B185" s="43"/>
      <c r="C185" s="41"/>
      <c r="D185" s="41"/>
      <c r="E185" s="102">
        <f t="shared" si="6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46"/>
      <c r="P185" s="46"/>
      <c r="Q185" s="46"/>
      <c r="R185" s="46"/>
      <c r="S185" s="39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8"/>
    </row>
    <row r="186" spans="1:90" ht="14.5">
      <c r="A186" s="75"/>
      <c r="B186" s="41"/>
      <c r="C186" s="41"/>
      <c r="D186" s="41"/>
      <c r="E186" s="102">
        <f t="shared" si="6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46"/>
      <c r="P186" s="46"/>
      <c r="Q186" s="46"/>
      <c r="R186" s="46"/>
      <c r="S186" s="39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8"/>
    </row>
    <row r="187" spans="1:90" ht="14.5">
      <c r="A187" s="77"/>
      <c r="B187" s="78"/>
      <c r="C187" s="78"/>
      <c r="D187" s="41"/>
      <c r="E187" s="102">
        <f t="shared" si="6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46"/>
      <c r="P187" s="46"/>
      <c r="Q187" s="46"/>
      <c r="R187" s="46"/>
      <c r="S187" s="39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8"/>
    </row>
    <row r="188" spans="1:90" ht="14.5">
      <c r="A188" s="40"/>
      <c r="B188" s="43"/>
      <c r="C188" s="41"/>
      <c r="D188" s="41"/>
      <c r="E188" s="102">
        <f t="shared" si="6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46"/>
      <c r="P188" s="46"/>
      <c r="Q188" s="46"/>
      <c r="R188" s="46"/>
      <c r="S188" s="39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8"/>
    </row>
    <row r="189" spans="1:90" ht="14.5">
      <c r="A189" s="75"/>
      <c r="B189" s="41"/>
      <c r="C189" s="41"/>
      <c r="D189" s="41"/>
      <c r="E189" s="102">
        <f t="shared" si="6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46"/>
      <c r="P189" s="46"/>
      <c r="Q189" s="46"/>
      <c r="R189" s="46"/>
      <c r="S189" s="39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8"/>
    </row>
    <row r="190" spans="1:90" ht="14.5">
      <c r="A190" s="75"/>
      <c r="B190" s="41"/>
      <c r="C190" s="41"/>
      <c r="D190" s="41"/>
      <c r="E190" s="102">
        <f t="shared" si="6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46"/>
      <c r="P190" s="46"/>
      <c r="Q190" s="46"/>
      <c r="R190" s="46"/>
      <c r="S190" s="39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8"/>
    </row>
    <row r="191" spans="1:90" ht="14.5">
      <c r="A191" s="75"/>
      <c r="B191" s="41"/>
      <c r="C191" s="41"/>
      <c r="D191" s="41"/>
      <c r="E191" s="102">
        <f t="shared" si="6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46"/>
      <c r="P191" s="46"/>
      <c r="Q191" s="46"/>
      <c r="R191" s="46"/>
      <c r="S191" s="39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8"/>
    </row>
    <row r="192" spans="1:90" ht="14.5">
      <c r="A192" s="75"/>
      <c r="B192" s="41"/>
      <c r="C192" s="41"/>
      <c r="D192" s="41"/>
      <c r="E192" s="102">
        <f t="shared" ref="E192:E234" si="7">SUM(F192:CK192)</f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46"/>
      <c r="P192" s="46"/>
      <c r="Q192" s="46"/>
      <c r="R192" s="46"/>
      <c r="S192" s="39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8"/>
    </row>
    <row r="193" spans="1:90" ht="14.5">
      <c r="A193" s="75"/>
      <c r="B193" s="41"/>
      <c r="C193" s="41"/>
      <c r="D193" s="41"/>
      <c r="E193" s="102">
        <f t="shared" si="7"/>
        <v>0</v>
      </c>
      <c r="F193" s="59"/>
      <c r="G193" s="59"/>
      <c r="H193" s="59"/>
      <c r="I193" s="45"/>
      <c r="J193" s="45"/>
      <c r="K193" s="45"/>
      <c r="L193" s="45"/>
      <c r="M193" s="45"/>
      <c r="N193" s="39"/>
      <c r="O193" s="39"/>
      <c r="P193" s="39"/>
      <c r="Q193" s="44"/>
      <c r="R193" s="44"/>
      <c r="S193" s="46"/>
      <c r="T193" s="44"/>
      <c r="U193" s="44"/>
      <c r="V193" s="46"/>
      <c r="W193" s="46"/>
      <c r="X193" s="46"/>
      <c r="Y193" s="46"/>
      <c r="Z193" s="46"/>
      <c r="AA193" s="46"/>
      <c r="AB193" s="46"/>
      <c r="AC193" s="46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8"/>
    </row>
    <row r="194" spans="1:90" ht="14.5">
      <c r="A194" s="40"/>
      <c r="B194" s="43"/>
      <c r="C194" s="41"/>
      <c r="D194" s="41"/>
      <c r="E194" s="102">
        <f t="shared" si="7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46"/>
      <c r="P194" s="46"/>
      <c r="Q194" s="46"/>
      <c r="R194" s="46"/>
      <c r="S194" s="39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8"/>
    </row>
    <row r="195" spans="1:90" ht="14.5">
      <c r="A195" s="75"/>
      <c r="B195" s="41"/>
      <c r="C195" s="41"/>
      <c r="D195" s="41"/>
      <c r="E195" s="102">
        <f t="shared" si="7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46"/>
      <c r="P195" s="46"/>
      <c r="Q195" s="46"/>
      <c r="R195" s="46"/>
      <c r="S195" s="39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8"/>
    </row>
    <row r="196" spans="1:90" ht="14.5">
      <c r="A196" s="75"/>
      <c r="B196" s="41"/>
      <c r="C196" s="41"/>
      <c r="D196" s="41"/>
      <c r="E196" s="102">
        <f t="shared" si="7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46"/>
      <c r="P196" s="46"/>
      <c r="Q196" s="46"/>
      <c r="R196" s="46"/>
      <c r="S196" s="39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8"/>
    </row>
    <row r="197" spans="1:90" ht="14.5">
      <c r="A197" s="75"/>
      <c r="B197" s="41"/>
      <c r="C197" s="41"/>
      <c r="D197" s="41"/>
      <c r="E197" s="102">
        <f t="shared" si="7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44"/>
      <c r="R197" s="44"/>
      <c r="S197" s="46"/>
      <c r="T197" s="44"/>
      <c r="U197" s="44"/>
      <c r="V197" s="46"/>
      <c r="W197" s="46"/>
      <c r="X197" s="46"/>
      <c r="Y197" s="46"/>
      <c r="Z197" s="46"/>
      <c r="AA197" s="46"/>
      <c r="AB197" s="46"/>
      <c r="AC197" s="46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8"/>
    </row>
    <row r="198" spans="1:90" ht="14.5">
      <c r="A198" s="40"/>
      <c r="B198" s="63"/>
      <c r="C198" s="41"/>
      <c r="D198" s="41"/>
      <c r="E198" s="102">
        <f t="shared" si="7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46"/>
      <c r="P198" s="46"/>
      <c r="Q198" s="46"/>
      <c r="R198" s="46"/>
      <c r="S198" s="39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8"/>
    </row>
    <row r="199" spans="1:90" ht="14.5">
      <c r="A199" s="40"/>
      <c r="B199" s="43"/>
      <c r="C199" s="41"/>
      <c r="D199" s="41"/>
      <c r="E199" s="102">
        <f t="shared" si="7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46"/>
      <c r="P199" s="46"/>
      <c r="Q199" s="46"/>
      <c r="R199" s="46"/>
      <c r="S199" s="39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8"/>
    </row>
    <row r="200" spans="1:90" ht="14.5">
      <c r="A200" s="40"/>
      <c r="B200" s="43"/>
      <c r="C200" s="41"/>
      <c r="D200" s="41"/>
      <c r="E200" s="102">
        <f t="shared" si="7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46"/>
      <c r="P200" s="46"/>
      <c r="Q200" s="46"/>
      <c r="R200" s="46"/>
      <c r="S200" s="39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8"/>
    </row>
    <row r="201" spans="1:90" ht="14.5">
      <c r="A201" s="40"/>
      <c r="B201" s="43"/>
      <c r="C201" s="41"/>
      <c r="D201" s="41"/>
      <c r="E201" s="102">
        <f t="shared" si="7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46"/>
      <c r="P201" s="46"/>
      <c r="Q201" s="46"/>
      <c r="R201" s="46"/>
      <c r="S201" s="39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8"/>
    </row>
    <row r="202" spans="1:90" ht="14.5">
      <c r="A202" s="40"/>
      <c r="B202" s="43"/>
      <c r="C202" s="41"/>
      <c r="D202" s="41"/>
      <c r="E202" s="102">
        <f t="shared" si="7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46"/>
      <c r="P202" s="46"/>
      <c r="Q202" s="46"/>
      <c r="R202" s="46"/>
      <c r="S202" s="39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8"/>
    </row>
    <row r="203" spans="1:90" ht="14.5">
      <c r="A203" s="40"/>
      <c r="B203" s="43"/>
      <c r="C203" s="41"/>
      <c r="D203" s="41"/>
      <c r="E203" s="102">
        <f t="shared" si="7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46"/>
      <c r="P203" s="46"/>
      <c r="Q203" s="46"/>
      <c r="R203" s="46"/>
      <c r="S203" s="39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8"/>
    </row>
    <row r="204" spans="1:90" ht="14.5">
      <c r="A204" s="40"/>
      <c r="B204" s="65"/>
      <c r="C204" s="41"/>
      <c r="D204" s="41"/>
      <c r="E204" s="102">
        <f t="shared" si="7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46"/>
      <c r="P204" s="46"/>
      <c r="Q204" s="46"/>
      <c r="R204" s="46"/>
      <c r="S204" s="39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8"/>
    </row>
    <row r="205" spans="1:90" ht="14.5">
      <c r="A205" s="40"/>
      <c r="B205" s="65"/>
      <c r="C205" s="41"/>
      <c r="D205" s="41"/>
      <c r="E205" s="102">
        <f t="shared" si="7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46"/>
      <c r="P205" s="46"/>
      <c r="Q205" s="46"/>
      <c r="R205" s="46"/>
      <c r="S205" s="39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8"/>
    </row>
    <row r="206" spans="1:90" ht="14.5">
      <c r="A206" s="40"/>
      <c r="B206" s="66"/>
      <c r="C206" s="41"/>
      <c r="D206" s="41"/>
      <c r="E206" s="102">
        <f t="shared" si="7"/>
        <v>0</v>
      </c>
      <c r="F206" s="59"/>
      <c r="G206" s="59"/>
      <c r="H206" s="59"/>
      <c r="I206" s="45"/>
      <c r="J206" s="45"/>
      <c r="K206" s="45"/>
      <c r="L206" s="45"/>
      <c r="M206" s="45"/>
      <c r="N206" s="39"/>
      <c r="O206" s="46"/>
      <c r="P206" s="46"/>
      <c r="Q206" s="39"/>
      <c r="R206" s="39"/>
      <c r="S206" s="39"/>
      <c r="T206" s="44"/>
      <c r="U206" s="44"/>
      <c r="V206" s="46"/>
      <c r="W206" s="46"/>
      <c r="X206" s="46"/>
      <c r="Y206" s="46"/>
      <c r="Z206" s="46"/>
      <c r="AA206" s="46"/>
      <c r="AB206" s="46"/>
      <c r="AC206" s="46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8"/>
    </row>
    <row r="207" spans="1:90" ht="14.5">
      <c r="A207" s="40"/>
      <c r="B207" s="66"/>
      <c r="C207" s="41"/>
      <c r="D207" s="41"/>
      <c r="E207" s="102">
        <f t="shared" si="7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46"/>
      <c r="P207" s="46"/>
      <c r="Q207" s="46"/>
      <c r="R207" s="46"/>
      <c r="S207" s="39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8"/>
    </row>
    <row r="208" spans="1:90" ht="14.5">
      <c r="A208" s="40"/>
      <c r="B208" s="67"/>
      <c r="C208" s="41"/>
      <c r="D208" s="41"/>
      <c r="E208" s="102">
        <f t="shared" si="7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46"/>
      <c r="P208" s="46"/>
      <c r="Q208" s="46"/>
      <c r="R208" s="46"/>
      <c r="S208" s="39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8"/>
    </row>
    <row r="209" spans="1:90" ht="14.5">
      <c r="A209" s="40"/>
      <c r="B209" s="66"/>
      <c r="C209" s="41"/>
      <c r="D209" s="41"/>
      <c r="E209" s="102">
        <f t="shared" si="7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46"/>
      <c r="P209" s="46"/>
      <c r="Q209" s="46"/>
      <c r="R209" s="46"/>
      <c r="S209" s="39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8"/>
    </row>
    <row r="210" spans="1:90" ht="14.5">
      <c r="A210" s="40"/>
      <c r="B210" s="66"/>
      <c r="C210" s="41"/>
      <c r="D210" s="41"/>
      <c r="E210" s="102">
        <f t="shared" si="7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46"/>
      <c r="P210" s="46"/>
      <c r="Q210" s="46"/>
      <c r="R210" s="46"/>
      <c r="S210" s="39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8"/>
    </row>
    <row r="211" spans="1:90" ht="14.5">
      <c r="A211" s="40"/>
      <c r="B211" s="65"/>
      <c r="C211" s="41"/>
      <c r="D211" s="41"/>
      <c r="E211" s="102">
        <f t="shared" si="7"/>
        <v>0</v>
      </c>
      <c r="F211" s="59"/>
      <c r="G211" s="59"/>
      <c r="H211" s="59"/>
      <c r="I211" s="45"/>
      <c r="J211" s="45"/>
      <c r="K211" s="45"/>
      <c r="L211" s="45"/>
      <c r="M211" s="45"/>
      <c r="N211" s="39"/>
      <c r="O211" s="39"/>
      <c r="P211" s="39"/>
      <c r="Q211" s="44"/>
      <c r="R211" s="44"/>
      <c r="S211" s="46"/>
      <c r="T211" s="44"/>
      <c r="U211" s="44"/>
      <c r="V211" s="46"/>
      <c r="W211" s="46"/>
      <c r="X211" s="46"/>
      <c r="Y211" s="46"/>
      <c r="Z211" s="46"/>
      <c r="AA211" s="46"/>
      <c r="AB211" s="46"/>
      <c r="AC211" s="46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8"/>
    </row>
    <row r="212" spans="1:90" ht="14.5">
      <c r="A212" s="40"/>
      <c r="B212" s="65"/>
      <c r="C212" s="41"/>
      <c r="D212" s="41"/>
      <c r="E212" s="102">
        <f t="shared" si="7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46"/>
      <c r="P212" s="46"/>
      <c r="Q212" s="46"/>
      <c r="R212" s="46"/>
      <c r="S212" s="39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8"/>
    </row>
    <row r="213" spans="1:90" ht="14.5">
      <c r="A213" s="40"/>
      <c r="B213" s="65"/>
      <c r="C213" s="41"/>
      <c r="D213" s="41"/>
      <c r="E213" s="102">
        <f t="shared" si="7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46"/>
      <c r="P213" s="46"/>
      <c r="Q213" s="46"/>
      <c r="R213" s="46"/>
      <c r="S213" s="39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8"/>
    </row>
    <row r="214" spans="1:90" ht="14.5">
      <c r="A214" s="40"/>
      <c r="B214" s="65"/>
      <c r="C214" s="41"/>
      <c r="D214" s="41"/>
      <c r="E214" s="102">
        <f t="shared" si="7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46"/>
      <c r="P214" s="46"/>
      <c r="Q214" s="46"/>
      <c r="R214" s="46"/>
      <c r="S214" s="39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8"/>
    </row>
    <row r="215" spans="1:90" ht="14.5">
      <c r="A215" s="40"/>
      <c r="B215" s="43"/>
      <c r="C215" s="41"/>
      <c r="D215" s="41"/>
      <c r="E215" s="102">
        <f t="shared" si="7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44"/>
      <c r="R215" s="44"/>
      <c r="S215" s="46"/>
      <c r="T215" s="44"/>
      <c r="U215" s="44"/>
      <c r="V215" s="46"/>
      <c r="W215" s="46"/>
      <c r="X215" s="46"/>
      <c r="Y215" s="46"/>
      <c r="Z215" s="46"/>
      <c r="AA215" s="46"/>
      <c r="AB215" s="46"/>
      <c r="AC215" s="46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8"/>
    </row>
    <row r="216" spans="1:90" ht="14.5">
      <c r="A216" s="40"/>
      <c r="B216" s="43"/>
      <c r="C216" s="41"/>
      <c r="D216" s="41"/>
      <c r="E216" s="102">
        <f t="shared" si="7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44"/>
      <c r="R216" s="44"/>
      <c r="S216" s="46"/>
      <c r="T216" s="44"/>
      <c r="U216" s="44"/>
      <c r="V216" s="46"/>
      <c r="W216" s="46"/>
      <c r="X216" s="46"/>
      <c r="Y216" s="46"/>
      <c r="Z216" s="46"/>
      <c r="AA216" s="46"/>
      <c r="AB216" s="46"/>
      <c r="AC216" s="46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8"/>
    </row>
    <row r="217" spans="1:90" ht="14.5">
      <c r="A217" s="40"/>
      <c r="B217" s="43"/>
      <c r="C217" s="41"/>
      <c r="D217" s="41"/>
      <c r="E217" s="102">
        <f t="shared" si="7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46"/>
      <c r="P217" s="46"/>
      <c r="Q217" s="46"/>
      <c r="R217" s="46"/>
      <c r="S217" s="39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8"/>
    </row>
    <row r="218" spans="1:90" ht="14.5">
      <c r="A218" s="40"/>
      <c r="B218" s="43"/>
      <c r="C218" s="41"/>
      <c r="D218" s="41"/>
      <c r="E218" s="102">
        <f t="shared" si="7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46"/>
      <c r="P218" s="46"/>
      <c r="Q218" s="46"/>
      <c r="R218" s="46"/>
      <c r="S218" s="39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8"/>
    </row>
    <row r="219" spans="1:90" ht="14.5">
      <c r="A219" s="40"/>
      <c r="B219" s="43"/>
      <c r="C219" s="41"/>
      <c r="D219" s="41"/>
      <c r="E219" s="102">
        <f t="shared" si="7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46"/>
      <c r="P219" s="46"/>
      <c r="Q219" s="46"/>
      <c r="R219" s="46"/>
      <c r="S219" s="39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8"/>
    </row>
    <row r="220" spans="1:90" ht="14.5">
      <c r="A220" s="40"/>
      <c r="B220" s="43"/>
      <c r="C220" s="41"/>
      <c r="D220" s="41"/>
      <c r="E220" s="102">
        <f t="shared" si="7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46"/>
      <c r="P220" s="46"/>
      <c r="Q220" s="46"/>
      <c r="R220" s="46"/>
      <c r="S220" s="39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8"/>
    </row>
    <row r="221" spans="1:90" ht="14.5">
      <c r="A221" s="40"/>
      <c r="B221" s="43"/>
      <c r="C221" s="41"/>
      <c r="D221" s="41"/>
      <c r="E221" s="102">
        <f t="shared" si="7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46"/>
      <c r="P221" s="46"/>
      <c r="Q221" s="46"/>
      <c r="R221" s="46"/>
      <c r="S221" s="39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8"/>
    </row>
    <row r="222" spans="1:90" ht="14.5">
      <c r="A222" s="40"/>
      <c r="B222" s="43"/>
      <c r="C222" s="41"/>
      <c r="D222" s="41"/>
      <c r="E222" s="102">
        <f t="shared" si="7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46"/>
      <c r="P222" s="46"/>
      <c r="Q222" s="46"/>
      <c r="R222" s="46"/>
      <c r="S222" s="39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8"/>
    </row>
    <row r="223" spans="1:90" ht="14.5">
      <c r="A223" s="40"/>
      <c r="B223" s="43"/>
      <c r="C223" s="41"/>
      <c r="D223" s="41"/>
      <c r="E223" s="102">
        <f t="shared" si="7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46"/>
      <c r="P223" s="46"/>
      <c r="Q223" s="46"/>
      <c r="R223" s="46"/>
      <c r="S223" s="39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8"/>
    </row>
    <row r="224" spans="1:90" ht="14.5">
      <c r="A224" s="40"/>
      <c r="B224" s="43"/>
      <c r="C224" s="41"/>
      <c r="D224" s="41"/>
      <c r="E224" s="102">
        <f t="shared" si="7"/>
        <v>0</v>
      </c>
      <c r="F224" s="59"/>
      <c r="G224" s="59"/>
      <c r="H224" s="59"/>
      <c r="I224" s="45"/>
      <c r="J224" s="45"/>
      <c r="K224" s="45"/>
      <c r="L224" s="45"/>
      <c r="M224" s="45"/>
      <c r="N224" s="39"/>
      <c r="O224" s="39"/>
      <c r="P224" s="39"/>
      <c r="Q224" s="44"/>
      <c r="R224" s="44"/>
      <c r="S224" s="46"/>
      <c r="T224" s="44"/>
      <c r="U224" s="44"/>
      <c r="V224" s="46"/>
      <c r="W224" s="46"/>
      <c r="X224" s="46"/>
      <c r="Y224" s="46"/>
      <c r="Z224" s="46"/>
      <c r="AA224" s="46"/>
      <c r="AB224" s="46"/>
      <c r="AC224" s="46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8"/>
    </row>
    <row r="225" spans="1:90" ht="14.5">
      <c r="A225" s="40"/>
      <c r="B225" s="43"/>
      <c r="C225" s="41"/>
      <c r="D225" s="41"/>
      <c r="E225" s="102">
        <f t="shared" si="7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46"/>
      <c r="P225" s="46"/>
      <c r="Q225" s="46"/>
      <c r="R225" s="46"/>
      <c r="S225" s="39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8"/>
    </row>
    <row r="226" spans="1:90" ht="14.5">
      <c r="A226" s="40"/>
      <c r="B226" s="43"/>
      <c r="C226" s="41"/>
      <c r="D226" s="41"/>
      <c r="E226" s="102">
        <f t="shared" si="7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46"/>
      <c r="P226" s="46"/>
      <c r="Q226" s="46"/>
      <c r="R226" s="46"/>
      <c r="S226" s="39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8"/>
    </row>
    <row r="227" spans="1:90" ht="14.5">
      <c r="A227" s="40"/>
      <c r="B227" s="43"/>
      <c r="C227" s="41"/>
      <c r="D227" s="41"/>
      <c r="E227" s="102">
        <f t="shared" si="7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46"/>
      <c r="P227" s="46"/>
      <c r="Q227" s="46"/>
      <c r="R227" s="46"/>
      <c r="S227" s="39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8"/>
    </row>
    <row r="228" spans="1:90" ht="14.5">
      <c r="A228" s="40"/>
      <c r="B228" s="63"/>
      <c r="C228" s="41"/>
      <c r="D228" s="41"/>
      <c r="E228" s="102">
        <f t="shared" si="7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46"/>
      <c r="P228" s="46"/>
      <c r="Q228" s="46"/>
      <c r="R228" s="46"/>
      <c r="S228" s="39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8"/>
    </row>
    <row r="229" spans="1:90" ht="14.5">
      <c r="A229" s="40"/>
      <c r="B229" s="63"/>
      <c r="C229" s="41"/>
      <c r="D229" s="41"/>
      <c r="E229" s="102">
        <f t="shared" si="7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46"/>
      <c r="P229" s="46"/>
      <c r="Q229" s="46"/>
      <c r="R229" s="46"/>
      <c r="S229" s="39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8"/>
    </row>
    <row r="230" spans="1:90" ht="14.5">
      <c r="A230" s="40"/>
      <c r="B230" s="63"/>
      <c r="C230" s="41"/>
      <c r="D230" s="41"/>
      <c r="E230" s="102">
        <f t="shared" si="7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46"/>
      <c r="P230" s="46"/>
      <c r="Q230" s="46"/>
      <c r="R230" s="46"/>
      <c r="S230" s="39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8"/>
    </row>
    <row r="231" spans="1:90" ht="14.5">
      <c r="A231" s="40"/>
      <c r="B231" s="63"/>
      <c r="C231" s="41"/>
      <c r="D231" s="41"/>
      <c r="E231" s="102">
        <f t="shared" si="7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46"/>
      <c r="P231" s="46"/>
      <c r="Q231" s="46"/>
      <c r="R231" s="46"/>
      <c r="S231" s="39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8"/>
    </row>
    <row r="232" spans="1:90" ht="14.5">
      <c r="A232" s="40"/>
      <c r="B232" s="63"/>
      <c r="C232" s="41"/>
      <c r="D232" s="41"/>
      <c r="E232" s="102">
        <f t="shared" si="7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46"/>
      <c r="P232" s="46"/>
      <c r="Q232" s="46"/>
      <c r="R232" s="46"/>
      <c r="S232" s="39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8"/>
    </row>
    <row r="233" spans="1:90" ht="14.5">
      <c r="A233" s="29"/>
      <c r="B233" s="30"/>
      <c r="C233" s="31"/>
      <c r="D233" s="41"/>
      <c r="E233" s="102">
        <f t="shared" si="7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46"/>
      <c r="P233" s="46"/>
      <c r="Q233" s="46"/>
      <c r="R233" s="46"/>
      <c r="S233" s="39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8"/>
    </row>
    <row r="234" spans="1:90" ht="15" thickBot="1">
      <c r="A234" s="10"/>
      <c r="B234" s="20"/>
      <c r="C234" s="16"/>
      <c r="D234" s="70"/>
      <c r="E234" s="105">
        <f t="shared" si="7"/>
        <v>0</v>
      </c>
      <c r="F234" s="213"/>
      <c r="G234" s="213"/>
      <c r="H234" s="213"/>
      <c r="I234" s="214"/>
      <c r="J234" s="214"/>
      <c r="K234" s="214"/>
      <c r="L234" s="214"/>
      <c r="M234" s="214"/>
      <c r="N234" s="215"/>
      <c r="O234" s="215"/>
      <c r="P234" s="215"/>
      <c r="Q234" s="216"/>
      <c r="R234" s="216"/>
      <c r="S234" s="217"/>
      <c r="T234" s="216"/>
      <c r="U234" s="216"/>
      <c r="V234" s="217"/>
      <c r="W234" s="217"/>
      <c r="X234" s="217"/>
      <c r="Y234" s="217"/>
      <c r="Z234" s="217"/>
      <c r="AA234" s="217"/>
      <c r="AB234" s="217"/>
      <c r="AC234" s="217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9"/>
    </row>
    <row r="235" spans="1:90">
      <c r="AS235">
        <f t="shared" ref="AS235:BH235" si="8">SUM(AS3:AS234)</f>
        <v>0</v>
      </c>
      <c r="AT235">
        <f t="shared" si="8"/>
        <v>0</v>
      </c>
      <c r="AU235">
        <f t="shared" si="8"/>
        <v>0</v>
      </c>
      <c r="AV235">
        <f t="shared" si="8"/>
        <v>0</v>
      </c>
      <c r="AW235">
        <f t="shared" si="8"/>
        <v>0</v>
      </c>
      <c r="AX235">
        <f t="shared" si="8"/>
        <v>0</v>
      </c>
      <c r="AY235">
        <f t="shared" si="8"/>
        <v>0</v>
      </c>
      <c r="AZ235">
        <f t="shared" si="8"/>
        <v>0</v>
      </c>
      <c r="BA235">
        <f t="shared" si="8"/>
        <v>0</v>
      </c>
      <c r="BB235">
        <f t="shared" si="8"/>
        <v>0</v>
      </c>
      <c r="BC235">
        <f t="shared" si="8"/>
        <v>0</v>
      </c>
      <c r="BD235">
        <f t="shared" si="8"/>
        <v>0</v>
      </c>
      <c r="BE235">
        <f t="shared" si="8"/>
        <v>0</v>
      </c>
      <c r="BF235">
        <f t="shared" si="8"/>
        <v>0</v>
      </c>
      <c r="BG235">
        <f t="shared" si="8"/>
        <v>0</v>
      </c>
      <c r="BH235">
        <f t="shared" si="8"/>
        <v>0</v>
      </c>
      <c r="BI235">
        <f t="shared" ref="BI235:BZ235" si="9">SUM(BI3:BI234)</f>
        <v>0</v>
      </c>
      <c r="BJ235">
        <f t="shared" si="9"/>
        <v>0</v>
      </c>
      <c r="BK235">
        <f t="shared" si="9"/>
        <v>0</v>
      </c>
      <c r="BL235">
        <f t="shared" si="9"/>
        <v>0</v>
      </c>
      <c r="BM235">
        <f t="shared" si="9"/>
        <v>0</v>
      </c>
      <c r="BN235">
        <f t="shared" si="9"/>
        <v>0</v>
      </c>
      <c r="BO235">
        <f t="shared" si="9"/>
        <v>0</v>
      </c>
      <c r="BP235">
        <f t="shared" si="9"/>
        <v>0</v>
      </c>
      <c r="BQ235">
        <f t="shared" si="9"/>
        <v>0</v>
      </c>
      <c r="BR235">
        <f t="shared" si="9"/>
        <v>0</v>
      </c>
      <c r="BS235">
        <f t="shared" si="9"/>
        <v>0</v>
      </c>
      <c r="BT235">
        <f t="shared" si="9"/>
        <v>0</v>
      </c>
      <c r="BU235">
        <f t="shared" si="9"/>
        <v>0</v>
      </c>
      <c r="BV235">
        <f t="shared" si="9"/>
        <v>0</v>
      </c>
      <c r="BW235">
        <f t="shared" si="9"/>
        <v>0</v>
      </c>
      <c r="BX235">
        <f t="shared" si="9"/>
        <v>0</v>
      </c>
      <c r="BY235">
        <f t="shared" si="9"/>
        <v>0</v>
      </c>
      <c r="BZ235">
        <f t="shared" si="9"/>
        <v>0</v>
      </c>
      <c r="CB235">
        <f t="shared" ref="CB235:CK235" si="10">SUM(CB3:CB234)</f>
        <v>0</v>
      </c>
      <c r="CC235">
        <f t="shared" si="10"/>
        <v>0</v>
      </c>
      <c r="CD235">
        <f t="shared" si="10"/>
        <v>0</v>
      </c>
      <c r="CF235">
        <f t="shared" si="10"/>
        <v>0</v>
      </c>
      <c r="CG235">
        <f t="shared" si="10"/>
        <v>0</v>
      </c>
      <c r="CJ235">
        <f t="shared" si="10"/>
        <v>0</v>
      </c>
      <c r="CK235">
        <f t="shared" si="10"/>
        <v>0</v>
      </c>
    </row>
    <row r="237" spans="1:90">
      <c r="D237" s="17"/>
    </row>
    <row r="238" spans="1:90">
      <c r="D238" s="17"/>
    </row>
    <row r="239" spans="1:90">
      <c r="A239" s="134"/>
      <c r="B239" s="100"/>
      <c r="C239" s="100"/>
      <c r="D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</row>
    <row r="243" spans="4:56">
      <c r="D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</row>
  </sheetData>
  <sortState xmlns:xlrd2="http://schemas.microsoft.com/office/spreadsheetml/2017/richdata2" ref="A3:CL29">
    <sortCondition descending="1" ref="E3:E29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workbookViewId="0">
      <selection activeCell="K24" sqref="K24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3.453125" customWidth="1"/>
  </cols>
  <sheetData>
    <row r="1" spans="1:10" ht="13">
      <c r="E1" s="153" t="s">
        <v>12</v>
      </c>
    </row>
    <row r="3" spans="1:10">
      <c r="A3" s="154" t="s">
        <v>9</v>
      </c>
      <c r="B3" s="154" t="s">
        <v>10</v>
      </c>
      <c r="C3" s="154" t="s">
        <v>11</v>
      </c>
      <c r="D3" s="154" t="s">
        <v>20</v>
      </c>
      <c r="E3" s="154" t="s">
        <v>13</v>
      </c>
      <c r="F3" s="154" t="s">
        <v>14</v>
      </c>
      <c r="G3" s="154" t="s">
        <v>14</v>
      </c>
      <c r="H3" s="154" t="s">
        <v>15</v>
      </c>
      <c r="I3" s="154" t="s">
        <v>15</v>
      </c>
      <c r="J3" s="154" t="s">
        <v>92</v>
      </c>
    </row>
    <row r="4" spans="1:10">
      <c r="A4" s="156"/>
      <c r="B4" s="156"/>
      <c r="C4" s="155"/>
      <c r="D4" s="155"/>
      <c r="E4" t="str">
        <f t="shared" ref="E4:E11" si="0">CONCATENATE(A4," ",B4)</f>
        <v xml:space="preserve"> </v>
      </c>
      <c r="F4" t="e">
        <f>VLOOKUP(E4,Feminine!A:E,5,0)</f>
        <v>#N/A</v>
      </c>
      <c r="G4" t="e">
        <f>VLOOKUP(C4,Feminine!B:E,4,0)</f>
        <v>#N/A</v>
      </c>
      <c r="H4" t="e">
        <f>VLOOKUP(E4,FeminineUCI!C:G,5,0)</f>
        <v>#N/A</v>
      </c>
      <c r="I4" t="e">
        <f>VLOOKUP(D4,FeminineUCI!B:G,6,0)</f>
        <v>#N/A</v>
      </c>
      <c r="J4" t="e">
        <f>VLOOKUP(E4,FeminineCoupeBFC!A:E,5,0)</f>
        <v>#N/A</v>
      </c>
    </row>
    <row r="5" spans="1:10">
      <c r="A5" s="156"/>
      <c r="B5" s="156"/>
      <c r="C5" s="155"/>
      <c r="D5" s="155"/>
      <c r="E5" t="str">
        <f t="shared" si="0"/>
        <v xml:space="preserve"> </v>
      </c>
      <c r="F5" t="e">
        <f>VLOOKUP(E5,Feminine!A:E,5,0)</f>
        <v>#N/A</v>
      </c>
      <c r="G5" t="e">
        <f>VLOOKUP(C5,Feminine!B:E,4,0)</f>
        <v>#N/A</v>
      </c>
      <c r="H5" t="e">
        <f>VLOOKUP(E5,FeminineUCI!C:G,5,0)</f>
        <v>#N/A</v>
      </c>
      <c r="I5" t="e">
        <f>VLOOKUP(D5,FeminineUCI!B:G,6,0)</f>
        <v>#N/A</v>
      </c>
      <c r="J5" t="e">
        <f>VLOOKUP(E5,FeminineCoupeBFC!A:E,5,0)</f>
        <v>#N/A</v>
      </c>
    </row>
    <row r="6" spans="1:10">
      <c r="A6" s="156"/>
      <c r="B6" s="156"/>
      <c r="C6" s="155"/>
      <c r="D6" s="155"/>
      <c r="E6" t="str">
        <f t="shared" si="0"/>
        <v xml:space="preserve"> </v>
      </c>
      <c r="F6" t="e">
        <f>VLOOKUP(E6,Feminine!A:E,5,0)</f>
        <v>#N/A</v>
      </c>
      <c r="G6" t="e">
        <f>VLOOKUP(C6,Feminine!B:E,4,0)</f>
        <v>#N/A</v>
      </c>
      <c r="H6" t="e">
        <f>VLOOKUP(E6,FeminineUCI!C:G,5,0)</f>
        <v>#N/A</v>
      </c>
      <c r="I6" t="e">
        <f>VLOOKUP(D6,FeminineUCI!B:G,6,0)</f>
        <v>#N/A</v>
      </c>
      <c r="J6" t="e">
        <f>VLOOKUP(E6,FeminineCoupeBFC!A:E,5,0)</f>
        <v>#N/A</v>
      </c>
    </row>
    <row r="7" spans="1:10">
      <c r="A7" s="156"/>
      <c r="B7" s="156"/>
      <c r="C7" s="155"/>
      <c r="D7" s="155"/>
      <c r="E7" t="str">
        <f t="shared" si="0"/>
        <v xml:space="preserve"> </v>
      </c>
      <c r="F7" t="e">
        <f>VLOOKUP(E7,Feminine!A:E,5,0)</f>
        <v>#N/A</v>
      </c>
      <c r="G7" t="e">
        <f>VLOOKUP(C7,Feminine!B:E,4,0)</f>
        <v>#N/A</v>
      </c>
      <c r="H7" t="e">
        <f>VLOOKUP(E7,FeminineUCI!C:G,5,0)</f>
        <v>#N/A</v>
      </c>
      <c r="I7" t="e">
        <f>VLOOKUP(D7,FeminineUCI!B:G,6,0)</f>
        <v>#N/A</v>
      </c>
      <c r="J7" t="e">
        <f>VLOOKUP(E7,FeminineCoupeBFC!A:E,5,0)</f>
        <v>#N/A</v>
      </c>
    </row>
    <row r="8" spans="1:10">
      <c r="A8" s="156"/>
      <c r="B8" s="156"/>
      <c r="C8" s="155"/>
      <c r="D8" s="155"/>
      <c r="E8" t="str">
        <f t="shared" si="0"/>
        <v xml:space="preserve"> </v>
      </c>
      <c r="F8" t="e">
        <f>VLOOKUP(E8,Feminine!A:E,5,0)</f>
        <v>#N/A</v>
      </c>
      <c r="G8" t="e">
        <f>VLOOKUP(C8,Feminine!B:E,4,0)</f>
        <v>#N/A</v>
      </c>
      <c r="H8" t="e">
        <f>VLOOKUP(E8,FeminineUCI!C:G,5,0)</f>
        <v>#N/A</v>
      </c>
      <c r="I8" t="e">
        <f>VLOOKUP(D8,FeminineUCI!B:G,6,0)</f>
        <v>#N/A</v>
      </c>
      <c r="J8" t="e">
        <f>VLOOKUP(E8,FeminineCoupeBFC!A:E,5,0)</f>
        <v>#N/A</v>
      </c>
    </row>
    <row r="9" spans="1:10">
      <c r="A9" s="156"/>
      <c r="B9" s="156"/>
      <c r="C9" s="155"/>
      <c r="D9" s="155"/>
      <c r="E9" t="str">
        <f t="shared" si="0"/>
        <v xml:space="preserve"> </v>
      </c>
      <c r="F9" t="e">
        <f>VLOOKUP(E9,Feminine!A:E,5,0)</f>
        <v>#N/A</v>
      </c>
      <c r="G9" t="e">
        <f>VLOOKUP(C9,Feminine!B:E,4,0)</f>
        <v>#N/A</v>
      </c>
      <c r="H9" t="e">
        <f>VLOOKUP(E9,FeminineUCI!C:G,5,0)</f>
        <v>#N/A</v>
      </c>
      <c r="I9" t="e">
        <f>VLOOKUP(D9,FeminineUCI!B:G,6,0)</f>
        <v>#N/A</v>
      </c>
      <c r="J9" t="e">
        <f>VLOOKUP(E9,FeminineCoupeBFC!A:E,5,0)</f>
        <v>#N/A</v>
      </c>
    </row>
    <row r="10" spans="1:10">
      <c r="A10" s="156"/>
      <c r="B10" s="156"/>
      <c r="C10" s="155"/>
      <c r="D10" s="155"/>
      <c r="E10" t="str">
        <f t="shared" si="0"/>
        <v xml:space="preserve"> </v>
      </c>
      <c r="F10" t="e">
        <f>VLOOKUP(E10,Feminine!A:E,5,0)</f>
        <v>#N/A</v>
      </c>
      <c r="G10" t="e">
        <f>VLOOKUP(C10,Feminine!B:E,4,0)</f>
        <v>#N/A</v>
      </c>
      <c r="H10" t="e">
        <f>VLOOKUP(E10,FeminineUCI!C:G,5,0)</f>
        <v>#N/A</v>
      </c>
      <c r="I10" t="e">
        <f>VLOOKUP(D10,FeminineUCI!B:G,6,0)</f>
        <v>#N/A</v>
      </c>
      <c r="J10" t="e">
        <f>VLOOKUP(E10,FeminineCoupeBFC!A:E,5,0)</f>
        <v>#N/A</v>
      </c>
    </row>
    <row r="11" spans="1:10">
      <c r="A11" s="156"/>
      <c r="B11" s="156"/>
      <c r="C11" s="155"/>
      <c r="D11" s="155"/>
      <c r="E11" t="str">
        <f t="shared" si="0"/>
        <v xml:space="preserve"> </v>
      </c>
      <c r="F11" t="e">
        <f>VLOOKUP(E11,Feminine!A:E,5,0)</f>
        <v>#N/A</v>
      </c>
      <c r="G11" t="e">
        <f>VLOOKUP(C11,Feminine!B:E,4,0)</f>
        <v>#N/A</v>
      </c>
      <c r="H11" t="e">
        <f>VLOOKUP(E11,FeminineUCI!C:G,5,0)</f>
        <v>#N/A</v>
      </c>
      <c r="I11" t="e">
        <f>VLOOKUP(D11,FeminineUCI!B:G,6,0)</f>
        <v>#N/A</v>
      </c>
      <c r="J11" t="e">
        <f>VLOOKUP(E11,FeminineCoupeBFC!A:E,5,0)</f>
        <v>#N/A</v>
      </c>
    </row>
    <row r="12" spans="1:10">
      <c r="E12" t="str">
        <f t="shared" ref="E12:E30" si="1">CONCATENATE(A12," ",B12)</f>
        <v xml:space="preserve"> </v>
      </c>
      <c r="F12" t="e">
        <f>VLOOKUP(E12,Feminine!A:E,5,0)</f>
        <v>#N/A</v>
      </c>
      <c r="G12" t="e">
        <f>VLOOKUP(C12,Feminine!B:E,4,0)</f>
        <v>#N/A</v>
      </c>
      <c r="H12" t="e">
        <f>VLOOKUP(E12,FeminineUCI!C:G,5,0)</f>
        <v>#N/A</v>
      </c>
      <c r="I12" t="e">
        <f>VLOOKUP(D12,FeminineUCI!B:G,6,0)</f>
        <v>#N/A</v>
      </c>
      <c r="J12" t="e">
        <f>VLOOKUP(E12,FeminineCoupeBFC!A:E,5,0)</f>
        <v>#N/A</v>
      </c>
    </row>
    <row r="13" spans="1:10">
      <c r="E13" t="str">
        <f t="shared" si="1"/>
        <v xml:space="preserve"> </v>
      </c>
      <c r="F13" t="e">
        <f>VLOOKUP(E13,Feminine!A:E,5,0)</f>
        <v>#N/A</v>
      </c>
      <c r="G13" t="e">
        <f>VLOOKUP(C13,Feminine!B:E,4,0)</f>
        <v>#N/A</v>
      </c>
      <c r="H13" t="e">
        <f>VLOOKUP(E13,FeminineUCI!C:G,5,0)</f>
        <v>#N/A</v>
      </c>
      <c r="I13" t="e">
        <f>VLOOKUP(D13,FeminineUCI!B:G,6,0)</f>
        <v>#N/A</v>
      </c>
      <c r="J13" t="e">
        <f>VLOOKUP(E13,FeminineCoupeBFC!A:E,5,0)</f>
        <v>#N/A</v>
      </c>
    </row>
    <row r="14" spans="1:10">
      <c r="E14" t="str">
        <f t="shared" si="1"/>
        <v xml:space="preserve"> </v>
      </c>
      <c r="F14" t="e">
        <f>VLOOKUP(E14,Feminine!A:E,5,0)</f>
        <v>#N/A</v>
      </c>
      <c r="G14" t="e">
        <f>VLOOKUP(C14,Feminine!B:E,4,0)</f>
        <v>#N/A</v>
      </c>
      <c r="H14" t="e">
        <f>VLOOKUP(E14,FeminineUCI!C:G,5,0)</f>
        <v>#N/A</v>
      </c>
      <c r="I14" t="e">
        <f>VLOOKUP(D14,FeminineUCI!B:G,6,0)</f>
        <v>#N/A</v>
      </c>
      <c r="J14" t="e">
        <f>VLOOKUP(E14,FeminineCoupeBFC!A:E,5,0)</f>
        <v>#N/A</v>
      </c>
    </row>
    <row r="15" spans="1:10">
      <c r="E15" t="str">
        <f t="shared" si="1"/>
        <v xml:space="preserve"> </v>
      </c>
      <c r="F15" t="e">
        <f>VLOOKUP(E15,Feminine!A:E,5,0)</f>
        <v>#N/A</v>
      </c>
      <c r="G15" t="e">
        <f>VLOOKUP(C15,Feminine!B:E,4,0)</f>
        <v>#N/A</v>
      </c>
      <c r="H15" t="e">
        <f>VLOOKUP(E15,FeminineUCI!C:G,5,0)</f>
        <v>#N/A</v>
      </c>
      <c r="I15" t="e">
        <f>VLOOKUP(D15,FeminineUCI!B:G,6,0)</f>
        <v>#N/A</v>
      </c>
      <c r="J15" t="e">
        <f>VLOOKUP(E15,FeminineCoupeBFC!A:E,5,0)</f>
        <v>#N/A</v>
      </c>
    </row>
    <row r="16" spans="1:10">
      <c r="E16" t="str">
        <f t="shared" si="1"/>
        <v xml:space="preserve"> </v>
      </c>
      <c r="F16" t="e">
        <f>VLOOKUP(E16,Feminine!A:E,5,0)</f>
        <v>#N/A</v>
      </c>
      <c r="G16" t="e">
        <f>VLOOKUP(C16,Feminine!B:E,4,0)</f>
        <v>#N/A</v>
      </c>
      <c r="H16" t="e">
        <f>VLOOKUP(E16,FeminineUCI!C:G,5,0)</f>
        <v>#N/A</v>
      </c>
      <c r="I16" t="e">
        <f>VLOOKUP(D16,FeminineUCI!B:G,6,0)</f>
        <v>#N/A</v>
      </c>
      <c r="J16" t="e">
        <f>VLOOKUP(E16,FeminineCoupeBFC!A:E,5,0)</f>
        <v>#N/A</v>
      </c>
    </row>
    <row r="17" spans="5:10">
      <c r="E17" t="str">
        <f t="shared" si="1"/>
        <v xml:space="preserve"> </v>
      </c>
      <c r="F17" t="e">
        <f>VLOOKUP(E17,Feminine!A:E,5,0)</f>
        <v>#N/A</v>
      </c>
      <c r="G17" t="e">
        <f>VLOOKUP(C17,Feminine!B:E,4,0)</f>
        <v>#N/A</v>
      </c>
      <c r="H17" t="e">
        <f>VLOOKUP(E17,FeminineUCI!C:G,5,0)</f>
        <v>#N/A</v>
      </c>
      <c r="I17" t="e">
        <f>VLOOKUP(D17,FeminineUCI!B:G,6,0)</f>
        <v>#N/A</v>
      </c>
      <c r="J17" t="e">
        <f>VLOOKUP(E17,FeminineCoupeBFC!A:E,5,0)</f>
        <v>#N/A</v>
      </c>
    </row>
    <row r="18" spans="5:10">
      <c r="E18" t="str">
        <f t="shared" si="1"/>
        <v xml:space="preserve"> </v>
      </c>
      <c r="F18" t="e">
        <f>VLOOKUP(E18,Feminine!A:E,5,0)</f>
        <v>#N/A</v>
      </c>
      <c r="G18" t="e">
        <f>VLOOKUP(C18,Feminine!B:E,4,0)</f>
        <v>#N/A</v>
      </c>
      <c r="H18" t="e">
        <f>VLOOKUP(E18,FeminineUCI!C:G,5,0)</f>
        <v>#N/A</v>
      </c>
      <c r="I18" t="e">
        <f>VLOOKUP(D18,FeminineUCI!B:G,6,0)</f>
        <v>#N/A</v>
      </c>
      <c r="J18" t="e">
        <f>VLOOKUP(E18,FeminineCoupeBFC!A:E,5,0)</f>
        <v>#N/A</v>
      </c>
    </row>
    <row r="19" spans="5:10">
      <c r="E19" t="str">
        <f t="shared" si="1"/>
        <v xml:space="preserve"> </v>
      </c>
      <c r="F19" t="e">
        <f>VLOOKUP(E19,Feminine!A:E,5,0)</f>
        <v>#N/A</v>
      </c>
      <c r="G19" t="e">
        <f>VLOOKUP(C19,Feminine!B:E,4,0)</f>
        <v>#N/A</v>
      </c>
      <c r="H19" t="e">
        <f>VLOOKUP(E19,FeminineUCI!C:G,5,0)</f>
        <v>#N/A</v>
      </c>
      <c r="I19" t="e">
        <f>VLOOKUP(D19,FeminineUCI!B:G,6,0)</f>
        <v>#N/A</v>
      </c>
      <c r="J19" t="e">
        <f>VLOOKUP(E19,FeminineCoupeBFC!A:E,5,0)</f>
        <v>#N/A</v>
      </c>
    </row>
    <row r="20" spans="5:10">
      <c r="E20" t="str">
        <f t="shared" si="1"/>
        <v xml:space="preserve"> </v>
      </c>
      <c r="F20" t="e">
        <f>VLOOKUP(E20,Feminine!A:E,5,0)</f>
        <v>#N/A</v>
      </c>
      <c r="G20" t="e">
        <f>VLOOKUP(C20,Feminine!B:E,4,0)</f>
        <v>#N/A</v>
      </c>
      <c r="H20" t="e">
        <f>VLOOKUP(E20,FeminineUCI!C:G,5,0)</f>
        <v>#N/A</v>
      </c>
      <c r="I20" t="e">
        <f>VLOOKUP(D20,FeminineUCI!B:G,6,0)</f>
        <v>#N/A</v>
      </c>
      <c r="J20" t="e">
        <f>VLOOKUP(E20,FeminineCoupeBFC!A:E,5,0)</f>
        <v>#N/A</v>
      </c>
    </row>
    <row r="21" spans="5:10">
      <c r="E21" t="str">
        <f t="shared" si="1"/>
        <v xml:space="preserve"> </v>
      </c>
      <c r="F21" t="e">
        <f>VLOOKUP(E21,Feminine!A:E,5,0)</f>
        <v>#N/A</v>
      </c>
      <c r="G21" t="e">
        <f>VLOOKUP(C21,Feminine!B:E,4,0)</f>
        <v>#N/A</v>
      </c>
      <c r="H21" t="e">
        <f>VLOOKUP(E21,FeminineUCI!C:G,5,0)</f>
        <v>#N/A</v>
      </c>
      <c r="I21" t="e">
        <f>VLOOKUP(D21,FeminineUCI!B:G,6,0)</f>
        <v>#N/A</v>
      </c>
      <c r="J21" t="e">
        <f>VLOOKUP(E21,FeminineCoupeBFC!A:E,5,0)</f>
        <v>#N/A</v>
      </c>
    </row>
    <row r="22" spans="5:10">
      <c r="F22" t="e">
        <f>VLOOKUP(E22,Feminine!A:E,5,0)</f>
        <v>#N/A</v>
      </c>
      <c r="G22" t="e">
        <f>VLOOKUP(C22,Feminine!B:E,4,0)</f>
        <v>#N/A</v>
      </c>
      <c r="H22" t="e">
        <f>VLOOKUP(E22,FeminineUCI!C:G,5,0)</f>
        <v>#N/A</v>
      </c>
      <c r="I22" t="e">
        <f>VLOOKUP(D22,FeminineUCI!B:G,6,0)</f>
        <v>#N/A</v>
      </c>
      <c r="J22" t="e">
        <f>VLOOKUP(E22,FeminineCoupeBFC!A:E,5,0)</f>
        <v>#N/A</v>
      </c>
    </row>
    <row r="23" spans="5:10">
      <c r="E23" t="str">
        <f t="shared" si="1"/>
        <v xml:space="preserve"> </v>
      </c>
      <c r="F23" t="e">
        <f>VLOOKUP(E23,Feminine!A:E,5,0)</f>
        <v>#N/A</v>
      </c>
      <c r="G23" t="e">
        <f>VLOOKUP(C23,Feminine!B:E,4,0)</f>
        <v>#N/A</v>
      </c>
      <c r="H23" t="e">
        <f>VLOOKUP(E23,FeminineUCI!C:G,5,0)</f>
        <v>#N/A</v>
      </c>
      <c r="I23" t="e">
        <f>VLOOKUP(D23,FeminineUCI!B:G,6,0)</f>
        <v>#N/A</v>
      </c>
      <c r="J23" t="e">
        <f>VLOOKUP(E23,FeminineCoupeBFC!A:E,5,0)</f>
        <v>#N/A</v>
      </c>
    </row>
    <row r="24" spans="5:10">
      <c r="E24" t="str">
        <f t="shared" si="1"/>
        <v xml:space="preserve"> </v>
      </c>
      <c r="F24" t="e">
        <f>VLOOKUP(E24,Feminine!A:E,5,0)</f>
        <v>#N/A</v>
      </c>
      <c r="G24" t="e">
        <f>VLOOKUP(C24,Feminine!B:E,4,0)</f>
        <v>#N/A</v>
      </c>
      <c r="H24" t="e">
        <f>VLOOKUP(E24,FeminineUCI!C:G,5,0)</f>
        <v>#N/A</v>
      </c>
      <c r="I24" t="e">
        <f>VLOOKUP(D24,FeminineUCI!B:G,6,0)</f>
        <v>#N/A</v>
      </c>
      <c r="J24" t="e">
        <f>VLOOKUP(E24,FeminineCoupeBFC!A:E,5,0)</f>
        <v>#N/A</v>
      </c>
    </row>
    <row r="25" spans="5:10">
      <c r="E25" t="str">
        <f t="shared" si="1"/>
        <v xml:space="preserve"> </v>
      </c>
      <c r="F25" t="e">
        <f>VLOOKUP(E25,Feminine!A:E,5,0)</f>
        <v>#N/A</v>
      </c>
      <c r="G25" t="e">
        <f>VLOOKUP(C25,Feminine!B:E,4,0)</f>
        <v>#N/A</v>
      </c>
      <c r="H25" t="e">
        <f>VLOOKUP(E25,FeminineUCI!C:G,5,0)</f>
        <v>#N/A</v>
      </c>
      <c r="I25" t="e">
        <f>VLOOKUP(D25,FeminineUCI!B:G,6,0)</f>
        <v>#N/A</v>
      </c>
      <c r="J25" t="e">
        <f>VLOOKUP(E25,FeminineCoupeBFC!A:E,5,0)</f>
        <v>#N/A</v>
      </c>
    </row>
    <row r="26" spans="5:10">
      <c r="E26" t="str">
        <f t="shared" si="1"/>
        <v xml:space="preserve"> </v>
      </c>
      <c r="F26" t="e">
        <f>VLOOKUP(E26,Feminine!A:E,5,0)</f>
        <v>#N/A</v>
      </c>
      <c r="G26" t="e">
        <f>VLOOKUP(C26,Feminine!B:E,4,0)</f>
        <v>#N/A</v>
      </c>
      <c r="H26" t="e">
        <f>VLOOKUP(E26,FeminineUCI!C:G,5,0)</f>
        <v>#N/A</v>
      </c>
      <c r="I26" t="e">
        <f>VLOOKUP(D26,FeminineUCI!B:G,6,0)</f>
        <v>#N/A</v>
      </c>
      <c r="J26" t="e">
        <f>VLOOKUP(E26,FeminineCoupeBFC!A:E,5,0)</f>
        <v>#N/A</v>
      </c>
    </row>
    <row r="27" spans="5:10">
      <c r="E27" t="str">
        <f t="shared" si="1"/>
        <v xml:space="preserve"> </v>
      </c>
      <c r="F27" t="e">
        <f>VLOOKUP(E27,Feminine!A:E,5,0)</f>
        <v>#N/A</v>
      </c>
      <c r="G27" t="e">
        <f>VLOOKUP(C27,Feminine!B:E,4,0)</f>
        <v>#N/A</v>
      </c>
      <c r="H27" t="e">
        <f>VLOOKUP(E27,FeminineUCI!C:G,5,0)</f>
        <v>#N/A</v>
      </c>
      <c r="I27" t="e">
        <f>VLOOKUP(D27,FeminineUCI!B:G,6,0)</f>
        <v>#N/A</v>
      </c>
      <c r="J27" t="e">
        <f>VLOOKUP(E27,FeminineCoupeBFC!A:E,5,0)</f>
        <v>#N/A</v>
      </c>
    </row>
    <row r="28" spans="5:10">
      <c r="E28" t="str">
        <f t="shared" si="1"/>
        <v xml:space="preserve"> </v>
      </c>
      <c r="F28" t="e">
        <f>VLOOKUP(E28,Feminine!A:E,5,0)</f>
        <v>#N/A</v>
      </c>
      <c r="G28" t="e">
        <f>VLOOKUP(C28,Feminine!B:E,4,0)</f>
        <v>#N/A</v>
      </c>
      <c r="H28" t="e">
        <f>VLOOKUP(E28,FeminineUCI!C:G,5,0)</f>
        <v>#N/A</v>
      </c>
      <c r="I28" t="e">
        <f>VLOOKUP(D28,FeminineUCI!B:G,6,0)</f>
        <v>#N/A</v>
      </c>
      <c r="J28" t="e">
        <f>VLOOKUP(E28,FeminineCoupeBFC!A:E,5,0)</f>
        <v>#N/A</v>
      </c>
    </row>
    <row r="29" spans="5:10">
      <c r="E29" t="str">
        <f t="shared" si="1"/>
        <v xml:space="preserve"> </v>
      </c>
      <c r="F29" t="e">
        <f>VLOOKUP(E29,Feminine!A:E,5,0)</f>
        <v>#N/A</v>
      </c>
      <c r="G29" t="e">
        <f>VLOOKUP(C29,Feminine!B:E,4,0)</f>
        <v>#N/A</v>
      </c>
      <c r="H29" t="e">
        <f>VLOOKUP(E29,FeminineUCI!C:G,5,0)</f>
        <v>#N/A</v>
      </c>
      <c r="I29" t="e">
        <f>VLOOKUP(D29,FeminineUCI!B:G,6,0)</f>
        <v>#N/A</v>
      </c>
      <c r="J29" t="e">
        <f>VLOOKUP(E29,FeminineCoupeBFC!A:E,5,0)</f>
        <v>#N/A</v>
      </c>
    </row>
    <row r="30" spans="5:10">
      <c r="E30" t="str">
        <f t="shared" si="1"/>
        <v xml:space="preserve"> </v>
      </c>
      <c r="F30" t="e">
        <f>VLOOKUP(E30,Feminine!A:E,5,0)</f>
        <v>#N/A</v>
      </c>
      <c r="G30" t="e">
        <f>VLOOKUP(C30,Feminine!B:E,4,0)</f>
        <v>#N/A</v>
      </c>
      <c r="H30" t="e">
        <f>VLOOKUP(E30,FeminineUCI!C:G,5,0)</f>
        <v>#N/A</v>
      </c>
      <c r="I30" t="e">
        <f>VLOOKUP(D30,FeminineUCI!B:G,6,0)</f>
        <v>#N/A</v>
      </c>
      <c r="J30" t="e">
        <f>VLOOKUP(E30,FeminineCoupeBFC!A:E,5,0)</f>
        <v>#N/A</v>
      </c>
    </row>
  </sheetData>
  <sortState xmlns:xlrd2="http://schemas.microsoft.com/office/spreadsheetml/2017/richdata2" ref="A5:H11">
    <sortCondition descending="1" ref="G5:G11"/>
  </sortState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M236"/>
  <sheetViews>
    <sheetView topLeftCell="A63" zoomScale="70" zoomScaleNormal="70" workbookViewId="0">
      <pane xSplit="5" topLeftCell="S1" activePane="topRight" state="frozen"/>
      <selection pane="topRight" activeCell="B86" sqref="B86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25.6328125" style="17" customWidth="1"/>
    <col min="4" max="4" width="6.6328125" customWidth="1"/>
    <col min="6" max="90" width="4.90625" customWidth="1"/>
    <col min="91" max="91" width="25.36328125" customWidth="1"/>
  </cols>
  <sheetData>
    <row r="1" spans="1:91" ht="37.5" customHeight="1" thickBot="1">
      <c r="A1" s="6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268" t="s">
        <v>0</v>
      </c>
      <c r="B2" s="141" t="s">
        <v>1</v>
      </c>
      <c r="C2" s="141" t="s">
        <v>2</v>
      </c>
      <c r="D2" s="262" t="s">
        <v>3</v>
      </c>
      <c r="E2" s="104" t="s">
        <v>4</v>
      </c>
      <c r="F2" s="166" t="s">
        <v>104</v>
      </c>
      <c r="G2" s="26" t="s">
        <v>130</v>
      </c>
      <c r="H2" s="26" t="s">
        <v>131</v>
      </c>
      <c r="I2" s="167" t="s">
        <v>132</v>
      </c>
      <c r="J2" s="26" t="s">
        <v>133</v>
      </c>
      <c r="K2" s="288" t="s">
        <v>134</v>
      </c>
      <c r="L2" s="230" t="s">
        <v>135</v>
      </c>
      <c r="M2" s="26" t="s">
        <v>116</v>
      </c>
      <c r="N2" s="26" t="s">
        <v>136</v>
      </c>
      <c r="O2" s="26" t="s">
        <v>118</v>
      </c>
      <c r="P2" s="233" t="s">
        <v>137</v>
      </c>
      <c r="Q2" s="26" t="s">
        <v>138</v>
      </c>
      <c r="R2" s="26" t="s">
        <v>139</v>
      </c>
      <c r="S2" s="167" t="s">
        <v>140</v>
      </c>
      <c r="T2" s="26" t="s">
        <v>141</v>
      </c>
      <c r="U2" s="288" t="s">
        <v>142</v>
      </c>
      <c r="V2" s="168" t="s">
        <v>143</v>
      </c>
      <c r="W2" s="230" t="s">
        <v>126</v>
      </c>
      <c r="X2" s="26" t="s">
        <v>144</v>
      </c>
      <c r="Y2" s="26" t="s">
        <v>145</v>
      </c>
      <c r="Z2" s="26" t="s">
        <v>146</v>
      </c>
      <c r="AA2" s="26" t="s">
        <v>147</v>
      </c>
      <c r="AB2" s="26" t="s">
        <v>148</v>
      </c>
      <c r="AC2" s="233" t="s">
        <v>149</v>
      </c>
      <c r="AD2" s="26" t="s">
        <v>150</v>
      </c>
      <c r="AE2" s="26" t="s">
        <v>151</v>
      </c>
      <c r="AF2" s="26" t="s">
        <v>152</v>
      </c>
      <c r="AG2" s="26" t="s">
        <v>153</v>
      </c>
      <c r="AH2" s="26" t="s">
        <v>154</v>
      </c>
      <c r="AI2" s="26" t="s">
        <v>155</v>
      </c>
      <c r="AJ2" s="26" t="s">
        <v>156</v>
      </c>
      <c r="AK2" s="26" t="s">
        <v>157</v>
      </c>
      <c r="AL2" s="26" t="s">
        <v>158</v>
      </c>
      <c r="AM2" s="230" t="s">
        <v>127</v>
      </c>
      <c r="AN2" s="169" t="s">
        <v>159</v>
      </c>
      <c r="AO2" s="169" t="s">
        <v>160</v>
      </c>
      <c r="AP2" s="247" t="s">
        <v>161</v>
      </c>
      <c r="AQ2" s="230" t="s">
        <v>129</v>
      </c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ht="14.5" customHeight="1">
      <c r="A3" s="263" t="s">
        <v>260</v>
      </c>
      <c r="B3" s="258">
        <v>42390960228</v>
      </c>
      <c r="C3" s="264" t="s">
        <v>177</v>
      </c>
      <c r="D3" s="264">
        <v>1</v>
      </c>
      <c r="E3" s="259">
        <f t="shared" ref="E3:E34" si="0">SUM(F3:CL3)</f>
        <v>20</v>
      </c>
      <c r="F3" s="48">
        <v>20</v>
      </c>
      <c r="G3" s="170"/>
      <c r="H3" s="54"/>
      <c r="I3" s="42"/>
      <c r="J3" s="238"/>
      <c r="K3" s="42"/>
      <c r="L3" s="42"/>
      <c r="M3" s="42"/>
      <c r="N3" s="42"/>
      <c r="O3" s="24"/>
      <c r="P3" s="24"/>
      <c r="Q3" s="24"/>
      <c r="R3" s="24"/>
      <c r="S3" s="24"/>
      <c r="T3" s="4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170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ht="14.5">
      <c r="A4" s="263" t="s">
        <v>261</v>
      </c>
      <c r="B4" s="258">
        <v>42700060342</v>
      </c>
      <c r="C4" s="305" t="s">
        <v>558</v>
      </c>
      <c r="D4" s="264"/>
      <c r="E4" s="260">
        <f t="shared" si="0"/>
        <v>25</v>
      </c>
      <c r="F4" s="171">
        <v>15</v>
      </c>
      <c r="G4" s="49"/>
      <c r="H4" s="56">
        <v>4</v>
      </c>
      <c r="I4" s="49"/>
      <c r="J4" s="171"/>
      <c r="K4" s="49"/>
      <c r="L4" s="49"/>
      <c r="M4" s="49"/>
      <c r="N4" s="42">
        <v>6</v>
      </c>
      <c r="O4" s="42"/>
      <c r="P4" s="42"/>
      <c r="Q4" s="42"/>
      <c r="R4" s="22"/>
      <c r="S4" s="22"/>
      <c r="T4" s="24"/>
      <c r="U4" s="22"/>
      <c r="V4" s="22"/>
      <c r="W4" s="24"/>
      <c r="X4" s="24"/>
      <c r="Y4" s="24"/>
      <c r="Z4" s="24"/>
      <c r="AA4" s="24"/>
      <c r="AB4" s="24"/>
      <c r="AC4" s="24"/>
      <c r="AD4" s="24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4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8"/>
    </row>
    <row r="5" spans="1:91" ht="14.5">
      <c r="A5" s="263" t="s">
        <v>262</v>
      </c>
      <c r="B5" s="264">
        <v>42210851159</v>
      </c>
      <c r="C5" s="305" t="s">
        <v>364</v>
      </c>
      <c r="D5" s="264"/>
      <c r="E5" s="260">
        <f t="shared" si="0"/>
        <v>13</v>
      </c>
      <c r="F5" s="27">
        <v>13</v>
      </c>
      <c r="G5" s="24"/>
      <c r="H5" s="54"/>
      <c r="I5" s="42"/>
      <c r="J5" s="27"/>
      <c r="K5" s="42"/>
      <c r="L5" s="42"/>
      <c r="M5" s="42"/>
      <c r="N5" s="42"/>
      <c r="O5" s="24"/>
      <c r="P5" s="24"/>
      <c r="Q5" s="24"/>
      <c r="R5" s="24"/>
      <c r="S5" s="24"/>
      <c r="T5" s="42"/>
      <c r="U5" s="24"/>
      <c r="V5" s="24"/>
      <c r="W5" s="24"/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0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8"/>
    </row>
    <row r="6" spans="1:91" ht="14.5">
      <c r="A6" s="263" t="s">
        <v>263</v>
      </c>
      <c r="B6" s="258">
        <v>42390280782</v>
      </c>
      <c r="C6" s="264" t="s">
        <v>181</v>
      </c>
      <c r="D6" s="264"/>
      <c r="E6" s="261">
        <f t="shared" si="0"/>
        <v>83</v>
      </c>
      <c r="F6" s="27">
        <v>10</v>
      </c>
      <c r="G6" s="24"/>
      <c r="H6" s="54"/>
      <c r="I6" s="42"/>
      <c r="J6" s="172">
        <v>8</v>
      </c>
      <c r="K6" s="42"/>
      <c r="L6" s="42">
        <v>30</v>
      </c>
      <c r="M6" s="42"/>
      <c r="N6" s="42"/>
      <c r="O6" s="24">
        <v>5</v>
      </c>
      <c r="P6" s="24">
        <v>30</v>
      </c>
      <c r="Q6" s="24"/>
      <c r="R6" s="24"/>
      <c r="S6" s="24"/>
      <c r="T6" s="42"/>
      <c r="U6" s="24"/>
      <c r="V6" s="24"/>
      <c r="W6" s="24"/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4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8"/>
    </row>
    <row r="7" spans="1:91" ht="14.5">
      <c r="A7" s="263" t="s">
        <v>264</v>
      </c>
      <c r="B7" s="258">
        <v>42390280777</v>
      </c>
      <c r="C7" s="264" t="s">
        <v>181</v>
      </c>
      <c r="D7" s="264"/>
      <c r="E7" s="260">
        <f t="shared" si="0"/>
        <v>9</v>
      </c>
      <c r="F7" s="27">
        <v>9</v>
      </c>
      <c r="G7" s="24"/>
      <c r="H7" s="54"/>
      <c r="I7" s="42"/>
      <c r="J7" s="172"/>
      <c r="K7" s="42"/>
      <c r="L7" s="42"/>
      <c r="M7" s="42"/>
      <c r="N7" s="42"/>
      <c r="O7" s="24"/>
      <c r="P7" s="24"/>
      <c r="Q7" s="24"/>
      <c r="R7" s="24"/>
      <c r="S7" s="24"/>
      <c r="T7" s="42"/>
      <c r="U7" s="24"/>
      <c r="V7" s="24"/>
      <c r="W7" s="24"/>
      <c r="X7" s="24"/>
      <c r="Y7" s="24"/>
      <c r="Z7" s="24"/>
      <c r="AA7" s="24"/>
      <c r="AB7" s="24"/>
      <c r="AC7" s="24"/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4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ht="14.5">
      <c r="A8" s="263" t="s">
        <v>265</v>
      </c>
      <c r="B8" s="258">
        <v>46881970046</v>
      </c>
      <c r="C8" s="264" t="s">
        <v>277</v>
      </c>
      <c r="D8" s="264"/>
      <c r="E8" s="260">
        <f t="shared" si="0"/>
        <v>14</v>
      </c>
      <c r="F8" s="27">
        <v>8</v>
      </c>
      <c r="G8" s="24"/>
      <c r="H8" s="54"/>
      <c r="I8" s="42"/>
      <c r="J8" s="172"/>
      <c r="K8" s="42"/>
      <c r="L8" s="42"/>
      <c r="M8" s="42"/>
      <c r="N8" s="42"/>
      <c r="O8" s="24"/>
      <c r="P8" s="24"/>
      <c r="Q8" s="24"/>
      <c r="R8" s="24">
        <v>6</v>
      </c>
      <c r="S8" s="24"/>
      <c r="T8" s="42"/>
      <c r="U8" s="24"/>
      <c r="V8" s="24"/>
      <c r="W8" s="24"/>
      <c r="X8" s="24"/>
      <c r="Y8" s="24"/>
      <c r="Z8" s="24"/>
      <c r="AA8" s="24"/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4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8"/>
    </row>
    <row r="9" spans="1:91" ht="14.5">
      <c r="A9" s="263" t="s">
        <v>266</v>
      </c>
      <c r="B9" s="258">
        <v>42250181333</v>
      </c>
      <c r="C9" s="264" t="s">
        <v>179</v>
      </c>
      <c r="D9" s="264"/>
      <c r="E9" s="260">
        <f t="shared" si="0"/>
        <v>38</v>
      </c>
      <c r="F9" s="27">
        <v>7</v>
      </c>
      <c r="G9" s="24"/>
      <c r="H9" s="54">
        <v>13</v>
      </c>
      <c r="I9" s="42"/>
      <c r="J9" s="172"/>
      <c r="K9" s="42"/>
      <c r="L9" s="42"/>
      <c r="M9" s="42"/>
      <c r="N9" s="42">
        <v>10</v>
      </c>
      <c r="O9" s="24"/>
      <c r="P9" s="24"/>
      <c r="Q9" s="24"/>
      <c r="R9" s="24">
        <v>8</v>
      </c>
      <c r="S9" s="24"/>
      <c r="T9" s="42"/>
      <c r="U9" s="24"/>
      <c r="V9" s="24"/>
      <c r="W9" s="24"/>
      <c r="X9" s="24"/>
      <c r="Y9" s="24"/>
      <c r="Z9" s="24"/>
      <c r="AA9" s="24"/>
      <c r="AB9" s="24"/>
      <c r="AC9" s="24"/>
      <c r="AD9" s="24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4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ht="14.5">
      <c r="A10" s="263" t="s">
        <v>267</v>
      </c>
      <c r="B10" s="258">
        <v>42250181376</v>
      </c>
      <c r="C10" s="264" t="s">
        <v>179</v>
      </c>
      <c r="D10" s="264"/>
      <c r="E10" s="260">
        <f t="shared" si="0"/>
        <v>27</v>
      </c>
      <c r="F10" s="27">
        <v>6</v>
      </c>
      <c r="G10" s="24"/>
      <c r="H10" s="54">
        <v>7</v>
      </c>
      <c r="I10" s="42"/>
      <c r="J10" s="172"/>
      <c r="K10" s="42"/>
      <c r="L10" s="42"/>
      <c r="M10" s="42"/>
      <c r="N10" s="42">
        <v>5</v>
      </c>
      <c r="O10" s="24"/>
      <c r="P10" s="24"/>
      <c r="Q10" s="24"/>
      <c r="R10" s="24">
        <v>4</v>
      </c>
      <c r="S10" s="24"/>
      <c r="T10" s="42"/>
      <c r="U10" s="24"/>
      <c r="V10" s="24">
        <v>5</v>
      </c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4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8"/>
    </row>
    <row r="11" spans="1:91" ht="14.5">
      <c r="A11" s="263" t="s">
        <v>268</v>
      </c>
      <c r="B11" s="264" t="s">
        <v>275</v>
      </c>
      <c r="C11" s="264" t="s">
        <v>278</v>
      </c>
      <c r="D11" s="264"/>
      <c r="E11" s="260">
        <f t="shared" si="0"/>
        <v>15</v>
      </c>
      <c r="F11" s="171">
        <v>5</v>
      </c>
      <c r="G11" s="49"/>
      <c r="H11" s="56">
        <v>10</v>
      </c>
      <c r="I11" s="49"/>
      <c r="J11" s="171"/>
      <c r="K11" s="49"/>
      <c r="L11" s="49"/>
      <c r="M11" s="49"/>
      <c r="N11" s="42"/>
      <c r="O11" s="42"/>
      <c r="P11" s="42"/>
      <c r="Q11" s="42"/>
      <c r="R11" s="22"/>
      <c r="S11" s="207"/>
      <c r="T11" s="24"/>
      <c r="U11" s="22"/>
      <c r="V11" s="22"/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4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8"/>
    </row>
    <row r="12" spans="1:91" ht="14.5">
      <c r="A12" s="263" t="s">
        <v>269</v>
      </c>
      <c r="B12" s="258">
        <v>42390330301</v>
      </c>
      <c r="C12" s="264" t="s">
        <v>180</v>
      </c>
      <c r="D12" s="264"/>
      <c r="E12" s="260">
        <f t="shared" si="0"/>
        <v>10</v>
      </c>
      <c r="F12" s="171">
        <v>4</v>
      </c>
      <c r="G12" s="49"/>
      <c r="H12" s="56"/>
      <c r="I12" s="49"/>
      <c r="J12" s="171">
        <v>4</v>
      </c>
      <c r="K12" s="49"/>
      <c r="L12" s="49"/>
      <c r="M12" s="49"/>
      <c r="N12" s="42"/>
      <c r="O12" s="42"/>
      <c r="P12" s="42"/>
      <c r="Q12" s="42"/>
      <c r="R12" s="22"/>
      <c r="S12" s="22"/>
      <c r="T12" s="24"/>
      <c r="U12" s="22"/>
      <c r="V12" s="22">
        <v>2</v>
      </c>
      <c r="W12" s="24"/>
      <c r="X12" s="24"/>
      <c r="Y12" s="24"/>
      <c r="Z12" s="24"/>
      <c r="AA12" s="24"/>
      <c r="AB12" s="24"/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4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8"/>
    </row>
    <row r="13" spans="1:91" ht="14.5">
      <c r="A13" s="263" t="s">
        <v>270</v>
      </c>
      <c r="B13" s="258">
        <v>42900360437</v>
      </c>
      <c r="C13" s="264" t="s">
        <v>182</v>
      </c>
      <c r="D13" s="264"/>
      <c r="E13" s="260">
        <f t="shared" si="0"/>
        <v>4</v>
      </c>
      <c r="F13" s="54">
        <v>3</v>
      </c>
      <c r="G13" s="54"/>
      <c r="H13" s="54">
        <v>1</v>
      </c>
      <c r="I13" s="42"/>
      <c r="J13" s="42"/>
      <c r="K13" s="42"/>
      <c r="L13" s="42"/>
      <c r="M13" s="42"/>
      <c r="N13" s="42"/>
      <c r="O13" s="24"/>
      <c r="P13" s="24"/>
      <c r="Q13" s="24"/>
      <c r="R13" s="24"/>
      <c r="S13" s="24"/>
      <c r="T13" s="42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8"/>
    </row>
    <row r="14" spans="1:91" ht="14.5">
      <c r="A14" s="263" t="s">
        <v>271</v>
      </c>
      <c r="B14" s="264" t="s">
        <v>276</v>
      </c>
      <c r="C14" s="264" t="s">
        <v>182</v>
      </c>
      <c r="D14" s="264"/>
      <c r="E14" s="260">
        <f t="shared" si="0"/>
        <v>9</v>
      </c>
      <c r="F14" s="54">
        <v>2</v>
      </c>
      <c r="G14" s="54"/>
      <c r="H14" s="54">
        <v>1</v>
      </c>
      <c r="I14" s="42"/>
      <c r="J14" s="42"/>
      <c r="K14" s="42"/>
      <c r="L14" s="42"/>
      <c r="M14" s="42"/>
      <c r="N14" s="42">
        <v>3</v>
      </c>
      <c r="O14" s="24"/>
      <c r="P14" s="24"/>
      <c r="Q14" s="24"/>
      <c r="R14" s="24">
        <v>3</v>
      </c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8"/>
    </row>
    <row r="15" spans="1:91" ht="14.5">
      <c r="A15" s="263" t="s">
        <v>272</v>
      </c>
      <c r="B15" s="258">
        <v>42700230145</v>
      </c>
      <c r="C15" s="264" t="s">
        <v>279</v>
      </c>
      <c r="D15" s="264"/>
      <c r="E15" s="260">
        <f t="shared" si="0"/>
        <v>3</v>
      </c>
      <c r="F15" s="57">
        <v>1</v>
      </c>
      <c r="G15" s="57"/>
      <c r="H15" s="57"/>
      <c r="I15" s="42"/>
      <c r="J15" s="42"/>
      <c r="K15" s="42"/>
      <c r="L15" s="42"/>
      <c r="M15" s="42"/>
      <c r="N15" s="42">
        <v>1</v>
      </c>
      <c r="O15" s="22"/>
      <c r="P15" s="42"/>
      <c r="Q15" s="42"/>
      <c r="R15" s="42"/>
      <c r="S15" s="42">
        <v>1</v>
      </c>
      <c r="T15" s="42"/>
      <c r="U15" s="22"/>
      <c r="V15" s="22"/>
      <c r="W15" s="24"/>
      <c r="X15" s="24"/>
      <c r="Y15" s="24"/>
      <c r="Z15" s="24"/>
      <c r="AA15" s="24"/>
      <c r="AB15" s="24"/>
      <c r="AC15" s="24"/>
      <c r="AD15" s="24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ht="14.5">
      <c r="A16" s="263" t="s">
        <v>273</v>
      </c>
      <c r="B16" s="258">
        <v>46881970017</v>
      </c>
      <c r="C16" s="264" t="s">
        <v>277</v>
      </c>
      <c r="D16" s="264"/>
      <c r="E16" s="260">
        <f t="shared" si="0"/>
        <v>1</v>
      </c>
      <c r="F16" s="56">
        <v>1</v>
      </c>
      <c r="G16" s="56"/>
      <c r="H16" s="56"/>
      <c r="I16" s="49"/>
      <c r="J16" s="49"/>
      <c r="K16" s="49"/>
      <c r="L16" s="49"/>
      <c r="M16" s="49"/>
      <c r="N16" s="42"/>
      <c r="O16" s="42"/>
      <c r="P16" s="42"/>
      <c r="Q16" s="42"/>
      <c r="R16" s="22"/>
      <c r="S16" s="22"/>
      <c r="T16" s="24"/>
      <c r="U16" s="22"/>
      <c r="V16" s="22"/>
      <c r="W16" s="24"/>
      <c r="X16" s="24"/>
      <c r="Y16" s="24"/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8"/>
    </row>
    <row r="17" spans="1:91" ht="14.5">
      <c r="A17" s="263" t="s">
        <v>274</v>
      </c>
      <c r="B17" s="258">
        <v>42250200443</v>
      </c>
      <c r="C17" s="264" t="s">
        <v>178</v>
      </c>
      <c r="D17" s="264"/>
      <c r="E17" s="260">
        <f t="shared" si="0"/>
        <v>23</v>
      </c>
      <c r="F17" s="54">
        <v>1</v>
      </c>
      <c r="G17" s="54"/>
      <c r="H17" s="54">
        <v>9</v>
      </c>
      <c r="I17" s="42"/>
      <c r="J17" s="42"/>
      <c r="K17" s="42"/>
      <c r="L17" s="42"/>
      <c r="M17" s="42"/>
      <c r="N17" s="42">
        <v>7</v>
      </c>
      <c r="O17" s="24"/>
      <c r="P17" s="24"/>
      <c r="Q17" s="24"/>
      <c r="R17" s="24"/>
      <c r="S17" s="24"/>
      <c r="T17" s="42"/>
      <c r="U17" s="24"/>
      <c r="V17" s="24">
        <v>6</v>
      </c>
      <c r="W17" s="24"/>
      <c r="X17" s="24"/>
      <c r="Y17" s="24"/>
      <c r="Z17" s="24"/>
      <c r="AA17" s="24"/>
      <c r="AB17" s="24"/>
      <c r="AC17" s="24"/>
      <c r="AD17" s="24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ht="14.5">
      <c r="A18" s="263" t="s">
        <v>107</v>
      </c>
      <c r="B18" s="258">
        <v>44450660451</v>
      </c>
      <c r="C18" s="264" t="s">
        <v>285</v>
      </c>
      <c r="D18" s="53">
        <v>2</v>
      </c>
      <c r="E18" s="102">
        <f t="shared" si="0"/>
        <v>30</v>
      </c>
      <c r="F18" s="54"/>
      <c r="G18" s="54">
        <v>15</v>
      </c>
      <c r="H18" s="54"/>
      <c r="I18" s="42"/>
      <c r="J18" s="42"/>
      <c r="K18" s="42"/>
      <c r="L18" s="42"/>
      <c r="M18" s="42">
        <v>15</v>
      </c>
      <c r="N18" s="42"/>
      <c r="O18" s="24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ht="14.5">
      <c r="A19" s="263" t="s">
        <v>280</v>
      </c>
      <c r="B19" s="258">
        <v>41031430484</v>
      </c>
      <c r="C19" s="264" t="s">
        <v>286</v>
      </c>
      <c r="D19" s="52"/>
      <c r="E19" s="102">
        <f t="shared" si="0"/>
        <v>23</v>
      </c>
      <c r="F19" s="54"/>
      <c r="G19" s="54">
        <v>10</v>
      </c>
      <c r="H19" s="54"/>
      <c r="I19" s="42">
        <v>7</v>
      </c>
      <c r="J19" s="42"/>
      <c r="K19" s="42"/>
      <c r="L19" s="42"/>
      <c r="M19" s="42">
        <v>6</v>
      </c>
      <c r="N19" s="42"/>
      <c r="O19" s="24"/>
      <c r="P19" s="24"/>
      <c r="Q19" s="24"/>
      <c r="R19" s="24"/>
      <c r="S19" s="24"/>
      <c r="T19" s="42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ht="14.5">
      <c r="A20" s="263" t="s">
        <v>108</v>
      </c>
      <c r="B20" s="258">
        <v>44280260444</v>
      </c>
      <c r="C20" s="264" t="s">
        <v>287</v>
      </c>
      <c r="D20" s="52">
        <v>1</v>
      </c>
      <c r="E20" s="102">
        <f t="shared" si="0"/>
        <v>31</v>
      </c>
      <c r="F20" s="56"/>
      <c r="G20" s="56">
        <v>8</v>
      </c>
      <c r="H20" s="56"/>
      <c r="I20" s="49">
        <v>15</v>
      </c>
      <c r="J20" s="49"/>
      <c r="K20" s="49"/>
      <c r="L20" s="49"/>
      <c r="M20" s="49">
        <v>8</v>
      </c>
      <c r="N20" s="42"/>
      <c r="O20" s="42"/>
      <c r="P20" s="42"/>
      <c r="Q20" s="42"/>
      <c r="R20" s="22"/>
      <c r="S20" s="22"/>
      <c r="T20" s="24"/>
      <c r="U20" s="22"/>
      <c r="V20" s="22"/>
      <c r="W20" s="24"/>
      <c r="X20" s="24"/>
      <c r="Y20" s="24"/>
      <c r="Z20" s="24"/>
      <c r="AA20" s="24"/>
      <c r="AB20" s="24"/>
      <c r="AC20" s="24"/>
      <c r="AD20" s="24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8"/>
    </row>
    <row r="21" spans="1:91" ht="14.5">
      <c r="A21" s="263" t="s">
        <v>109</v>
      </c>
      <c r="B21" s="258">
        <v>44280260442</v>
      </c>
      <c r="C21" s="264" t="s">
        <v>287</v>
      </c>
      <c r="D21" s="52"/>
      <c r="E21" s="102">
        <f t="shared" si="0"/>
        <v>27</v>
      </c>
      <c r="F21" s="54"/>
      <c r="G21" s="54">
        <v>7</v>
      </c>
      <c r="H21" s="54"/>
      <c r="I21" s="42">
        <v>10</v>
      </c>
      <c r="J21" s="24"/>
      <c r="K21" s="42"/>
      <c r="L21" s="42"/>
      <c r="M21" s="42">
        <v>10</v>
      </c>
      <c r="N21" s="42"/>
      <c r="O21" s="24"/>
      <c r="P21" s="24"/>
      <c r="Q21" s="24"/>
      <c r="R21" s="24"/>
      <c r="S21" s="24"/>
      <c r="T21" s="42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173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8"/>
    </row>
    <row r="22" spans="1:91" ht="14.5">
      <c r="A22" s="263" t="s">
        <v>110</v>
      </c>
      <c r="B22" s="258">
        <v>44450700153</v>
      </c>
      <c r="C22" s="264" t="s">
        <v>256</v>
      </c>
      <c r="D22" s="52"/>
      <c r="E22" s="102">
        <f t="shared" si="0"/>
        <v>19</v>
      </c>
      <c r="F22" s="54"/>
      <c r="G22" s="54">
        <v>6</v>
      </c>
      <c r="H22" s="54"/>
      <c r="I22" s="42">
        <v>6</v>
      </c>
      <c r="J22" s="24"/>
      <c r="K22" s="42"/>
      <c r="L22" s="42"/>
      <c r="M22" s="42"/>
      <c r="N22" s="42"/>
      <c r="O22" s="24"/>
      <c r="P22" s="24"/>
      <c r="Q22" s="24">
        <v>7</v>
      </c>
      <c r="R22" s="24"/>
      <c r="S22" s="24"/>
      <c r="T22" s="42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173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ht="14.5">
      <c r="A23" s="263" t="s">
        <v>281</v>
      </c>
      <c r="B23" s="258">
        <v>44280250354</v>
      </c>
      <c r="C23" s="264" t="s">
        <v>288</v>
      </c>
      <c r="D23" s="52"/>
      <c r="E23" s="102">
        <f t="shared" si="0"/>
        <v>5</v>
      </c>
      <c r="F23" s="54"/>
      <c r="G23" s="206">
        <v>5</v>
      </c>
      <c r="H23" s="54"/>
      <c r="I23" s="42"/>
      <c r="J23" s="42"/>
      <c r="K23" s="42"/>
      <c r="L23" s="42"/>
      <c r="M23" s="42"/>
      <c r="N23" s="42"/>
      <c r="O23" s="24"/>
      <c r="P23" s="24"/>
      <c r="Q23" s="24"/>
      <c r="R23" s="24"/>
      <c r="S23" s="54"/>
      <c r="T23" s="42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ht="14.5">
      <c r="A24" s="263" t="s">
        <v>282</v>
      </c>
      <c r="B24" s="258">
        <v>44180130061</v>
      </c>
      <c r="C24" s="264" t="s">
        <v>289</v>
      </c>
      <c r="D24" s="52"/>
      <c r="E24" s="102">
        <f t="shared" si="0"/>
        <v>12</v>
      </c>
      <c r="F24" s="56"/>
      <c r="G24" s="56">
        <v>4</v>
      </c>
      <c r="H24" s="56"/>
      <c r="I24" s="49"/>
      <c r="J24" s="49"/>
      <c r="K24" s="49"/>
      <c r="L24" s="49"/>
      <c r="M24" s="49">
        <v>2</v>
      </c>
      <c r="N24" s="42"/>
      <c r="O24" s="42"/>
      <c r="P24" s="42"/>
      <c r="Q24" s="42">
        <v>6</v>
      </c>
      <c r="R24" s="22"/>
      <c r="S24" s="22"/>
      <c r="T24" s="24"/>
      <c r="U24" s="22"/>
      <c r="V24" s="22"/>
      <c r="W24" s="24"/>
      <c r="X24" s="24"/>
      <c r="Y24" s="24"/>
      <c r="Z24" s="24"/>
      <c r="AA24" s="24"/>
      <c r="AB24" s="24"/>
      <c r="AC24" s="24"/>
      <c r="AD24" s="24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8"/>
    </row>
    <row r="25" spans="1:91" ht="14.5">
      <c r="A25" s="263" t="s">
        <v>283</v>
      </c>
      <c r="B25" s="258">
        <v>53130950428</v>
      </c>
      <c r="C25" s="264" t="s">
        <v>290</v>
      </c>
      <c r="D25" s="52"/>
      <c r="E25" s="102">
        <f t="shared" si="0"/>
        <v>3</v>
      </c>
      <c r="F25" s="56"/>
      <c r="G25" s="56">
        <v>3</v>
      </c>
      <c r="H25" s="56"/>
      <c r="I25" s="49"/>
      <c r="J25" s="49"/>
      <c r="K25" s="49"/>
      <c r="L25" s="49"/>
      <c r="M25" s="49"/>
      <c r="N25" s="42"/>
      <c r="O25" s="42"/>
      <c r="P25" s="42"/>
      <c r="Q25" s="42"/>
      <c r="R25" s="22"/>
      <c r="S25" s="22"/>
      <c r="T25" s="24"/>
      <c r="U25" s="22"/>
      <c r="V25" s="22"/>
      <c r="W25" s="24"/>
      <c r="X25" s="24"/>
      <c r="Y25" s="24"/>
      <c r="Z25" s="24"/>
      <c r="AA25" s="22"/>
      <c r="AB25" s="24"/>
      <c r="AC25" s="24"/>
      <c r="AD25" s="24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8"/>
    </row>
    <row r="26" spans="1:91" ht="14.5">
      <c r="A26" s="263" t="s">
        <v>284</v>
      </c>
      <c r="B26" s="258">
        <v>42710150177</v>
      </c>
      <c r="C26" s="264" t="s">
        <v>195</v>
      </c>
      <c r="D26" s="58"/>
      <c r="E26" s="102">
        <f t="shared" si="0"/>
        <v>13</v>
      </c>
      <c r="F26" s="54"/>
      <c r="G26" s="54">
        <v>2</v>
      </c>
      <c r="H26" s="54"/>
      <c r="I26" s="42"/>
      <c r="J26" s="42"/>
      <c r="K26" s="42"/>
      <c r="L26" s="42">
        <v>11</v>
      </c>
      <c r="M26" s="42"/>
      <c r="N26" s="42"/>
      <c r="O26" s="24"/>
      <c r="P26" s="24"/>
      <c r="Q26" s="24"/>
      <c r="R26" s="24"/>
      <c r="S26" s="24"/>
      <c r="T26" s="42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ht="14.5">
      <c r="A27" s="263" t="s">
        <v>117</v>
      </c>
      <c r="B27" s="258">
        <v>42580100111</v>
      </c>
      <c r="C27" s="264" t="s">
        <v>192</v>
      </c>
      <c r="D27" s="52"/>
      <c r="E27" s="102">
        <f t="shared" si="0"/>
        <v>9</v>
      </c>
      <c r="F27" s="54"/>
      <c r="G27" s="54">
        <v>1</v>
      </c>
      <c r="H27" s="54"/>
      <c r="I27" s="42">
        <v>4</v>
      </c>
      <c r="J27" s="24"/>
      <c r="K27" s="42"/>
      <c r="L27" s="42"/>
      <c r="M27" s="42">
        <v>4</v>
      </c>
      <c r="N27" s="42"/>
      <c r="O27" s="24"/>
      <c r="P27" s="24"/>
      <c r="Q27" s="24"/>
      <c r="R27" s="24"/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173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8"/>
    </row>
    <row r="28" spans="1:91" ht="14.5">
      <c r="A28" s="263" t="s">
        <v>346</v>
      </c>
      <c r="B28" s="258">
        <v>42250150307</v>
      </c>
      <c r="C28" s="264" t="s">
        <v>347</v>
      </c>
      <c r="D28" s="53">
        <v>1</v>
      </c>
      <c r="E28" s="102">
        <f t="shared" si="0"/>
        <v>53</v>
      </c>
      <c r="F28" s="54"/>
      <c r="G28" s="54"/>
      <c r="H28" s="54">
        <v>20</v>
      </c>
      <c r="I28" s="42"/>
      <c r="J28" s="42"/>
      <c r="K28" s="42"/>
      <c r="L28" s="42"/>
      <c r="M28" s="42"/>
      <c r="N28" s="42">
        <v>20</v>
      </c>
      <c r="O28" s="24"/>
      <c r="P28" s="24">
        <v>13</v>
      </c>
      <c r="Q28" s="24"/>
      <c r="R28" s="24"/>
      <c r="S28" s="24"/>
      <c r="T28" s="42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8"/>
    </row>
    <row r="29" spans="1:91" ht="14.5">
      <c r="A29" s="263" t="s">
        <v>348</v>
      </c>
      <c r="B29" s="258">
        <v>42210460333</v>
      </c>
      <c r="C29" s="264" t="s">
        <v>349</v>
      </c>
      <c r="D29" s="52"/>
      <c r="E29" s="102">
        <f t="shared" si="0"/>
        <v>15</v>
      </c>
      <c r="F29" s="54"/>
      <c r="G29" s="54"/>
      <c r="H29" s="54">
        <v>15</v>
      </c>
      <c r="I29" s="42"/>
      <c r="J29" s="24"/>
      <c r="K29" s="42"/>
      <c r="L29" s="42"/>
      <c r="M29" s="42"/>
      <c r="N29" s="42"/>
      <c r="O29" s="24"/>
      <c r="P29" s="24"/>
      <c r="Q29" s="24"/>
      <c r="R29" s="24"/>
      <c r="S29" s="24"/>
      <c r="T29" s="42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173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ht="14.5">
      <c r="A30" s="263" t="s">
        <v>350</v>
      </c>
      <c r="B30" s="258">
        <v>42250150068</v>
      </c>
      <c r="C30" s="264" t="s">
        <v>347</v>
      </c>
      <c r="D30" s="52"/>
      <c r="E30" s="102">
        <f t="shared" si="0"/>
        <v>16</v>
      </c>
      <c r="F30" s="54"/>
      <c r="G30" s="54"/>
      <c r="H30" s="54">
        <v>8</v>
      </c>
      <c r="I30" s="42"/>
      <c r="J30" s="42"/>
      <c r="K30" s="42"/>
      <c r="L30" s="42"/>
      <c r="M30" s="42"/>
      <c r="N30" s="42">
        <v>1</v>
      </c>
      <c r="O30" s="24"/>
      <c r="P30" s="24"/>
      <c r="Q30" s="24"/>
      <c r="R30" s="24"/>
      <c r="S30" s="24">
        <v>2</v>
      </c>
      <c r="T30" s="42">
        <v>5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ht="14.5">
      <c r="A31" s="71" t="s">
        <v>351</v>
      </c>
      <c r="B31" s="52">
        <v>42250340521</v>
      </c>
      <c r="C31" s="52" t="s">
        <v>352</v>
      </c>
      <c r="D31" s="52"/>
      <c r="E31" s="102">
        <f t="shared" si="0"/>
        <v>29</v>
      </c>
      <c r="F31" s="54"/>
      <c r="G31" s="54"/>
      <c r="H31" s="54">
        <v>6</v>
      </c>
      <c r="I31" s="42"/>
      <c r="J31" s="42"/>
      <c r="K31" s="42"/>
      <c r="L31" s="42">
        <v>8</v>
      </c>
      <c r="M31" s="42"/>
      <c r="N31" s="42">
        <v>8</v>
      </c>
      <c r="O31" s="24"/>
      <c r="P31" s="24"/>
      <c r="Q31" s="24"/>
      <c r="R31" s="24"/>
      <c r="S31" s="24"/>
      <c r="T31" s="42"/>
      <c r="U31" s="24"/>
      <c r="V31" s="24">
        <v>7</v>
      </c>
      <c r="W31" s="24"/>
      <c r="X31" s="24"/>
      <c r="Y31" s="24"/>
      <c r="Z31" s="24"/>
      <c r="AA31" s="24"/>
      <c r="AB31" s="24"/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8"/>
    </row>
    <row r="32" spans="1:91" ht="14.5">
      <c r="A32" s="71" t="s">
        <v>353</v>
      </c>
      <c r="B32" s="52">
        <v>42250340650</v>
      </c>
      <c r="C32" s="52" t="s">
        <v>352</v>
      </c>
      <c r="D32" s="52"/>
      <c r="E32" s="102">
        <f t="shared" si="0"/>
        <v>5</v>
      </c>
      <c r="F32" s="54"/>
      <c r="G32" s="54"/>
      <c r="H32" s="54">
        <v>5</v>
      </c>
      <c r="J32" s="42"/>
      <c r="K32" s="42"/>
      <c r="L32" s="42"/>
      <c r="M32" s="42"/>
      <c r="N32" s="42"/>
      <c r="O32" s="24"/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8"/>
    </row>
    <row r="33" spans="1:91" ht="14.5">
      <c r="A33" s="71" t="s">
        <v>354</v>
      </c>
      <c r="B33" s="52">
        <v>42890450434</v>
      </c>
      <c r="C33" s="52" t="s">
        <v>223</v>
      </c>
      <c r="D33" s="52"/>
      <c r="E33" s="102">
        <f t="shared" si="0"/>
        <v>3</v>
      </c>
      <c r="F33" s="54"/>
      <c r="G33" s="54"/>
      <c r="H33" s="54">
        <v>3</v>
      </c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ht="14.5">
      <c r="A34" s="71" t="s">
        <v>355</v>
      </c>
      <c r="B34" s="52">
        <v>42250140044</v>
      </c>
      <c r="C34" s="52" t="s">
        <v>339</v>
      </c>
      <c r="D34" s="52"/>
      <c r="E34" s="102">
        <f t="shared" si="0"/>
        <v>15</v>
      </c>
      <c r="F34" s="54"/>
      <c r="G34" s="54"/>
      <c r="H34" s="54">
        <v>2</v>
      </c>
      <c r="I34" s="42"/>
      <c r="J34" s="42"/>
      <c r="K34" s="42"/>
      <c r="L34" s="42"/>
      <c r="M34" s="42"/>
      <c r="N34" s="42">
        <v>2</v>
      </c>
      <c r="O34" s="24"/>
      <c r="P34" s="24"/>
      <c r="Q34" s="24"/>
      <c r="R34" s="24">
        <v>5</v>
      </c>
      <c r="S34" s="24"/>
      <c r="T34" s="42">
        <v>6</v>
      </c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ht="14.5">
      <c r="A35" s="71" t="s">
        <v>356</v>
      </c>
      <c r="B35" s="52">
        <v>42700060338</v>
      </c>
      <c r="C35" s="52" t="s">
        <v>558</v>
      </c>
      <c r="D35" s="52"/>
      <c r="E35" s="102">
        <f t="shared" ref="E35:E66" si="1">SUM(F35:CL35)</f>
        <v>1</v>
      </c>
      <c r="F35" s="54"/>
      <c r="G35" s="54"/>
      <c r="H35" s="54">
        <v>1</v>
      </c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42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ht="14.5">
      <c r="A36" s="71" t="s">
        <v>362</v>
      </c>
      <c r="B36" s="52">
        <v>42390280719</v>
      </c>
      <c r="C36" s="52" t="s">
        <v>359</v>
      </c>
      <c r="D36" s="52">
        <v>1</v>
      </c>
      <c r="E36" s="102">
        <f t="shared" si="1"/>
        <v>15</v>
      </c>
      <c r="F36" s="56"/>
      <c r="G36" s="56"/>
      <c r="H36" s="56"/>
      <c r="I36" s="49"/>
      <c r="J36" s="49">
        <v>15</v>
      </c>
      <c r="K36" s="49"/>
      <c r="L36" s="49"/>
      <c r="M36" s="49"/>
      <c r="N36" s="42"/>
      <c r="O36" s="42"/>
      <c r="P36" s="42"/>
      <c r="Q36" s="42"/>
      <c r="R36" s="22"/>
      <c r="S36" s="92"/>
      <c r="T36" s="24"/>
      <c r="U36" s="22"/>
      <c r="V36" s="22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8"/>
    </row>
    <row r="37" spans="1:91" ht="14.5">
      <c r="A37" s="150" t="s">
        <v>363</v>
      </c>
      <c r="B37" s="52">
        <v>42210850931</v>
      </c>
      <c r="C37" s="119" t="s">
        <v>364</v>
      </c>
      <c r="D37" s="52">
        <v>2</v>
      </c>
      <c r="E37" s="102">
        <f t="shared" si="1"/>
        <v>47</v>
      </c>
      <c r="F37" s="54"/>
      <c r="G37" s="54"/>
      <c r="H37" s="54"/>
      <c r="I37" s="42"/>
      <c r="J37" s="42">
        <v>10</v>
      </c>
      <c r="K37" s="42"/>
      <c r="L37" s="42"/>
      <c r="M37" s="42"/>
      <c r="N37" s="42"/>
      <c r="O37" s="24">
        <v>7</v>
      </c>
      <c r="P37" s="24"/>
      <c r="Q37" s="24"/>
      <c r="R37" s="24"/>
      <c r="S37" s="24"/>
      <c r="T37" s="42">
        <v>15</v>
      </c>
      <c r="U37" s="24"/>
      <c r="V37" s="24">
        <v>15</v>
      </c>
      <c r="W37" s="24"/>
      <c r="X37" s="24"/>
      <c r="Y37" s="24"/>
      <c r="Z37" s="24"/>
      <c r="AA37" s="24"/>
      <c r="AB37" s="24"/>
      <c r="AC37" s="24"/>
      <c r="AD37" s="24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ht="14.5">
      <c r="A38" s="302" t="s">
        <v>365</v>
      </c>
      <c r="B38" s="205">
        <v>42710260672</v>
      </c>
      <c r="C38" s="52" t="s">
        <v>502</v>
      </c>
      <c r="D38" s="52"/>
      <c r="E38" s="102">
        <f t="shared" si="1"/>
        <v>47</v>
      </c>
      <c r="F38" s="54"/>
      <c r="G38" s="54"/>
      <c r="H38" s="54"/>
      <c r="I38" s="42"/>
      <c r="J38" s="42">
        <v>7</v>
      </c>
      <c r="K38" s="42"/>
      <c r="L38" s="42">
        <v>12</v>
      </c>
      <c r="M38" s="42"/>
      <c r="N38" s="42"/>
      <c r="O38" s="24">
        <v>6</v>
      </c>
      <c r="P38" s="24">
        <v>12</v>
      </c>
      <c r="Q38" s="24"/>
      <c r="R38" s="24"/>
      <c r="S38" s="24"/>
      <c r="T38" s="42">
        <v>10</v>
      </c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ht="14.5">
      <c r="A39" s="76" t="s">
        <v>366</v>
      </c>
      <c r="B39" s="52">
        <v>42390070083</v>
      </c>
      <c r="C39" s="52" t="s">
        <v>367</v>
      </c>
      <c r="D39" s="52"/>
      <c r="E39" s="106">
        <f t="shared" si="1"/>
        <v>19</v>
      </c>
      <c r="F39" s="54"/>
      <c r="G39" s="54"/>
      <c r="H39" s="54"/>
      <c r="I39" s="42"/>
      <c r="J39" s="42">
        <v>6</v>
      </c>
      <c r="K39" s="42"/>
      <c r="L39" s="42">
        <v>13</v>
      </c>
      <c r="M39" s="42"/>
      <c r="N39" s="42"/>
      <c r="O39" s="24"/>
      <c r="P39" s="24"/>
      <c r="Q39" s="24"/>
      <c r="R39" s="24"/>
      <c r="S39" s="24"/>
      <c r="T39" s="42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ht="14.5">
      <c r="A40" s="71" t="s">
        <v>368</v>
      </c>
      <c r="B40" s="72">
        <v>44370480231</v>
      </c>
      <c r="C40" s="52" t="s">
        <v>369</v>
      </c>
      <c r="D40" s="52"/>
      <c r="E40" s="102">
        <f t="shared" si="1"/>
        <v>5</v>
      </c>
      <c r="F40" s="54"/>
      <c r="G40" s="54"/>
      <c r="H40" s="54"/>
      <c r="I40" s="42"/>
      <c r="J40" s="42">
        <v>5</v>
      </c>
      <c r="K40" s="42"/>
      <c r="L40" s="42"/>
      <c r="M40" s="42"/>
      <c r="N40" s="42"/>
      <c r="O40" s="24"/>
      <c r="P40" s="24"/>
      <c r="Q40" s="24"/>
      <c r="R40" s="24"/>
      <c r="S40" s="24"/>
      <c r="T40" s="42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ht="14.5">
      <c r="A41" s="71" t="s">
        <v>370</v>
      </c>
      <c r="B41" s="232">
        <v>42390960484</v>
      </c>
      <c r="C41" s="52" t="s">
        <v>372</v>
      </c>
      <c r="D41" s="52"/>
      <c r="E41" s="106">
        <f t="shared" si="1"/>
        <v>6</v>
      </c>
      <c r="F41" s="56"/>
      <c r="G41" s="56"/>
      <c r="H41" s="56"/>
      <c r="I41" s="49"/>
      <c r="J41" s="49">
        <v>3</v>
      </c>
      <c r="K41" s="49"/>
      <c r="L41" s="49"/>
      <c r="M41" s="49"/>
      <c r="N41" s="42"/>
      <c r="O41" s="42"/>
      <c r="P41" s="42"/>
      <c r="Q41" s="42"/>
      <c r="R41" s="22"/>
      <c r="S41" s="22"/>
      <c r="T41" s="24"/>
      <c r="U41" s="22"/>
      <c r="V41" s="22">
        <v>3</v>
      </c>
      <c r="W41" s="24"/>
      <c r="X41" s="24"/>
      <c r="Y41" s="24"/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ht="14.5">
      <c r="A42" s="71" t="s">
        <v>371</v>
      </c>
      <c r="B42" s="52">
        <v>42390960458</v>
      </c>
      <c r="C42" s="52" t="s">
        <v>372</v>
      </c>
      <c r="D42" s="52"/>
      <c r="E42" s="102">
        <f t="shared" si="1"/>
        <v>2</v>
      </c>
      <c r="F42" s="54"/>
      <c r="G42" s="54"/>
      <c r="H42" s="54"/>
      <c r="I42" s="42"/>
      <c r="J42" s="42">
        <v>2</v>
      </c>
      <c r="K42" s="42"/>
      <c r="L42" s="42"/>
      <c r="M42" s="42"/>
      <c r="N42" s="42"/>
      <c r="O42" s="24"/>
      <c r="P42" s="24"/>
      <c r="Q42" s="24"/>
      <c r="R42" s="24"/>
      <c r="S42" s="24"/>
      <c r="T42" s="42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8"/>
    </row>
    <row r="43" spans="1:91" ht="14.5">
      <c r="A43" s="71" t="s">
        <v>373</v>
      </c>
      <c r="B43" s="52">
        <v>42390070132</v>
      </c>
      <c r="C43" s="52" t="s">
        <v>367</v>
      </c>
      <c r="D43" s="52"/>
      <c r="E43" s="102">
        <f t="shared" si="1"/>
        <v>2</v>
      </c>
      <c r="F43" s="54"/>
      <c r="G43" s="54"/>
      <c r="H43" s="54"/>
      <c r="I43" s="42"/>
      <c r="J43" s="42">
        <v>1</v>
      </c>
      <c r="K43" s="42"/>
      <c r="L43" s="42"/>
      <c r="M43" s="42"/>
      <c r="N43" s="42"/>
      <c r="O43" s="47"/>
      <c r="P43" s="24"/>
      <c r="Q43" s="24"/>
      <c r="R43" s="24"/>
      <c r="S43" s="24"/>
      <c r="T43" s="42"/>
      <c r="U43" s="24"/>
      <c r="V43" s="24">
        <v>1</v>
      </c>
      <c r="W43" s="24"/>
      <c r="X43" s="24"/>
      <c r="Y43" s="24"/>
      <c r="Z43" s="24"/>
      <c r="AA43" s="24"/>
      <c r="AB43" s="24"/>
      <c r="AC43" s="24"/>
      <c r="AD43" s="24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ht="14.5">
      <c r="A44" s="71" t="s">
        <v>47</v>
      </c>
      <c r="B44" s="52">
        <v>42250200592</v>
      </c>
      <c r="C44" s="52" t="s">
        <v>496</v>
      </c>
      <c r="D44" s="52">
        <v>1</v>
      </c>
      <c r="E44" s="102">
        <f t="shared" si="1"/>
        <v>102</v>
      </c>
      <c r="F44" s="54"/>
      <c r="G44" s="54"/>
      <c r="H44" s="54"/>
      <c r="I44" s="42"/>
      <c r="J44" s="42"/>
      <c r="K44" s="42"/>
      <c r="L44" s="42">
        <v>40</v>
      </c>
      <c r="M44" s="42"/>
      <c r="N44" s="42"/>
      <c r="O44" s="24">
        <v>10</v>
      </c>
      <c r="P44" s="24">
        <v>52</v>
      </c>
      <c r="Q44" s="24"/>
      <c r="R44" s="24"/>
      <c r="S44" s="24"/>
      <c r="T44" s="42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ht="14.5">
      <c r="A45" s="71" t="s">
        <v>497</v>
      </c>
      <c r="B45" s="237">
        <v>42390280722</v>
      </c>
      <c r="C45" s="93" t="s">
        <v>359</v>
      </c>
      <c r="D45" s="74">
        <v>1</v>
      </c>
      <c r="E45" s="102">
        <f t="shared" si="1"/>
        <v>130</v>
      </c>
      <c r="F45" s="54"/>
      <c r="G45" s="54"/>
      <c r="H45" s="54"/>
      <c r="I45" s="42"/>
      <c r="J45" s="42"/>
      <c r="K45" s="42"/>
      <c r="L45" s="42">
        <v>35</v>
      </c>
      <c r="M45" s="42"/>
      <c r="N45" s="42"/>
      <c r="O45" s="24">
        <v>15</v>
      </c>
      <c r="P45" s="24">
        <v>72</v>
      </c>
      <c r="Q45" s="24"/>
      <c r="R45" s="24"/>
      <c r="S45" s="24"/>
      <c r="T45" s="42">
        <v>8</v>
      </c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ht="14.5">
      <c r="A46" s="71" t="s">
        <v>498</v>
      </c>
      <c r="B46" s="52" t="s">
        <v>537</v>
      </c>
      <c r="C46" s="52" t="s">
        <v>444</v>
      </c>
      <c r="D46" s="52"/>
      <c r="E46" s="102">
        <f t="shared" si="1"/>
        <v>26</v>
      </c>
      <c r="F46" s="54"/>
      <c r="G46" s="54"/>
      <c r="H46" s="54"/>
      <c r="I46" s="42"/>
      <c r="J46" s="42"/>
      <c r="K46" s="42"/>
      <c r="L46" s="42">
        <v>26</v>
      </c>
      <c r="M46" s="42"/>
      <c r="N46" s="42"/>
      <c r="O46" s="24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ht="14.5">
      <c r="A47" s="150" t="s">
        <v>499</v>
      </c>
      <c r="B47" s="52">
        <v>42250340617</v>
      </c>
      <c r="C47" s="52" t="s">
        <v>352</v>
      </c>
      <c r="D47" s="52">
        <v>1</v>
      </c>
      <c r="E47" s="102">
        <f t="shared" si="1"/>
        <v>27</v>
      </c>
      <c r="F47" s="54"/>
      <c r="G47" s="54"/>
      <c r="H47" s="54"/>
      <c r="I47" s="42"/>
      <c r="J47" s="42"/>
      <c r="K47" s="42"/>
      <c r="L47" s="42">
        <v>22</v>
      </c>
      <c r="M47" s="42"/>
      <c r="N47" s="42"/>
      <c r="O47" s="24"/>
      <c r="P47" s="24"/>
      <c r="Q47" s="24"/>
      <c r="R47" s="24"/>
      <c r="S47" s="24">
        <v>5</v>
      </c>
      <c r="T47" s="42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ht="14.5">
      <c r="A48" s="71" t="s">
        <v>500</v>
      </c>
      <c r="B48" s="52">
        <v>41010070142</v>
      </c>
      <c r="C48" s="52" t="s">
        <v>488</v>
      </c>
      <c r="D48" s="52"/>
      <c r="E48" s="102">
        <f t="shared" si="1"/>
        <v>18</v>
      </c>
      <c r="F48" s="54"/>
      <c r="G48" s="54"/>
      <c r="H48" s="54"/>
      <c r="I48" s="42"/>
      <c r="J48" s="42"/>
      <c r="K48" s="42"/>
      <c r="L48" s="42">
        <v>18</v>
      </c>
      <c r="M48" s="42"/>
      <c r="N48" s="42"/>
      <c r="O48" s="24"/>
      <c r="P48" s="24"/>
      <c r="Q48" s="24"/>
      <c r="R48" s="24"/>
      <c r="S48" s="24"/>
      <c r="T48" s="42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ht="14.5">
      <c r="A49" s="71" t="s">
        <v>501</v>
      </c>
      <c r="B49" s="232">
        <v>42390280757</v>
      </c>
      <c r="C49" s="52" t="s">
        <v>359</v>
      </c>
      <c r="D49" s="52"/>
      <c r="E49" s="102">
        <f t="shared" si="1"/>
        <v>44</v>
      </c>
      <c r="F49" s="54"/>
      <c r="G49" s="54"/>
      <c r="H49" s="54"/>
      <c r="I49" s="42"/>
      <c r="J49" s="42"/>
      <c r="K49" s="42"/>
      <c r="L49" s="42">
        <v>15</v>
      </c>
      <c r="M49" s="42"/>
      <c r="N49" s="42"/>
      <c r="O49" s="24"/>
      <c r="P49" s="24">
        <v>29</v>
      </c>
      <c r="Q49" s="24"/>
      <c r="R49" s="24"/>
      <c r="S49" s="24"/>
      <c r="T49" s="42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8"/>
    </row>
    <row r="50" spans="1:91" ht="14.5">
      <c r="A50" s="98" t="s">
        <v>503</v>
      </c>
      <c r="B50" s="72">
        <v>44450831116</v>
      </c>
      <c r="C50" s="72" t="s">
        <v>504</v>
      </c>
      <c r="D50" s="68">
        <v>1</v>
      </c>
      <c r="E50" s="102">
        <f t="shared" si="1"/>
        <v>40</v>
      </c>
      <c r="F50" s="54"/>
      <c r="G50" s="54"/>
      <c r="H50" s="54"/>
      <c r="I50" s="42">
        <v>8</v>
      </c>
      <c r="J50" s="42"/>
      <c r="K50" s="42"/>
      <c r="L50" s="42">
        <v>10</v>
      </c>
      <c r="M50" s="42">
        <v>7</v>
      </c>
      <c r="N50" s="42"/>
      <c r="O50" s="47"/>
      <c r="P50" s="24"/>
      <c r="Q50" s="24">
        <v>15</v>
      </c>
      <c r="R50" s="24"/>
      <c r="S50" s="24"/>
      <c r="T50" s="42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ht="14.5">
      <c r="A51" s="150" t="s">
        <v>505</v>
      </c>
      <c r="B51" s="119" t="s">
        <v>538</v>
      </c>
      <c r="C51" s="119" t="s">
        <v>506</v>
      </c>
      <c r="D51" s="52"/>
      <c r="E51" s="102">
        <f t="shared" si="1"/>
        <v>11</v>
      </c>
      <c r="F51" s="54"/>
      <c r="G51" s="54"/>
      <c r="H51" s="54"/>
      <c r="I51" s="42"/>
      <c r="J51" s="42"/>
      <c r="K51" s="42"/>
      <c r="L51" s="42">
        <v>9</v>
      </c>
      <c r="M51" s="42"/>
      <c r="N51" s="42"/>
      <c r="O51" s="24">
        <v>2</v>
      </c>
      <c r="P51" s="24"/>
      <c r="Q51" s="24"/>
      <c r="R51" s="24"/>
      <c r="S51" s="24"/>
      <c r="T51" s="42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8"/>
    </row>
    <row r="52" spans="1:91" ht="14.5">
      <c r="A52" s="71" t="s">
        <v>507</v>
      </c>
      <c r="B52" s="52" t="s">
        <v>539</v>
      </c>
      <c r="C52" s="52" t="s">
        <v>508</v>
      </c>
      <c r="D52" s="52"/>
      <c r="E52" s="102">
        <f t="shared" si="1"/>
        <v>7</v>
      </c>
      <c r="F52" s="54"/>
      <c r="G52" s="54"/>
      <c r="H52" s="54"/>
      <c r="I52" s="42"/>
      <c r="J52" s="42"/>
      <c r="K52" s="42"/>
      <c r="L52" s="42">
        <v>7</v>
      </c>
      <c r="M52" s="42"/>
      <c r="N52" s="42"/>
      <c r="O52" s="24"/>
      <c r="P52" s="24"/>
      <c r="Q52" s="24"/>
      <c r="R52" s="24"/>
      <c r="S52" s="24"/>
      <c r="T52" s="42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ht="14.5">
      <c r="A53" s="71" t="s">
        <v>385</v>
      </c>
      <c r="B53" s="52">
        <v>42390070081</v>
      </c>
      <c r="C53" s="52" t="s">
        <v>367</v>
      </c>
      <c r="D53" s="52"/>
      <c r="E53" s="102">
        <f t="shared" si="1"/>
        <v>6</v>
      </c>
      <c r="F53" s="54"/>
      <c r="G53" s="54"/>
      <c r="H53" s="54"/>
      <c r="I53" s="42"/>
      <c r="J53" s="42"/>
      <c r="K53" s="42"/>
      <c r="L53" s="42">
        <v>6</v>
      </c>
      <c r="M53" s="42"/>
      <c r="N53" s="42"/>
      <c r="O53" s="24"/>
      <c r="P53" s="24"/>
      <c r="Q53" s="24"/>
      <c r="R53" s="24"/>
      <c r="S53" s="24"/>
      <c r="T53" s="42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8"/>
    </row>
    <row r="54" spans="1:91" ht="14.5">
      <c r="A54" s="71" t="s">
        <v>509</v>
      </c>
      <c r="B54" s="232">
        <v>42710260631</v>
      </c>
      <c r="C54" s="52" t="s">
        <v>502</v>
      </c>
      <c r="D54" s="52"/>
      <c r="E54" s="102">
        <f t="shared" si="1"/>
        <v>5</v>
      </c>
      <c r="F54" s="54"/>
      <c r="G54" s="54"/>
      <c r="H54" s="54"/>
      <c r="I54" s="42"/>
      <c r="J54" s="42"/>
      <c r="K54" s="42"/>
      <c r="L54" s="42">
        <v>5</v>
      </c>
      <c r="M54" s="42"/>
      <c r="N54" s="42"/>
      <c r="O54" s="24"/>
      <c r="P54" s="24"/>
      <c r="Q54" s="24"/>
      <c r="R54" s="24"/>
      <c r="S54" s="24"/>
      <c r="T54" s="42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8"/>
    </row>
    <row r="55" spans="1:91" ht="14.5">
      <c r="A55" s="236" t="s">
        <v>510</v>
      </c>
      <c r="B55" s="234">
        <v>42210460202</v>
      </c>
      <c r="C55" s="96" t="s">
        <v>393</v>
      </c>
      <c r="D55" s="68"/>
      <c r="E55" s="102">
        <f t="shared" si="1"/>
        <v>14</v>
      </c>
      <c r="F55" s="54"/>
      <c r="G55" s="54"/>
      <c r="H55" s="54"/>
      <c r="I55" s="42"/>
      <c r="J55" s="42"/>
      <c r="K55" s="42"/>
      <c r="L55" s="42">
        <v>4</v>
      </c>
      <c r="M55" s="42"/>
      <c r="N55" s="42"/>
      <c r="O55" s="47"/>
      <c r="P55" s="24"/>
      <c r="Q55" s="24"/>
      <c r="R55" s="24"/>
      <c r="S55" s="24">
        <v>3</v>
      </c>
      <c r="T55" s="42">
        <v>7</v>
      </c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1" t="s">
        <v>511</v>
      </c>
      <c r="B56" s="52">
        <v>42710260053</v>
      </c>
      <c r="C56" s="52" t="s">
        <v>502</v>
      </c>
      <c r="D56" s="52"/>
      <c r="E56" s="102">
        <f t="shared" si="1"/>
        <v>3</v>
      </c>
      <c r="F56" s="54"/>
      <c r="G56" s="54"/>
      <c r="H56" s="54"/>
      <c r="I56" s="42"/>
      <c r="J56" s="42"/>
      <c r="K56" s="42"/>
      <c r="L56" s="42">
        <v>3</v>
      </c>
      <c r="M56" s="42"/>
      <c r="N56" s="42"/>
      <c r="O56" s="24"/>
      <c r="P56" s="24"/>
      <c r="Q56" s="24"/>
      <c r="R56" s="24"/>
      <c r="S56" s="24"/>
      <c r="T56" s="42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135" t="s">
        <v>512</v>
      </c>
      <c r="B57" s="52">
        <v>42718000116</v>
      </c>
      <c r="C57" s="52" t="s">
        <v>513</v>
      </c>
      <c r="D57" s="52"/>
      <c r="E57" s="102">
        <f t="shared" si="1"/>
        <v>2</v>
      </c>
      <c r="F57" s="54"/>
      <c r="G57" s="54"/>
      <c r="H57" s="54"/>
      <c r="I57" s="42"/>
      <c r="J57" s="24"/>
      <c r="K57" s="42"/>
      <c r="L57" s="42">
        <v>2</v>
      </c>
      <c r="M57" s="42"/>
      <c r="N57" s="42"/>
      <c r="O57" s="24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173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1" t="s">
        <v>514</v>
      </c>
      <c r="B58" s="232">
        <v>42890450049</v>
      </c>
      <c r="C58" s="52" t="s">
        <v>515</v>
      </c>
      <c r="D58" s="52"/>
      <c r="E58" s="102">
        <f t="shared" si="1"/>
        <v>1</v>
      </c>
      <c r="F58" s="54"/>
      <c r="G58" s="54"/>
      <c r="H58" s="54"/>
      <c r="I58" s="42"/>
      <c r="J58" s="42"/>
      <c r="K58" s="42"/>
      <c r="L58" s="42">
        <v>1</v>
      </c>
      <c r="M58" s="42"/>
      <c r="N58" s="42"/>
      <c r="O58" s="24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/>
    </row>
    <row r="59" spans="1:91" ht="14.5">
      <c r="A59" s="71" t="s">
        <v>516</v>
      </c>
      <c r="B59" s="52">
        <v>42710150210</v>
      </c>
      <c r="C59" s="52" t="s">
        <v>195</v>
      </c>
      <c r="D59" s="52"/>
      <c r="E59" s="102">
        <f t="shared" si="1"/>
        <v>18</v>
      </c>
      <c r="F59" s="54"/>
      <c r="G59" s="54"/>
      <c r="H59" s="54"/>
      <c r="I59" s="42">
        <v>5</v>
      </c>
      <c r="J59" s="42"/>
      <c r="K59" s="42"/>
      <c r="L59" s="42"/>
      <c r="M59" s="42">
        <v>5</v>
      </c>
      <c r="N59" s="42"/>
      <c r="O59" s="47"/>
      <c r="P59" s="24"/>
      <c r="Q59" s="24">
        <v>8</v>
      </c>
      <c r="R59" s="24"/>
      <c r="S59" s="24"/>
      <c r="T59" s="42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8"/>
    </row>
    <row r="60" spans="1:91" ht="14.5">
      <c r="A60" s="135" t="s">
        <v>517</v>
      </c>
      <c r="B60" s="52">
        <v>41031430481</v>
      </c>
      <c r="C60" s="118" t="s">
        <v>518</v>
      </c>
      <c r="D60" s="52"/>
      <c r="E60" s="106">
        <f t="shared" si="1"/>
        <v>13</v>
      </c>
      <c r="F60" s="54"/>
      <c r="G60" s="54"/>
      <c r="H60" s="54"/>
      <c r="I60" s="42"/>
      <c r="J60" s="24"/>
      <c r="K60" s="42"/>
      <c r="L60" s="42"/>
      <c r="M60" s="42">
        <v>3</v>
      </c>
      <c r="N60" s="42"/>
      <c r="O60" s="24"/>
      <c r="P60" s="24"/>
      <c r="Q60" s="24">
        <v>10</v>
      </c>
      <c r="R60" s="24"/>
      <c r="S60" s="24"/>
      <c r="T60" s="42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173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 t="s">
        <v>7</v>
      </c>
    </row>
    <row r="61" spans="1:91" ht="14.5">
      <c r="A61" s="71" t="s">
        <v>519</v>
      </c>
      <c r="B61" s="52">
        <v>44180130068</v>
      </c>
      <c r="C61" s="52" t="s">
        <v>289</v>
      </c>
      <c r="D61" s="52"/>
      <c r="E61" s="102">
        <f t="shared" si="1"/>
        <v>1</v>
      </c>
      <c r="F61" s="54"/>
      <c r="G61" s="54"/>
      <c r="H61" s="54"/>
      <c r="I61" s="42"/>
      <c r="J61" s="42"/>
      <c r="K61" s="42"/>
      <c r="L61" s="42"/>
      <c r="M61" s="42">
        <v>1</v>
      </c>
      <c r="N61" s="42"/>
      <c r="O61" s="24"/>
      <c r="P61" s="24"/>
      <c r="Q61" s="24"/>
      <c r="R61" s="24"/>
      <c r="S61" s="24"/>
      <c r="T61" s="42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ht="14.5">
      <c r="A62" s="150" t="s">
        <v>577</v>
      </c>
      <c r="B62" s="119">
        <v>42250590001</v>
      </c>
      <c r="C62" s="52" t="s">
        <v>520</v>
      </c>
      <c r="D62" s="52"/>
      <c r="E62" s="102">
        <f t="shared" si="1"/>
        <v>15</v>
      </c>
      <c r="F62" s="54"/>
      <c r="G62" s="54"/>
      <c r="H62" s="54"/>
      <c r="I62" s="42"/>
      <c r="J62" s="42"/>
      <c r="K62" s="42"/>
      <c r="L62" s="42"/>
      <c r="M62" s="42"/>
      <c r="N62" s="42">
        <v>15</v>
      </c>
      <c r="O62" s="24"/>
      <c r="P62" s="24"/>
      <c r="Q62" s="24"/>
      <c r="R62" s="24"/>
      <c r="S62" s="24"/>
      <c r="T62" s="42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4.5">
      <c r="A63" s="71" t="s">
        <v>521</v>
      </c>
      <c r="B63" s="52">
        <v>42390280590</v>
      </c>
      <c r="C63" s="52" t="s">
        <v>359</v>
      </c>
      <c r="D63" s="52">
        <v>1</v>
      </c>
      <c r="E63" s="102">
        <f t="shared" si="1"/>
        <v>38</v>
      </c>
      <c r="F63" s="54"/>
      <c r="G63" s="54"/>
      <c r="H63" s="54"/>
      <c r="I63" s="42"/>
      <c r="J63" s="42"/>
      <c r="K63" s="42"/>
      <c r="L63" s="42"/>
      <c r="M63" s="42"/>
      <c r="N63" s="42">
        <v>13</v>
      </c>
      <c r="O63" s="24"/>
      <c r="P63" s="24"/>
      <c r="Q63" s="24"/>
      <c r="R63" s="24">
        <v>15</v>
      </c>
      <c r="S63" s="24"/>
      <c r="T63" s="42"/>
      <c r="U63" s="24"/>
      <c r="V63" s="24">
        <v>10</v>
      </c>
      <c r="W63" s="24"/>
      <c r="X63" s="24"/>
      <c r="Y63" s="24"/>
      <c r="Z63" s="24"/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71" t="s">
        <v>522</v>
      </c>
      <c r="B64" s="52">
        <v>42390960337</v>
      </c>
      <c r="C64" s="52" t="s">
        <v>372</v>
      </c>
      <c r="D64" s="52"/>
      <c r="E64" s="106">
        <f t="shared" si="1"/>
        <v>9</v>
      </c>
      <c r="F64" s="54"/>
      <c r="G64" s="54"/>
      <c r="H64" s="54"/>
      <c r="I64" s="42"/>
      <c r="J64" s="42"/>
      <c r="K64" s="42"/>
      <c r="L64" s="42"/>
      <c r="M64" s="42"/>
      <c r="N64" s="42">
        <v>9</v>
      </c>
      <c r="O64" s="24"/>
      <c r="P64" s="24"/>
      <c r="Q64" s="24"/>
      <c r="R64" s="24"/>
      <c r="S64" s="24"/>
      <c r="T64" s="42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71" t="s">
        <v>523</v>
      </c>
      <c r="B65" s="52">
        <v>42250200779</v>
      </c>
      <c r="C65" s="52" t="s">
        <v>345</v>
      </c>
      <c r="D65" s="52"/>
      <c r="E65" s="102">
        <f t="shared" si="1"/>
        <v>4</v>
      </c>
      <c r="F65" s="56"/>
      <c r="G65" s="56"/>
      <c r="H65" s="56"/>
      <c r="I65" s="56"/>
      <c r="J65" s="56"/>
      <c r="K65" s="56"/>
      <c r="L65" s="56"/>
      <c r="M65" s="56"/>
      <c r="N65" s="42">
        <v>4</v>
      </c>
      <c r="O65" s="42"/>
      <c r="P65" s="42"/>
      <c r="Q65" s="42"/>
      <c r="R65" s="22"/>
      <c r="S65" s="22"/>
      <c r="T65" s="24"/>
      <c r="U65" s="22"/>
      <c r="V65" s="22"/>
      <c r="W65" s="24"/>
      <c r="X65" s="24"/>
      <c r="Y65" s="24"/>
      <c r="Z65" s="24"/>
      <c r="AA65" s="24"/>
      <c r="AB65" s="24"/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4.5">
      <c r="A66" s="135" t="s">
        <v>524</v>
      </c>
      <c r="B66" s="52">
        <v>42250370287</v>
      </c>
      <c r="C66" s="52" t="s">
        <v>525</v>
      </c>
      <c r="D66" s="52"/>
      <c r="E66" s="106">
        <f t="shared" si="1"/>
        <v>4</v>
      </c>
      <c r="F66" s="54"/>
      <c r="G66" s="54"/>
      <c r="H66" s="54"/>
      <c r="I66" s="42"/>
      <c r="J66" s="24"/>
      <c r="K66" s="42"/>
      <c r="L66" s="42"/>
      <c r="M66" s="42"/>
      <c r="N66" s="42">
        <v>1</v>
      </c>
      <c r="O66" s="24"/>
      <c r="P66" s="24"/>
      <c r="Q66" s="24"/>
      <c r="R66" s="24"/>
      <c r="S66" s="24"/>
      <c r="T66" s="42">
        <v>3</v>
      </c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173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4.5">
      <c r="A67" s="71" t="s">
        <v>526</v>
      </c>
      <c r="B67" s="52">
        <v>41690340123</v>
      </c>
      <c r="C67" s="52" t="s">
        <v>527</v>
      </c>
      <c r="D67" s="52"/>
      <c r="E67" s="102">
        <f t="shared" ref="E67:E75" si="2">SUM(F67:CL67)</f>
        <v>8</v>
      </c>
      <c r="F67" s="54"/>
      <c r="G67" s="54"/>
      <c r="H67" s="54"/>
      <c r="I67" s="42"/>
      <c r="J67" s="42"/>
      <c r="K67" s="42"/>
      <c r="L67" s="42"/>
      <c r="M67" s="42"/>
      <c r="N67" s="42"/>
      <c r="O67" s="47">
        <v>8</v>
      </c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/>
    </row>
    <row r="68" spans="1:91" ht="14.5">
      <c r="A68" s="71" t="s">
        <v>528</v>
      </c>
      <c r="B68" s="52">
        <v>41690340538</v>
      </c>
      <c r="C68" s="52" t="s">
        <v>527</v>
      </c>
      <c r="D68" s="52"/>
      <c r="E68" s="102">
        <f t="shared" si="2"/>
        <v>4</v>
      </c>
      <c r="F68" s="54"/>
      <c r="G68" s="54"/>
      <c r="H68" s="54"/>
      <c r="I68" s="42"/>
      <c r="J68" s="42"/>
      <c r="K68" s="42"/>
      <c r="L68" s="42"/>
      <c r="M68" s="42"/>
      <c r="N68" s="42"/>
      <c r="O68" s="47">
        <v>4</v>
      </c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4.5">
      <c r="A69" s="71" t="s">
        <v>529</v>
      </c>
      <c r="B69" s="52">
        <v>41010200100</v>
      </c>
      <c r="C69" s="52" t="s">
        <v>530</v>
      </c>
      <c r="D69" s="52"/>
      <c r="E69" s="102">
        <f t="shared" si="2"/>
        <v>3</v>
      </c>
      <c r="F69" s="57"/>
      <c r="G69" s="57"/>
      <c r="H69" s="57"/>
      <c r="I69" s="42"/>
      <c r="J69" s="42"/>
      <c r="K69" s="42"/>
      <c r="L69" s="42"/>
      <c r="M69" s="42"/>
      <c r="N69" s="42"/>
      <c r="O69" s="22">
        <v>3</v>
      </c>
      <c r="P69" s="42"/>
      <c r="Q69" s="42"/>
      <c r="R69" s="42"/>
      <c r="S69" s="42"/>
      <c r="T69" s="42"/>
      <c r="U69" s="22"/>
      <c r="V69" s="22"/>
      <c r="W69" s="24"/>
      <c r="X69" s="24"/>
      <c r="Y69" s="24"/>
      <c r="Z69" s="24"/>
      <c r="AA69" s="24"/>
      <c r="AB69" s="24"/>
      <c r="AC69" s="24"/>
      <c r="AD69" s="24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/>
    </row>
    <row r="70" spans="1:91" ht="14.5">
      <c r="A70" s="71" t="s">
        <v>531</v>
      </c>
      <c r="B70" s="52">
        <v>41420150934</v>
      </c>
      <c r="C70" s="52" t="s">
        <v>660</v>
      </c>
      <c r="D70" s="52"/>
      <c r="E70" s="102">
        <f t="shared" si="2"/>
        <v>5</v>
      </c>
      <c r="F70" s="54"/>
      <c r="G70" s="54"/>
      <c r="H70" s="54"/>
      <c r="I70" s="42"/>
      <c r="J70" s="42"/>
      <c r="K70" s="42"/>
      <c r="L70" s="42"/>
      <c r="M70" s="42"/>
      <c r="N70" s="42"/>
      <c r="O70" s="24">
        <v>1</v>
      </c>
      <c r="P70" s="24"/>
      <c r="Q70" s="24"/>
      <c r="R70" s="24"/>
      <c r="S70" s="24"/>
      <c r="T70" s="42">
        <v>4</v>
      </c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8"/>
    </row>
    <row r="71" spans="1:91" ht="14.5">
      <c r="A71" s="71" t="s">
        <v>532</v>
      </c>
      <c r="B71" s="52">
        <v>42580300005</v>
      </c>
      <c r="C71" s="52" t="s">
        <v>533</v>
      </c>
      <c r="D71" s="52"/>
      <c r="E71" s="106">
        <f t="shared" si="2"/>
        <v>3</v>
      </c>
      <c r="F71" s="54"/>
      <c r="G71" s="54"/>
      <c r="H71" s="54"/>
      <c r="I71" s="42">
        <v>3</v>
      </c>
      <c r="J71" s="42"/>
      <c r="K71" s="42"/>
      <c r="L71" s="42"/>
      <c r="M71" s="42"/>
      <c r="N71" s="42"/>
      <c r="O71" s="24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135" t="s">
        <v>534</v>
      </c>
      <c r="B72" s="232">
        <v>41631500028</v>
      </c>
      <c r="C72" s="52" t="s">
        <v>535</v>
      </c>
      <c r="D72" s="52"/>
      <c r="E72" s="106">
        <f t="shared" si="2"/>
        <v>2</v>
      </c>
      <c r="F72" s="54"/>
      <c r="G72" s="54"/>
      <c r="H72" s="54"/>
      <c r="I72" s="42">
        <v>2</v>
      </c>
      <c r="J72" s="24"/>
      <c r="K72" s="42"/>
      <c r="L72" s="42"/>
      <c r="M72" s="42"/>
      <c r="N72" s="42"/>
      <c r="O72" s="24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173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71" t="s">
        <v>536</v>
      </c>
      <c r="B73" s="52">
        <v>42588000036</v>
      </c>
      <c r="C73" s="52"/>
      <c r="D73" s="52"/>
      <c r="E73" s="102">
        <f t="shared" si="2"/>
        <v>1</v>
      </c>
      <c r="F73" s="56"/>
      <c r="G73" s="56"/>
      <c r="H73" s="56"/>
      <c r="I73" s="49">
        <v>1</v>
      </c>
      <c r="J73" s="49"/>
      <c r="K73" s="49"/>
      <c r="L73" s="49"/>
      <c r="M73" s="49"/>
      <c r="N73" s="42"/>
      <c r="O73" s="42"/>
      <c r="P73" s="42"/>
      <c r="Q73" s="42"/>
      <c r="R73" s="22"/>
      <c r="S73" s="22"/>
      <c r="T73" s="24"/>
      <c r="U73" s="22"/>
      <c r="V73" s="22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4.5">
      <c r="A74" s="150" t="s">
        <v>615</v>
      </c>
      <c r="B74" s="52">
        <v>42250340618</v>
      </c>
      <c r="C74" s="52" t="s">
        <v>352</v>
      </c>
      <c r="D74" s="52"/>
      <c r="E74" s="102">
        <f t="shared" si="2"/>
        <v>10</v>
      </c>
      <c r="F74" s="54"/>
      <c r="G74" s="54"/>
      <c r="H74" s="54"/>
      <c r="I74" s="42"/>
      <c r="J74" s="42"/>
      <c r="K74" s="42"/>
      <c r="L74" s="42"/>
      <c r="M74" s="42"/>
      <c r="N74" s="42"/>
      <c r="O74" s="24"/>
      <c r="P74" s="24"/>
      <c r="Q74" s="24"/>
      <c r="R74" s="24">
        <v>10</v>
      </c>
      <c r="S74" s="24"/>
      <c r="T74" s="42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8"/>
    </row>
    <row r="75" spans="1:91" ht="14.5">
      <c r="A75" s="71" t="s">
        <v>616</v>
      </c>
      <c r="B75" s="74">
        <v>41011000092</v>
      </c>
      <c r="C75" s="52" t="s">
        <v>617</v>
      </c>
      <c r="D75" s="52"/>
      <c r="E75" s="102">
        <f t="shared" si="2"/>
        <v>7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>
        <v>7</v>
      </c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71" t="s">
        <v>618</v>
      </c>
      <c r="B76" s="74">
        <v>46880350133</v>
      </c>
      <c r="C76" s="52" t="s">
        <v>619</v>
      </c>
      <c r="D76" s="52"/>
      <c r="E76" s="102">
        <f t="shared" ref="E76:E97" si="3">SUM(F76:CL76)</f>
        <v>2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>
        <v>2</v>
      </c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4.5">
      <c r="A77" s="71" t="s">
        <v>620</v>
      </c>
      <c r="B77" s="52">
        <v>42250140023</v>
      </c>
      <c r="C77" s="52" t="s">
        <v>339</v>
      </c>
      <c r="D77" s="52"/>
      <c r="E77" s="102">
        <f t="shared" si="3"/>
        <v>2</v>
      </c>
      <c r="F77" s="54"/>
      <c r="G77" s="54"/>
      <c r="H77" s="54"/>
      <c r="I77" s="42"/>
      <c r="J77" s="42"/>
      <c r="K77" s="42"/>
      <c r="L77" s="42"/>
      <c r="M77" s="42"/>
      <c r="N77" s="42"/>
      <c r="O77" s="24"/>
      <c r="P77" s="24"/>
      <c r="Q77" s="24"/>
      <c r="R77" s="24">
        <v>1</v>
      </c>
      <c r="S77" s="24"/>
      <c r="T77" s="42">
        <v>1</v>
      </c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ht="14.5">
      <c r="A78" s="71" t="s">
        <v>8</v>
      </c>
      <c r="B78" s="52">
        <v>42250200721</v>
      </c>
      <c r="C78" s="52" t="s">
        <v>345</v>
      </c>
      <c r="D78" s="52">
        <v>1</v>
      </c>
      <c r="E78" s="102">
        <f t="shared" si="3"/>
        <v>87</v>
      </c>
      <c r="F78" s="56"/>
      <c r="G78" s="56"/>
      <c r="H78" s="56"/>
      <c r="I78" s="49"/>
      <c r="J78" s="49"/>
      <c r="K78" s="49"/>
      <c r="L78" s="49"/>
      <c r="M78" s="49"/>
      <c r="N78" s="42"/>
      <c r="O78" s="42"/>
      <c r="P78" s="42">
        <v>87</v>
      </c>
      <c r="Q78" s="42"/>
      <c r="R78" s="22"/>
      <c r="S78" s="22"/>
      <c r="T78" s="24"/>
      <c r="U78" s="22"/>
      <c r="V78" s="22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1" t="s">
        <v>50</v>
      </c>
      <c r="B79" s="52">
        <v>42250340591</v>
      </c>
      <c r="C79" s="52" t="s">
        <v>352</v>
      </c>
      <c r="D79" s="52">
        <v>1</v>
      </c>
      <c r="E79" s="102">
        <f t="shared" si="3"/>
        <v>87</v>
      </c>
      <c r="F79" s="54"/>
      <c r="G79" s="54"/>
      <c r="H79" s="54"/>
      <c r="I79" s="42"/>
      <c r="J79" s="42"/>
      <c r="K79" s="42"/>
      <c r="L79" s="42"/>
      <c r="M79" s="42"/>
      <c r="N79" s="42"/>
      <c r="O79" s="24"/>
      <c r="P79" s="24">
        <v>87</v>
      </c>
      <c r="Q79" s="24"/>
      <c r="R79" s="24"/>
      <c r="S79" s="24"/>
      <c r="T79" s="42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71" t="s">
        <v>621</v>
      </c>
      <c r="B80" s="52">
        <v>42210851062</v>
      </c>
      <c r="C80" s="52" t="s">
        <v>364</v>
      </c>
      <c r="D80" s="52"/>
      <c r="E80" s="102">
        <f t="shared" si="3"/>
        <v>30</v>
      </c>
      <c r="F80" s="54"/>
      <c r="G80" s="54"/>
      <c r="H80" s="54"/>
      <c r="I80" s="42"/>
      <c r="J80" s="42"/>
      <c r="K80" s="42"/>
      <c r="L80" s="42"/>
      <c r="M80" s="42"/>
      <c r="N80" s="42"/>
      <c r="O80" s="24"/>
      <c r="P80" s="24">
        <v>30</v>
      </c>
      <c r="Q80" s="24"/>
      <c r="R80" s="24"/>
      <c r="S80" s="24"/>
      <c r="T80" s="42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1" t="s">
        <v>625</v>
      </c>
      <c r="B81" s="52">
        <v>42580550191</v>
      </c>
      <c r="C81" s="52" t="s">
        <v>258</v>
      </c>
      <c r="D81" s="52"/>
      <c r="E81" s="102">
        <f t="shared" si="3"/>
        <v>5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>
        <v>5</v>
      </c>
      <c r="R81" s="24"/>
      <c r="S81" s="24"/>
      <c r="T81" s="42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ht="14.5">
      <c r="A82" s="71" t="s">
        <v>626</v>
      </c>
      <c r="B82" s="52">
        <v>44450730123</v>
      </c>
      <c r="C82" s="52" t="s">
        <v>627</v>
      </c>
      <c r="D82" s="52"/>
      <c r="E82" s="102">
        <f t="shared" si="3"/>
        <v>4</v>
      </c>
      <c r="F82" s="54"/>
      <c r="G82" s="54"/>
      <c r="H82" s="54"/>
      <c r="I82" s="42"/>
      <c r="J82" s="42"/>
      <c r="K82" s="42"/>
      <c r="L82" s="42"/>
      <c r="M82" s="42"/>
      <c r="N82" s="42"/>
      <c r="O82" s="24"/>
      <c r="P82" s="24"/>
      <c r="Q82" s="24">
        <v>4</v>
      </c>
      <c r="R82" s="24"/>
      <c r="S82" s="24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4.5">
      <c r="A83" s="71" t="s">
        <v>366</v>
      </c>
      <c r="B83" s="52">
        <v>42390070083</v>
      </c>
      <c r="C83" s="52" t="s">
        <v>367</v>
      </c>
      <c r="D83" s="52"/>
      <c r="E83" s="102">
        <f t="shared" si="3"/>
        <v>8</v>
      </c>
      <c r="F83" s="54"/>
      <c r="G83" s="54"/>
      <c r="H83" s="54"/>
      <c r="I83" s="42"/>
      <c r="J83" s="42"/>
      <c r="K83" s="42"/>
      <c r="L83" s="42"/>
      <c r="M83" s="42"/>
      <c r="N83" s="42"/>
      <c r="O83" s="24"/>
      <c r="P83" s="24"/>
      <c r="Q83" s="24"/>
      <c r="R83" s="24"/>
      <c r="S83" s="24"/>
      <c r="T83" s="42"/>
      <c r="U83" s="24"/>
      <c r="V83" s="24">
        <v>8</v>
      </c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8"/>
    </row>
    <row r="84" spans="1:91" ht="14.5">
      <c r="A84" s="71" t="s">
        <v>645</v>
      </c>
      <c r="B84" s="52">
        <v>46680120203</v>
      </c>
      <c r="C84" s="52" t="s">
        <v>646</v>
      </c>
      <c r="D84" s="52"/>
      <c r="E84" s="102">
        <f t="shared" si="3"/>
        <v>4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22"/>
      <c r="S84" s="22"/>
      <c r="T84" s="24"/>
      <c r="U84" s="22"/>
      <c r="V84" s="22">
        <v>4</v>
      </c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8"/>
    </row>
    <row r="85" spans="1:91" ht="14.5">
      <c r="A85" s="98" t="s">
        <v>656</v>
      </c>
      <c r="B85" s="72">
        <v>41690340626</v>
      </c>
      <c r="C85" s="72" t="s">
        <v>527</v>
      </c>
      <c r="D85" s="52"/>
      <c r="E85" s="102">
        <f t="shared" si="3"/>
        <v>2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22"/>
      <c r="S85" s="22"/>
      <c r="T85" s="24">
        <v>2</v>
      </c>
      <c r="U85" s="22"/>
      <c r="V85" s="22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4.5">
      <c r="A86" s="71"/>
      <c r="B86" s="52"/>
      <c r="C86" s="52"/>
      <c r="D86" s="52"/>
      <c r="E86" s="102">
        <f t="shared" si="3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22"/>
      <c r="S86" s="22"/>
      <c r="T86" s="24"/>
      <c r="U86" s="22"/>
      <c r="V86" s="22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8"/>
    </row>
    <row r="87" spans="1:91" ht="14.5">
      <c r="A87" s="71"/>
      <c r="B87" s="52"/>
      <c r="C87" s="52"/>
      <c r="D87" s="52"/>
      <c r="E87" s="102">
        <f t="shared" si="3"/>
        <v>0</v>
      </c>
      <c r="F87" s="57"/>
      <c r="G87" s="57"/>
      <c r="H87" s="57"/>
      <c r="I87" s="42"/>
      <c r="J87" s="42"/>
      <c r="K87" s="42"/>
      <c r="L87" s="42"/>
      <c r="M87" s="42"/>
      <c r="N87" s="42"/>
      <c r="O87" s="24"/>
      <c r="P87" s="24"/>
      <c r="Q87" s="24"/>
      <c r="R87" s="42"/>
      <c r="S87" s="42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1"/>
      <c r="B88" s="52"/>
      <c r="C88" s="52"/>
      <c r="D88" s="52"/>
      <c r="E88" s="102">
        <f t="shared" si="3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22"/>
      <c r="S88" s="22"/>
      <c r="T88" s="24"/>
      <c r="U88" s="22"/>
      <c r="V88" s="22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1"/>
      <c r="B89" s="52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24"/>
      <c r="P89" s="24"/>
      <c r="Q89" s="24"/>
      <c r="R89" s="24"/>
      <c r="S89" s="24"/>
      <c r="T89" s="42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1"/>
      <c r="B90" s="52"/>
      <c r="C90" s="52"/>
      <c r="D90" s="52"/>
      <c r="E90" s="102">
        <f t="shared" si="3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24"/>
      <c r="P90" s="24"/>
      <c r="Q90" s="24"/>
      <c r="R90" s="24"/>
      <c r="S90" s="24"/>
      <c r="T90" s="42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1"/>
      <c r="B91" s="52"/>
      <c r="C91" s="52"/>
      <c r="D91" s="52"/>
      <c r="E91" s="102">
        <f t="shared" si="3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22"/>
      <c r="S91" s="22"/>
      <c r="T91" s="24"/>
      <c r="U91" s="22"/>
      <c r="V91" s="22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4.5">
      <c r="A92" s="71"/>
      <c r="B92" s="52"/>
      <c r="C92" s="52"/>
      <c r="D92" s="52"/>
      <c r="E92" s="102">
        <f t="shared" si="3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24"/>
      <c r="P92" s="24"/>
      <c r="Q92" s="24"/>
      <c r="R92" s="24"/>
      <c r="S92" s="24"/>
      <c r="T92" s="42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8"/>
    </row>
    <row r="93" spans="1:91" ht="14.5">
      <c r="A93" s="71"/>
      <c r="B93" s="52"/>
      <c r="C93" s="52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1"/>
      <c r="B94" s="52"/>
      <c r="C94" s="52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135"/>
      <c r="B95" s="52"/>
      <c r="C95" s="52"/>
      <c r="D95" s="52"/>
      <c r="E95" s="106">
        <f t="shared" si="3"/>
        <v>0</v>
      </c>
      <c r="F95" s="54"/>
      <c r="G95" s="54"/>
      <c r="H95" s="54"/>
      <c r="I95" s="42"/>
      <c r="J95" s="24"/>
      <c r="K95" s="42"/>
      <c r="L95" s="42"/>
      <c r="M95" s="42"/>
      <c r="N95" s="42"/>
      <c r="O95" s="24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173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1"/>
      <c r="B96" s="52"/>
      <c r="C96" s="52"/>
      <c r="D96" s="52"/>
      <c r="E96" s="102">
        <f t="shared" si="3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22"/>
      <c r="S96" s="22"/>
      <c r="T96" s="24"/>
      <c r="U96" s="22"/>
      <c r="V96" s="22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1"/>
      <c r="B97" s="52"/>
      <c r="C97" s="52"/>
      <c r="D97" s="52"/>
      <c r="E97" s="102">
        <f t="shared" si="3"/>
        <v>0</v>
      </c>
      <c r="F97" s="56"/>
      <c r="G97" s="56"/>
      <c r="H97" s="56"/>
      <c r="I97" s="49"/>
      <c r="J97" s="49"/>
      <c r="K97" s="49"/>
      <c r="L97" s="49"/>
      <c r="M97" s="49"/>
      <c r="N97" s="42"/>
      <c r="O97" s="42"/>
      <c r="P97" s="42"/>
      <c r="Q97" s="42"/>
      <c r="R97" s="22"/>
      <c r="S97" s="22"/>
      <c r="T97" s="24"/>
      <c r="U97" s="22"/>
      <c r="V97" s="22"/>
      <c r="W97" s="24"/>
      <c r="X97" s="24"/>
      <c r="Y97" s="24"/>
      <c r="Z97" s="24"/>
      <c r="AA97" s="24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4.5">
      <c r="A98" s="71"/>
      <c r="B98" s="52"/>
      <c r="C98" s="52"/>
      <c r="D98" s="52"/>
      <c r="E98" s="102">
        <f t="shared" ref="E98:E129" si="4">SUM(F98:CL98)</f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24"/>
      <c r="P98" s="24"/>
      <c r="Q98" s="24"/>
      <c r="R98" s="24"/>
      <c r="S98" s="24"/>
      <c r="T98" s="42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8"/>
    </row>
    <row r="99" spans="1:91" ht="14.5">
      <c r="A99" s="71"/>
      <c r="B99" s="52"/>
      <c r="C99" s="118"/>
      <c r="D99" s="52"/>
      <c r="E99" s="102">
        <f t="shared" si="4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1"/>
      <c r="B100" s="52"/>
      <c r="C100" s="52"/>
      <c r="D100" s="52"/>
      <c r="E100" s="102">
        <f t="shared" si="4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1"/>
      <c r="B101" s="52"/>
      <c r="C101" s="52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4.5">
      <c r="A102" s="71"/>
      <c r="B102" s="52"/>
      <c r="C102" s="52"/>
      <c r="D102" s="52"/>
      <c r="E102" s="102">
        <f t="shared" si="4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24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8"/>
    </row>
    <row r="103" spans="1:91" ht="14.5">
      <c r="A103" s="71"/>
      <c r="B103" s="52"/>
      <c r="C103" s="52"/>
      <c r="D103" s="52"/>
      <c r="E103" s="102">
        <f t="shared" si="4"/>
        <v>0</v>
      </c>
      <c r="F103" s="56"/>
      <c r="G103" s="56"/>
      <c r="H103" s="56"/>
      <c r="I103" s="49"/>
      <c r="J103" s="49"/>
      <c r="K103" s="49"/>
      <c r="L103" s="49"/>
      <c r="M103" s="49"/>
      <c r="N103" s="42"/>
      <c r="O103" s="42"/>
      <c r="P103" s="42"/>
      <c r="Q103" s="42"/>
      <c r="R103" s="22"/>
      <c r="S103" s="22"/>
      <c r="T103" s="24"/>
      <c r="U103" s="22"/>
      <c r="V103" s="22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71"/>
      <c r="B104" s="52"/>
      <c r="C104" s="52"/>
      <c r="D104" s="52"/>
      <c r="E104" s="102">
        <f t="shared" si="4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71"/>
      <c r="B105" s="52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4.5">
      <c r="A106" s="71"/>
      <c r="B106" s="52"/>
      <c r="C106" s="52"/>
      <c r="D106" s="52"/>
      <c r="E106" s="102">
        <f t="shared" si="4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22"/>
      <c r="S106" s="22"/>
      <c r="T106" s="24"/>
      <c r="U106" s="22"/>
      <c r="V106" s="22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8"/>
    </row>
    <row r="107" spans="1:91" ht="14.5">
      <c r="A107" s="71"/>
      <c r="B107" s="52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132"/>
      <c r="B108" s="52"/>
      <c r="C108" s="52"/>
      <c r="D108" s="52"/>
      <c r="E108" s="102">
        <f t="shared" si="4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22"/>
      <c r="S108" s="22"/>
      <c r="T108" s="24"/>
      <c r="U108" s="22"/>
      <c r="V108" s="22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71"/>
      <c r="B109" s="52"/>
      <c r="C109" s="52"/>
      <c r="D109" s="52"/>
      <c r="E109" s="106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24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71"/>
      <c r="B110" s="74"/>
      <c r="C110" s="52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24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71"/>
      <c r="B111" s="52"/>
      <c r="C111" s="52"/>
      <c r="D111" s="52"/>
      <c r="E111" s="102">
        <f t="shared" si="4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71"/>
      <c r="B112" s="91"/>
      <c r="C112" s="52"/>
      <c r="D112" s="52"/>
      <c r="E112" s="102">
        <f t="shared" si="4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24"/>
      <c r="P112" s="24"/>
      <c r="Q112" s="24"/>
      <c r="R112" s="24"/>
      <c r="S112" s="24"/>
      <c r="T112" s="42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98"/>
      <c r="B113" s="72"/>
      <c r="C113" s="72"/>
      <c r="D113" s="68"/>
      <c r="E113" s="102">
        <f t="shared" si="4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24"/>
      <c r="P113" s="24"/>
      <c r="Q113" s="24"/>
      <c r="R113" s="24"/>
      <c r="S113" s="24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71"/>
      <c r="B114" s="52"/>
      <c r="C114" s="52"/>
      <c r="D114" s="52"/>
      <c r="E114" s="106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71"/>
      <c r="B115" s="52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71"/>
      <c r="B116" s="52"/>
      <c r="C116" s="52"/>
      <c r="D116" s="68"/>
      <c r="E116" s="102">
        <f t="shared" si="4"/>
        <v>0</v>
      </c>
      <c r="F116" s="56"/>
      <c r="G116" s="56"/>
      <c r="H116" s="56"/>
      <c r="I116" s="49"/>
      <c r="J116" s="49"/>
      <c r="K116" s="49"/>
      <c r="L116" s="49"/>
      <c r="M116" s="49"/>
      <c r="N116" s="42"/>
      <c r="O116" s="42"/>
      <c r="P116" s="42"/>
      <c r="Q116" s="42"/>
      <c r="R116" s="22"/>
      <c r="S116" s="22"/>
      <c r="T116" s="24"/>
      <c r="U116" s="22"/>
      <c r="V116" s="22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4.5">
      <c r="A117" s="71"/>
      <c r="B117" s="52"/>
      <c r="C117" s="52"/>
      <c r="D117" s="52"/>
      <c r="E117" s="102">
        <f t="shared" si="4"/>
        <v>0</v>
      </c>
      <c r="F117" s="56"/>
      <c r="G117" s="56"/>
      <c r="H117" s="56"/>
      <c r="I117" s="49"/>
      <c r="J117" s="49"/>
      <c r="K117" s="49"/>
      <c r="L117" s="49"/>
      <c r="M117" s="49"/>
      <c r="N117" s="42"/>
      <c r="O117" s="42"/>
      <c r="P117" s="42"/>
      <c r="Q117" s="42"/>
      <c r="R117" s="22"/>
      <c r="S117" s="22"/>
      <c r="T117" s="24"/>
      <c r="U117" s="22"/>
      <c r="V117" s="22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8"/>
    </row>
    <row r="118" spans="1:91" ht="14.5">
      <c r="A118" s="85"/>
      <c r="B118" s="84"/>
      <c r="C118" s="52"/>
      <c r="D118" s="52"/>
      <c r="E118" s="102">
        <f t="shared" si="4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42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150"/>
      <c r="B119" s="52"/>
      <c r="C119" s="52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71"/>
      <c r="B120" s="52"/>
      <c r="C120" s="52"/>
      <c r="D120" s="52"/>
      <c r="E120" s="102">
        <f t="shared" si="4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24"/>
      <c r="T120" s="42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71"/>
      <c r="B121" s="52"/>
      <c r="C121" s="52"/>
      <c r="D121" s="52"/>
      <c r="E121" s="102">
        <f t="shared" si="4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24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8"/>
    </row>
    <row r="122" spans="1:91" ht="14.5">
      <c r="A122" s="71"/>
      <c r="B122" s="52"/>
      <c r="C122" s="52"/>
      <c r="D122" s="52"/>
      <c r="E122" s="102">
        <f t="shared" si="4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24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8"/>
    </row>
    <row r="123" spans="1:91" ht="14.5">
      <c r="A123" s="71"/>
      <c r="B123" s="52"/>
      <c r="C123" s="52"/>
      <c r="D123" s="52"/>
      <c r="E123" s="102">
        <f t="shared" si="4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24"/>
      <c r="P123" s="24"/>
      <c r="Q123" s="24"/>
      <c r="R123" s="24"/>
      <c r="S123" s="24"/>
      <c r="T123" s="42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8"/>
    </row>
    <row r="124" spans="1:91" ht="14.5">
      <c r="A124" s="75"/>
      <c r="B124" s="41"/>
      <c r="C124" s="41"/>
      <c r="D124" s="41"/>
      <c r="E124" s="102">
        <f t="shared" si="4"/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46"/>
      <c r="P124" s="46"/>
      <c r="Q124" s="46"/>
      <c r="R124" s="46"/>
      <c r="S124" s="46"/>
      <c r="T124" s="39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8"/>
    </row>
    <row r="125" spans="1:91" ht="14.5">
      <c r="A125" s="75"/>
      <c r="B125" s="86"/>
      <c r="C125" s="82"/>
      <c r="D125" s="41"/>
      <c r="E125" s="102">
        <f t="shared" si="4"/>
        <v>0</v>
      </c>
      <c r="F125" s="60"/>
      <c r="G125" s="60"/>
      <c r="H125" s="60"/>
      <c r="I125" s="39"/>
      <c r="J125" s="39"/>
      <c r="K125" s="39"/>
      <c r="L125" s="39"/>
      <c r="M125" s="39"/>
      <c r="N125" s="39"/>
      <c r="O125" s="46"/>
      <c r="P125" s="46"/>
      <c r="Q125" s="46"/>
      <c r="R125" s="46"/>
      <c r="S125" s="46"/>
      <c r="T125" s="39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8"/>
    </row>
    <row r="126" spans="1:91" ht="14.5">
      <c r="A126" s="75"/>
      <c r="B126" s="179"/>
      <c r="C126" s="41"/>
      <c r="D126" s="41"/>
      <c r="E126" s="102">
        <f t="shared" si="4"/>
        <v>0</v>
      </c>
      <c r="F126" s="59"/>
      <c r="G126" s="59"/>
      <c r="H126" s="59"/>
      <c r="I126" s="45"/>
      <c r="J126" s="45"/>
      <c r="K126" s="45"/>
      <c r="L126" s="45"/>
      <c r="M126" s="45"/>
      <c r="N126" s="45"/>
      <c r="O126" s="45"/>
      <c r="P126" s="45"/>
      <c r="Q126" s="45"/>
      <c r="R126" s="39"/>
      <c r="S126" s="39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8"/>
    </row>
    <row r="127" spans="1:91" ht="14.5">
      <c r="A127" s="75"/>
      <c r="B127" s="88"/>
      <c r="C127" s="41"/>
      <c r="D127" s="41"/>
      <c r="E127" s="102">
        <f t="shared" si="4"/>
        <v>0</v>
      </c>
      <c r="F127" s="60"/>
      <c r="G127" s="60"/>
      <c r="H127" s="60"/>
      <c r="I127" s="39"/>
      <c r="J127" s="39"/>
      <c r="K127" s="39"/>
      <c r="L127" s="39"/>
      <c r="M127" s="39"/>
      <c r="N127" s="39"/>
      <c r="O127" s="46"/>
      <c r="P127" s="46"/>
      <c r="Q127" s="46"/>
      <c r="R127" s="46"/>
      <c r="S127" s="46"/>
      <c r="T127" s="39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8"/>
    </row>
    <row r="128" spans="1:91" ht="14.5">
      <c r="A128" s="75"/>
      <c r="B128" s="88"/>
      <c r="C128" s="41"/>
      <c r="D128" s="41"/>
      <c r="E128" s="102">
        <f t="shared" si="4"/>
        <v>0</v>
      </c>
      <c r="F128" s="60"/>
      <c r="G128" s="60"/>
      <c r="H128" s="60"/>
      <c r="I128" s="39"/>
      <c r="J128" s="39"/>
      <c r="K128" s="39"/>
      <c r="L128" s="39"/>
      <c r="M128" s="39"/>
      <c r="N128" s="39"/>
      <c r="O128" s="46"/>
      <c r="P128" s="46"/>
      <c r="Q128" s="46"/>
      <c r="R128" s="46"/>
      <c r="S128" s="46"/>
      <c r="T128" s="39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8"/>
    </row>
    <row r="129" spans="1:91" ht="14.5">
      <c r="A129" s="75"/>
      <c r="B129" s="88"/>
      <c r="C129" s="41"/>
      <c r="D129" s="41"/>
      <c r="E129" s="102">
        <f t="shared" si="4"/>
        <v>0</v>
      </c>
      <c r="F129" s="59"/>
      <c r="G129" s="59"/>
      <c r="H129" s="59"/>
      <c r="I129" s="45"/>
      <c r="J129" s="45"/>
      <c r="K129" s="45"/>
      <c r="L129" s="45"/>
      <c r="M129" s="45"/>
      <c r="N129" s="39"/>
      <c r="O129" s="39"/>
      <c r="P129" s="39"/>
      <c r="Q129" s="39"/>
      <c r="R129" s="44"/>
      <c r="S129" s="44"/>
      <c r="T129" s="46"/>
      <c r="U129" s="44"/>
      <c r="V129" s="44"/>
      <c r="W129" s="46"/>
      <c r="X129" s="46"/>
      <c r="Y129" s="46"/>
      <c r="Z129" s="46"/>
      <c r="AA129" s="46"/>
      <c r="AB129" s="46"/>
      <c r="AC129" s="46"/>
      <c r="AD129" s="46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8"/>
    </row>
    <row r="130" spans="1:91" ht="14.5">
      <c r="A130" s="75"/>
      <c r="B130" s="96"/>
      <c r="C130" s="41"/>
      <c r="D130" s="41"/>
      <c r="E130" s="102">
        <f t="shared" ref="E130:E135" si="5">SUM(F130:CL130)</f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46"/>
      <c r="P130" s="46"/>
      <c r="Q130" s="46"/>
      <c r="R130" s="46"/>
      <c r="S130" s="46"/>
      <c r="T130" s="39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8"/>
    </row>
    <row r="131" spans="1:91" ht="14.5">
      <c r="A131" s="75"/>
      <c r="B131" s="74"/>
      <c r="C131" s="41"/>
      <c r="D131" s="41"/>
      <c r="E131" s="102">
        <f t="shared" si="5"/>
        <v>0</v>
      </c>
      <c r="F131" s="60"/>
      <c r="G131" s="60"/>
      <c r="H131" s="60"/>
      <c r="I131" s="39"/>
      <c r="J131" s="39"/>
      <c r="K131" s="39"/>
      <c r="L131" s="39"/>
      <c r="M131" s="39"/>
      <c r="N131" s="39"/>
      <c r="O131" s="46"/>
      <c r="P131" s="46"/>
      <c r="Q131" s="46"/>
      <c r="R131" s="46"/>
      <c r="S131" s="46"/>
      <c r="T131" s="39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8"/>
    </row>
    <row r="132" spans="1:91" ht="14.5">
      <c r="A132" s="75"/>
      <c r="B132" s="41"/>
      <c r="C132" s="41"/>
      <c r="D132" s="41"/>
      <c r="E132" s="102">
        <f t="shared" si="5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46"/>
      <c r="T132" s="39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8"/>
    </row>
    <row r="133" spans="1:91" ht="14.5">
      <c r="A133" s="75"/>
      <c r="B133" s="160"/>
      <c r="C133" s="41"/>
      <c r="D133" s="41"/>
      <c r="E133" s="102">
        <f t="shared" si="5"/>
        <v>0</v>
      </c>
      <c r="F133" s="174"/>
      <c r="G133" s="174"/>
      <c r="H133" s="174"/>
      <c r="I133" s="45"/>
      <c r="J133" s="45"/>
      <c r="K133" s="45"/>
      <c r="L133" s="45"/>
      <c r="M133" s="45"/>
      <c r="N133" s="45"/>
      <c r="O133" s="45"/>
      <c r="P133" s="45"/>
      <c r="Q133" s="45"/>
      <c r="R133" s="39"/>
      <c r="S133" s="39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159"/>
      <c r="B134" s="82"/>
      <c r="C134" s="82"/>
      <c r="D134" s="41"/>
      <c r="E134" s="102">
        <f t="shared" si="5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75"/>
      <c r="B135" s="41"/>
      <c r="C135" s="41"/>
      <c r="D135" s="41"/>
      <c r="E135" s="102">
        <f t="shared" si="5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75"/>
      <c r="B136" s="41"/>
      <c r="C136" s="41"/>
      <c r="D136" s="41"/>
      <c r="E136" s="102">
        <f t="shared" ref="E136:E161" si="6">SUM(F136:CL136)</f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46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75"/>
      <c r="B137" s="41"/>
      <c r="C137" s="41"/>
      <c r="D137" s="41"/>
      <c r="E137" s="102">
        <f t="shared" si="6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46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75"/>
      <c r="B138" s="41"/>
      <c r="C138" s="41"/>
      <c r="D138" s="41"/>
      <c r="E138" s="102">
        <f t="shared" si="6"/>
        <v>0</v>
      </c>
      <c r="F138" s="174"/>
      <c r="G138" s="174"/>
      <c r="H138" s="174"/>
      <c r="I138" s="45"/>
      <c r="J138" s="45"/>
      <c r="K138" s="45"/>
      <c r="L138" s="45"/>
      <c r="M138" s="45"/>
      <c r="N138" s="45"/>
      <c r="O138" s="46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75"/>
      <c r="B139" s="41"/>
      <c r="C139" s="41"/>
      <c r="D139" s="41"/>
      <c r="E139" s="102">
        <f t="shared" si="6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46"/>
      <c r="P139" s="46"/>
      <c r="Q139" s="46"/>
      <c r="R139" s="46"/>
      <c r="S139" s="46"/>
      <c r="T139" s="39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75"/>
      <c r="B140" s="41"/>
      <c r="C140" s="41"/>
      <c r="D140" s="41"/>
      <c r="E140" s="102">
        <f t="shared" si="6"/>
        <v>0</v>
      </c>
      <c r="F140" s="59"/>
      <c r="G140" s="59"/>
      <c r="H140" s="59"/>
      <c r="I140" s="45"/>
      <c r="J140" s="45"/>
      <c r="K140" s="45"/>
      <c r="L140" s="45"/>
      <c r="M140" s="45"/>
      <c r="N140" s="39"/>
      <c r="O140" s="39"/>
      <c r="P140" s="39"/>
      <c r="Q140" s="39"/>
      <c r="R140" s="44"/>
      <c r="S140" s="44"/>
      <c r="T140" s="46"/>
      <c r="U140" s="44"/>
      <c r="V140" s="44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75"/>
      <c r="B141" s="41"/>
      <c r="C141" s="41"/>
      <c r="D141" s="41"/>
      <c r="E141" s="102">
        <f t="shared" si="6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157"/>
      <c r="B142" s="160"/>
      <c r="C142" s="41"/>
      <c r="D142" s="41"/>
      <c r="E142" s="102">
        <f t="shared" si="6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39"/>
      <c r="R142" s="44"/>
      <c r="S142" s="44"/>
      <c r="T142" s="46"/>
      <c r="U142" s="44"/>
      <c r="V142" s="44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75"/>
      <c r="B143" s="41"/>
      <c r="C143" s="41"/>
      <c r="D143" s="41"/>
      <c r="E143" s="102">
        <f t="shared" si="6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75"/>
      <c r="B144" s="41"/>
      <c r="C144" s="41"/>
      <c r="D144" s="41"/>
      <c r="E144" s="102">
        <f t="shared" si="6"/>
        <v>0</v>
      </c>
      <c r="F144" s="62"/>
      <c r="G144" s="62"/>
      <c r="H144" s="62"/>
      <c r="I144" s="39"/>
      <c r="J144" s="39"/>
      <c r="K144" s="39"/>
      <c r="L144" s="39"/>
      <c r="M144" s="39"/>
      <c r="N144" s="39"/>
      <c r="O144" s="46"/>
      <c r="P144" s="46"/>
      <c r="Q144" s="46"/>
      <c r="R144" s="39"/>
      <c r="S144" s="39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75"/>
      <c r="B145" s="41"/>
      <c r="C145" s="41"/>
      <c r="D145" s="41"/>
      <c r="E145" s="102">
        <f t="shared" si="6"/>
        <v>0</v>
      </c>
      <c r="F145" s="174"/>
      <c r="G145" s="174"/>
      <c r="H145" s="174"/>
      <c r="I145" s="44"/>
      <c r="J145" s="44"/>
      <c r="K145" s="44"/>
      <c r="L145" s="44"/>
      <c r="M145" s="44"/>
      <c r="N145" s="39"/>
      <c r="O145" s="45"/>
      <c r="P145" s="39"/>
      <c r="Q145" s="39"/>
      <c r="R145" s="46"/>
      <c r="S145" s="46"/>
      <c r="T145" s="44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75"/>
      <c r="B146" s="41"/>
      <c r="C146" s="41"/>
      <c r="D146" s="41"/>
      <c r="E146" s="102">
        <f t="shared" si="6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44"/>
      <c r="S146" s="44"/>
      <c r="T146" s="46"/>
      <c r="U146" s="44"/>
      <c r="V146" s="44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75"/>
      <c r="B147" s="41"/>
      <c r="C147" s="41"/>
      <c r="D147" s="41"/>
      <c r="E147" s="102">
        <f t="shared" si="6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75"/>
      <c r="B148" s="41"/>
      <c r="C148" s="41"/>
      <c r="D148" s="41"/>
      <c r="E148" s="102">
        <f t="shared" si="6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4.5">
      <c r="A149" s="75"/>
      <c r="B149" s="41"/>
      <c r="C149" s="41"/>
      <c r="D149" s="41"/>
      <c r="E149" s="102">
        <f t="shared" si="6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46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4.5">
      <c r="A150" s="75"/>
      <c r="B150" s="41"/>
      <c r="C150" s="41"/>
      <c r="D150" s="138"/>
      <c r="E150" s="102">
        <f t="shared" si="6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44"/>
      <c r="S150" s="44"/>
      <c r="T150" s="46"/>
      <c r="U150" s="44"/>
      <c r="V150" s="44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75"/>
      <c r="B151" s="41"/>
      <c r="C151" s="41"/>
      <c r="D151" s="41"/>
      <c r="E151" s="102">
        <f t="shared" si="6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5" thickBot="1">
      <c r="A152" s="75"/>
      <c r="B152" s="86"/>
      <c r="C152" s="41"/>
      <c r="D152" s="41"/>
      <c r="E152" s="102">
        <f t="shared" si="6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46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5" thickBot="1">
      <c r="A153" s="75"/>
      <c r="B153" s="164"/>
      <c r="C153" s="41"/>
      <c r="D153" s="41"/>
      <c r="E153" s="102">
        <f t="shared" si="6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75"/>
      <c r="B154" s="84"/>
      <c r="C154" s="41"/>
      <c r="D154" s="41"/>
      <c r="E154" s="102">
        <f t="shared" si="6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44"/>
      <c r="S154" s="44"/>
      <c r="T154" s="46"/>
      <c r="U154" s="44"/>
      <c r="V154" s="44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75"/>
      <c r="B155" s="137"/>
      <c r="C155" s="41"/>
      <c r="D155" s="41"/>
      <c r="E155" s="102">
        <f t="shared" si="6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46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75"/>
      <c r="B156" s="137"/>
      <c r="C156" s="41"/>
      <c r="D156" s="41"/>
      <c r="E156" s="102">
        <f t="shared" si="6"/>
        <v>0</v>
      </c>
      <c r="F156" s="59"/>
      <c r="G156" s="175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44"/>
      <c r="S156" s="44"/>
      <c r="T156" s="46"/>
      <c r="U156" s="44"/>
      <c r="V156" s="44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 t="s">
        <v>6</v>
      </c>
    </row>
    <row r="157" spans="1:91" ht="14.5">
      <c r="A157" s="75"/>
      <c r="B157" s="162"/>
      <c r="C157" s="41"/>
      <c r="D157" s="41"/>
      <c r="E157" s="102">
        <f t="shared" si="6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75"/>
      <c r="B158" s="41"/>
      <c r="C158" s="41"/>
      <c r="D158" s="41"/>
      <c r="E158" s="102">
        <f t="shared" si="6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75"/>
      <c r="B159" s="41"/>
      <c r="C159" s="41"/>
      <c r="D159" s="41"/>
      <c r="E159" s="102">
        <f t="shared" si="6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75"/>
      <c r="B160" s="41"/>
      <c r="C160" s="41"/>
      <c r="D160" s="41"/>
      <c r="E160" s="102">
        <f t="shared" si="6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4.5">
      <c r="A161" s="75"/>
      <c r="B161" s="63"/>
      <c r="C161" s="41"/>
      <c r="D161" s="41"/>
      <c r="E161" s="102">
        <f t="shared" si="6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4.5">
      <c r="A162" s="75"/>
      <c r="B162" s="41"/>
      <c r="C162" s="41"/>
      <c r="D162" s="41"/>
      <c r="E162" s="102">
        <f t="shared" ref="E162:E174" si="7">SUM(F162:CL162)</f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75"/>
      <c r="B163" s="41"/>
      <c r="C163" s="41"/>
      <c r="D163" s="41"/>
      <c r="E163" s="102">
        <f t="shared" si="7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75"/>
      <c r="B164" s="41"/>
      <c r="C164" s="41"/>
      <c r="D164" s="41"/>
      <c r="E164" s="102">
        <f t="shared" si="7"/>
        <v>0</v>
      </c>
      <c r="F164" s="59"/>
      <c r="G164" s="59"/>
      <c r="H164" s="59"/>
      <c r="I164" s="45"/>
      <c r="J164" s="45"/>
      <c r="K164" s="45"/>
      <c r="L164" s="45"/>
      <c r="M164" s="45"/>
      <c r="N164" s="39"/>
      <c r="O164" s="39"/>
      <c r="P164" s="39"/>
      <c r="Q164" s="39"/>
      <c r="R164" s="44"/>
      <c r="S164" s="44"/>
      <c r="T164" s="46"/>
      <c r="U164" s="44"/>
      <c r="V164" s="44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75"/>
      <c r="B165" s="162"/>
      <c r="C165" s="41"/>
      <c r="D165" s="41"/>
      <c r="E165" s="102">
        <f t="shared" si="7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75"/>
      <c r="B166" s="41"/>
      <c r="C166" s="41"/>
      <c r="D166" s="41"/>
      <c r="E166" s="106">
        <f t="shared" si="7"/>
        <v>0</v>
      </c>
      <c r="F166" s="59"/>
      <c r="G166" s="59"/>
      <c r="H166" s="59"/>
      <c r="I166" s="45"/>
      <c r="J166" s="45"/>
      <c r="K166" s="45"/>
      <c r="L166" s="45"/>
      <c r="M166" s="45"/>
      <c r="N166" s="39"/>
      <c r="O166" s="39"/>
      <c r="P166" s="39"/>
      <c r="Q166" s="39"/>
      <c r="R166" s="44"/>
      <c r="S166" s="44"/>
      <c r="T166" s="46"/>
      <c r="U166" s="44"/>
      <c r="V166" s="44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75"/>
      <c r="B167" s="41"/>
      <c r="C167" s="41"/>
      <c r="D167" s="41"/>
      <c r="E167" s="102">
        <f t="shared" si="7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46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75"/>
      <c r="B168" s="41"/>
      <c r="C168" s="41"/>
      <c r="D168" s="41"/>
      <c r="E168" s="102">
        <f t="shared" si="7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71"/>
      <c r="B169" s="52"/>
      <c r="C169" s="52"/>
      <c r="D169" s="41"/>
      <c r="E169" s="102">
        <f t="shared" si="7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75"/>
      <c r="B170" s="41"/>
      <c r="C170" s="41"/>
      <c r="D170" s="41"/>
      <c r="E170" s="102">
        <f t="shared" si="7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75"/>
      <c r="B171" s="41"/>
      <c r="C171" s="41"/>
      <c r="D171" s="41"/>
      <c r="E171" s="102">
        <f t="shared" si="7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75"/>
      <c r="B172" s="41"/>
      <c r="C172" s="41"/>
      <c r="D172" s="41"/>
      <c r="E172" s="102">
        <f t="shared" si="7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75"/>
      <c r="B173" s="41"/>
      <c r="C173" s="41"/>
      <c r="D173" s="41"/>
      <c r="E173" s="102">
        <f t="shared" si="7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75"/>
      <c r="B174" s="41"/>
      <c r="C174" s="41"/>
      <c r="D174" s="41"/>
      <c r="E174" s="102">
        <f t="shared" si="7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75"/>
      <c r="B175" s="82"/>
      <c r="C175" s="41"/>
      <c r="D175" s="41"/>
      <c r="E175" s="102">
        <f t="shared" ref="E175:E190" si="8">SUM(F175:CL175)</f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75"/>
      <c r="B176" s="41"/>
      <c r="C176" s="41"/>
      <c r="D176" s="41"/>
      <c r="E176" s="102">
        <f t="shared" si="8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75"/>
      <c r="B177" s="41"/>
      <c r="C177" s="41"/>
      <c r="D177" s="41"/>
      <c r="E177" s="102">
        <f t="shared" si="8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0"/>
      <c r="B178" s="43"/>
      <c r="C178" s="41"/>
      <c r="D178" s="41"/>
      <c r="E178" s="102">
        <f t="shared" si="8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75"/>
      <c r="B179" s="41"/>
      <c r="C179" s="41"/>
      <c r="D179" s="41"/>
      <c r="E179" s="102">
        <f t="shared" si="8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77"/>
      <c r="B180" s="78"/>
      <c r="C180" s="78"/>
      <c r="D180" s="41"/>
      <c r="E180" s="102">
        <f t="shared" si="8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0"/>
      <c r="B181" s="43"/>
      <c r="C181" s="41"/>
      <c r="D181" s="41"/>
      <c r="E181" s="102">
        <f t="shared" si="8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75"/>
      <c r="B182" s="41"/>
      <c r="C182" s="41"/>
      <c r="D182" s="41"/>
      <c r="E182" s="102">
        <f t="shared" si="8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75"/>
      <c r="B183" s="41"/>
      <c r="C183" s="41"/>
      <c r="D183" s="41"/>
      <c r="E183" s="102">
        <f t="shared" si="8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75"/>
      <c r="B184" s="41"/>
      <c r="C184" s="41"/>
      <c r="D184" s="41"/>
      <c r="E184" s="102">
        <f t="shared" si="8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75"/>
      <c r="B185" s="41"/>
      <c r="C185" s="41"/>
      <c r="D185" s="41"/>
      <c r="E185" s="102">
        <f t="shared" si="8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75"/>
      <c r="B186" s="41"/>
      <c r="C186" s="41"/>
      <c r="D186" s="41"/>
      <c r="E186" s="102">
        <f t="shared" si="8"/>
        <v>0</v>
      </c>
      <c r="F186" s="59"/>
      <c r="G186" s="59"/>
      <c r="H186" s="59"/>
      <c r="I186" s="45"/>
      <c r="J186" s="45"/>
      <c r="K186" s="45"/>
      <c r="L186" s="45"/>
      <c r="M186" s="45"/>
      <c r="N186" s="39"/>
      <c r="O186" s="39"/>
      <c r="P186" s="39"/>
      <c r="Q186" s="39"/>
      <c r="R186" s="44"/>
      <c r="S186" s="44"/>
      <c r="T186" s="46"/>
      <c r="U186" s="44"/>
      <c r="V186" s="44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0"/>
      <c r="B187" s="43"/>
      <c r="C187" s="41"/>
      <c r="D187" s="41"/>
      <c r="E187" s="102">
        <f t="shared" si="8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75"/>
      <c r="B188" s="41"/>
      <c r="C188" s="41"/>
      <c r="D188" s="41"/>
      <c r="E188" s="102">
        <f t="shared" si="8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75"/>
      <c r="B189" s="41"/>
      <c r="C189" s="41"/>
      <c r="D189" s="41"/>
      <c r="E189" s="102">
        <f t="shared" si="8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75"/>
      <c r="B190" s="41"/>
      <c r="C190" s="41"/>
      <c r="D190" s="41"/>
      <c r="E190" s="102">
        <f t="shared" si="8"/>
        <v>0</v>
      </c>
      <c r="F190" s="59"/>
      <c r="G190" s="59"/>
      <c r="H190" s="59"/>
      <c r="I190" s="45"/>
      <c r="J190" s="45"/>
      <c r="K190" s="45"/>
      <c r="L190" s="45"/>
      <c r="M190" s="45"/>
      <c r="N190" s="39"/>
      <c r="O190" s="39"/>
      <c r="P190" s="39"/>
      <c r="Q190" s="39"/>
      <c r="R190" s="44"/>
      <c r="S190" s="44"/>
      <c r="T190" s="46"/>
      <c r="U190" s="44"/>
      <c r="V190" s="44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0"/>
      <c r="B191" s="63"/>
      <c r="C191" s="41"/>
      <c r="D191" s="41"/>
      <c r="E191" s="102">
        <f t="shared" ref="E191:E227" si="9">SUM(F191:CL191)</f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0"/>
      <c r="B192" s="43"/>
      <c r="C192" s="41"/>
      <c r="D192" s="41"/>
      <c r="E192" s="102">
        <f t="shared" si="9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0"/>
      <c r="B193" s="43"/>
      <c r="C193" s="41"/>
      <c r="D193" s="41"/>
      <c r="E193" s="102">
        <f t="shared" si="9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0"/>
      <c r="B194" s="43"/>
      <c r="C194" s="41"/>
      <c r="D194" s="41"/>
      <c r="E194" s="102">
        <f t="shared" si="9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0"/>
      <c r="B195" s="43"/>
      <c r="C195" s="41"/>
      <c r="D195" s="41"/>
      <c r="E195" s="102">
        <f t="shared" si="9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0"/>
      <c r="B196" s="43"/>
      <c r="C196" s="41"/>
      <c r="D196" s="41"/>
      <c r="E196" s="102">
        <f t="shared" si="9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0"/>
      <c r="B197" s="65"/>
      <c r="C197" s="41"/>
      <c r="D197" s="41"/>
      <c r="E197" s="102">
        <f t="shared" si="9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0"/>
      <c r="B198" s="65"/>
      <c r="C198" s="41"/>
      <c r="D198" s="41"/>
      <c r="E198" s="102">
        <f t="shared" si="9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0"/>
      <c r="B199" s="66"/>
      <c r="C199" s="41"/>
      <c r="D199" s="41"/>
      <c r="E199" s="102">
        <f t="shared" si="9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46"/>
      <c r="Q199" s="46"/>
      <c r="R199" s="39"/>
      <c r="S199" s="39"/>
      <c r="T199" s="39"/>
      <c r="U199" s="44"/>
      <c r="V199" s="44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0"/>
      <c r="B200" s="66"/>
      <c r="C200" s="41"/>
      <c r="D200" s="41"/>
      <c r="E200" s="102">
        <f t="shared" si="9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0"/>
      <c r="B201" s="67"/>
      <c r="C201" s="41"/>
      <c r="D201" s="41"/>
      <c r="E201" s="102">
        <f t="shared" si="9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0"/>
      <c r="B202" s="66"/>
      <c r="C202" s="41"/>
      <c r="D202" s="41"/>
      <c r="E202" s="102">
        <f t="shared" si="9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0"/>
      <c r="B203" s="66"/>
      <c r="C203" s="41"/>
      <c r="D203" s="41"/>
      <c r="E203" s="102">
        <f t="shared" si="9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0"/>
      <c r="B204" s="65"/>
      <c r="C204" s="41"/>
      <c r="D204" s="41"/>
      <c r="E204" s="102">
        <f t="shared" si="9"/>
        <v>0</v>
      </c>
      <c r="F204" s="59"/>
      <c r="G204" s="59"/>
      <c r="H204" s="59"/>
      <c r="I204" s="45"/>
      <c r="J204" s="45"/>
      <c r="K204" s="45"/>
      <c r="L204" s="45"/>
      <c r="M204" s="45"/>
      <c r="N204" s="39"/>
      <c r="O204" s="39"/>
      <c r="P204" s="39"/>
      <c r="Q204" s="39"/>
      <c r="R204" s="44"/>
      <c r="S204" s="44"/>
      <c r="T204" s="46"/>
      <c r="U204" s="44"/>
      <c r="V204" s="44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0"/>
      <c r="B205" s="65"/>
      <c r="C205" s="41"/>
      <c r="D205" s="41"/>
      <c r="E205" s="102">
        <f t="shared" si="9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0"/>
      <c r="B206" s="65"/>
      <c r="C206" s="41"/>
      <c r="D206" s="41"/>
      <c r="E206" s="102">
        <f t="shared" si="9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0"/>
      <c r="B207" s="65"/>
      <c r="C207" s="41"/>
      <c r="D207" s="41"/>
      <c r="E207" s="102">
        <f t="shared" si="9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0"/>
      <c r="B208" s="43"/>
      <c r="C208" s="41"/>
      <c r="D208" s="41"/>
      <c r="E208" s="102">
        <f t="shared" si="9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39"/>
      <c r="Q208" s="39"/>
      <c r="R208" s="44"/>
      <c r="S208" s="44"/>
      <c r="T208" s="46"/>
      <c r="U208" s="44"/>
      <c r="V208" s="44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0"/>
      <c r="B209" s="43"/>
      <c r="C209" s="41"/>
      <c r="D209" s="41"/>
      <c r="E209" s="102">
        <f t="shared" si="9"/>
        <v>0</v>
      </c>
      <c r="F209" s="59"/>
      <c r="G209" s="59"/>
      <c r="H209" s="59"/>
      <c r="I209" s="45"/>
      <c r="J209" s="45"/>
      <c r="K209" s="45"/>
      <c r="L209" s="45"/>
      <c r="M209" s="45"/>
      <c r="N209" s="39"/>
      <c r="O209" s="39"/>
      <c r="P209" s="39"/>
      <c r="Q209" s="39"/>
      <c r="R209" s="44"/>
      <c r="S209" s="44"/>
      <c r="T209" s="46"/>
      <c r="U209" s="44"/>
      <c r="V209" s="44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0"/>
      <c r="B210" s="43"/>
      <c r="C210" s="41"/>
      <c r="D210" s="41"/>
      <c r="E210" s="102">
        <f t="shared" si="9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0"/>
      <c r="B211" s="43"/>
      <c r="C211" s="41"/>
      <c r="D211" s="41"/>
      <c r="E211" s="102">
        <f t="shared" si="9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0"/>
      <c r="B212" s="43"/>
      <c r="C212" s="41"/>
      <c r="D212" s="41"/>
      <c r="E212" s="102">
        <f t="shared" si="9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0"/>
      <c r="B213" s="43"/>
      <c r="C213" s="41"/>
      <c r="D213" s="41"/>
      <c r="E213" s="102">
        <f t="shared" si="9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0"/>
      <c r="B214" s="43"/>
      <c r="C214" s="41"/>
      <c r="D214" s="41"/>
      <c r="E214" s="102">
        <f t="shared" si="9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0"/>
      <c r="B215" s="43"/>
      <c r="C215" s="41"/>
      <c r="D215" s="41"/>
      <c r="E215" s="102">
        <f t="shared" si="9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0"/>
      <c r="B216" s="43"/>
      <c r="C216" s="41"/>
      <c r="D216" s="41"/>
      <c r="E216" s="102">
        <f t="shared" si="9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0"/>
      <c r="B217" s="43"/>
      <c r="C217" s="41"/>
      <c r="D217" s="41"/>
      <c r="E217" s="102">
        <f t="shared" si="9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0"/>
      <c r="B218" s="43"/>
      <c r="C218" s="41"/>
      <c r="D218" s="41"/>
      <c r="E218" s="102">
        <f t="shared" si="9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0"/>
      <c r="B219" s="43"/>
      <c r="C219" s="41"/>
      <c r="D219" s="41"/>
      <c r="E219" s="102">
        <f t="shared" si="9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0"/>
      <c r="B220" s="43"/>
      <c r="C220" s="41"/>
      <c r="D220" s="41"/>
      <c r="E220" s="102">
        <f t="shared" si="9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0"/>
      <c r="B221" s="63"/>
      <c r="C221" s="41"/>
      <c r="D221" s="41"/>
      <c r="E221" s="102">
        <f t="shared" si="9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0"/>
      <c r="B222" s="63"/>
      <c r="C222" s="41"/>
      <c r="D222" s="41"/>
      <c r="E222" s="102">
        <f t="shared" si="9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40"/>
      <c r="B223" s="63"/>
      <c r="C223" s="41"/>
      <c r="D223" s="41"/>
      <c r="E223" s="102">
        <f t="shared" si="9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8"/>
    </row>
    <row r="224" spans="1:91" ht="14.5">
      <c r="A224" s="40"/>
      <c r="B224" s="63"/>
      <c r="C224" s="41"/>
      <c r="D224" s="41"/>
      <c r="E224" s="102">
        <f t="shared" si="9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8"/>
    </row>
    <row r="225" spans="1:91" ht="14.5">
      <c r="A225" s="40"/>
      <c r="B225" s="63"/>
      <c r="C225" s="41"/>
      <c r="D225" s="41"/>
      <c r="E225" s="102">
        <f t="shared" si="9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8"/>
    </row>
    <row r="226" spans="1:91" ht="14.5">
      <c r="A226" s="29"/>
      <c r="B226" s="30"/>
      <c r="C226" s="31"/>
      <c r="D226" s="41"/>
      <c r="E226" s="102">
        <f t="shared" si="9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39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8"/>
    </row>
    <row r="227" spans="1:91" ht="15" thickBot="1">
      <c r="A227" s="10"/>
      <c r="B227" s="20"/>
      <c r="C227" s="16"/>
      <c r="D227" s="70"/>
      <c r="E227" s="105">
        <f t="shared" si="9"/>
        <v>0</v>
      </c>
      <c r="F227" s="213"/>
      <c r="G227" s="213"/>
      <c r="H227" s="213"/>
      <c r="I227" s="214"/>
      <c r="J227" s="214"/>
      <c r="K227" s="214"/>
      <c r="L227" s="214"/>
      <c r="M227" s="214"/>
      <c r="N227" s="215"/>
      <c r="O227" s="215"/>
      <c r="P227" s="215"/>
      <c r="Q227" s="215"/>
      <c r="R227" s="216"/>
      <c r="S227" s="216"/>
      <c r="T227" s="217"/>
      <c r="U227" s="216"/>
      <c r="V227" s="216"/>
      <c r="W227" s="217"/>
      <c r="X227" s="217"/>
      <c r="Y227" s="217"/>
      <c r="Z227" s="217"/>
      <c r="AA227" s="217"/>
      <c r="AB227" s="217"/>
      <c r="AC227" s="217"/>
      <c r="AD227" s="217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  <c r="CH227" s="18"/>
      <c r="CI227" s="18"/>
      <c r="CJ227" s="18"/>
      <c r="CK227" s="18"/>
      <c r="CL227" s="18"/>
      <c r="CM227" s="9"/>
    </row>
    <row r="228" spans="1:91">
      <c r="AS228">
        <f t="shared" ref="AS228:BI228" si="10">SUM(AS3:AS227)</f>
        <v>0</v>
      </c>
      <c r="AT228">
        <f t="shared" si="10"/>
        <v>0</v>
      </c>
      <c r="AU228">
        <f t="shared" si="10"/>
        <v>0</v>
      </c>
      <c r="AV228">
        <f t="shared" si="10"/>
        <v>0</v>
      </c>
      <c r="AW228">
        <f t="shared" si="10"/>
        <v>0</v>
      </c>
      <c r="AX228">
        <f t="shared" si="10"/>
        <v>0</v>
      </c>
      <c r="AY228">
        <f t="shared" si="10"/>
        <v>0</v>
      </c>
      <c r="AZ228">
        <f t="shared" si="10"/>
        <v>0</v>
      </c>
      <c r="BA228">
        <f t="shared" si="10"/>
        <v>0</v>
      </c>
      <c r="BB228">
        <f t="shared" si="10"/>
        <v>0</v>
      </c>
      <c r="BC228">
        <f t="shared" si="10"/>
        <v>0</v>
      </c>
      <c r="BD228">
        <f t="shared" si="10"/>
        <v>0</v>
      </c>
      <c r="BE228">
        <f t="shared" si="10"/>
        <v>0</v>
      </c>
      <c r="BF228">
        <f t="shared" si="10"/>
        <v>0</v>
      </c>
      <c r="BG228">
        <f t="shared" si="10"/>
        <v>0</v>
      </c>
      <c r="BH228">
        <f t="shared" si="10"/>
        <v>0</v>
      </c>
      <c r="BI228">
        <f t="shared" si="10"/>
        <v>0</v>
      </c>
      <c r="BJ228">
        <f t="shared" ref="BJ228:CA228" si="11">SUM(BJ3:BJ227)</f>
        <v>0</v>
      </c>
      <c r="BK228">
        <f t="shared" si="11"/>
        <v>0</v>
      </c>
      <c r="BL228">
        <f t="shared" si="11"/>
        <v>0</v>
      </c>
      <c r="BM228">
        <f t="shared" si="11"/>
        <v>0</v>
      </c>
      <c r="BN228">
        <f t="shared" si="11"/>
        <v>0</v>
      </c>
      <c r="BO228">
        <f t="shared" si="11"/>
        <v>0</v>
      </c>
      <c r="BP228">
        <f t="shared" si="11"/>
        <v>0</v>
      </c>
      <c r="BQ228">
        <f t="shared" si="11"/>
        <v>0</v>
      </c>
      <c r="BR228">
        <f t="shared" si="11"/>
        <v>0</v>
      </c>
      <c r="BS228">
        <f t="shared" si="11"/>
        <v>0</v>
      </c>
      <c r="BT228">
        <f t="shared" si="11"/>
        <v>0</v>
      </c>
      <c r="BU228">
        <f t="shared" si="11"/>
        <v>0</v>
      </c>
      <c r="BV228">
        <f t="shared" si="11"/>
        <v>0</v>
      </c>
      <c r="BW228">
        <f t="shared" si="11"/>
        <v>0</v>
      </c>
      <c r="BX228">
        <f t="shared" si="11"/>
        <v>0</v>
      </c>
      <c r="BY228">
        <f t="shared" si="11"/>
        <v>0</v>
      </c>
      <c r="BZ228">
        <f t="shared" si="11"/>
        <v>0</v>
      </c>
      <c r="CA228">
        <f t="shared" si="11"/>
        <v>0</v>
      </c>
      <c r="CC228">
        <f>SUM(CC3:CC227)</f>
        <v>0</v>
      </c>
      <c r="CD228">
        <f>SUM(CD3:CD227)</f>
        <v>0</v>
      </c>
      <c r="CE228">
        <f>SUM(CE3:CE227)</f>
        <v>0</v>
      </c>
      <c r="CG228">
        <f>SUM(CG3:CG227)</f>
        <v>0</v>
      </c>
      <c r="CH228">
        <f>SUM(CH3:CH227)</f>
        <v>0</v>
      </c>
      <c r="CK228">
        <f>SUM(CK3:CK227)</f>
        <v>0</v>
      </c>
      <c r="CL228">
        <f>SUM(CL3:CL227)</f>
        <v>0</v>
      </c>
    </row>
    <row r="230" spans="1:91">
      <c r="D230" s="17"/>
    </row>
    <row r="231" spans="1:91">
      <c r="D231" s="17"/>
    </row>
    <row r="232" spans="1:91">
      <c r="A232" s="134"/>
      <c r="B232" s="100"/>
      <c r="C232" s="100"/>
      <c r="D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</row>
    <row r="236" spans="1:91">
      <c r="D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  <c r="BD236" s="101"/>
      <c r="BE236" s="101"/>
    </row>
  </sheetData>
  <sortState xmlns:xlrd2="http://schemas.microsoft.com/office/spreadsheetml/2017/richdata2" ref="A3:CM75">
    <sortCondition descending="1" ref="E3:E75"/>
  </sortState>
  <pageMargins left="0.7" right="0.7" top="0.75" bottom="0.75" header="0.3" footer="0.3"/>
  <pageSetup paperSize="9" scale="2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N245"/>
  <sheetViews>
    <sheetView topLeftCell="A2" zoomScale="110" zoomScaleNormal="110" workbookViewId="0">
      <pane xSplit="5" topLeftCell="F1" activePane="topRight" state="frozen"/>
      <selection pane="topRight" activeCell="B20" sqref="B20"/>
    </sheetView>
  </sheetViews>
  <sheetFormatPr baseColWidth="10" defaultColWidth="11.453125" defaultRowHeight="12.5"/>
  <cols>
    <col min="1" max="1" width="24.453125" style="101" customWidth="1"/>
    <col min="2" max="2" width="17.36328125" style="17" customWidth="1"/>
    <col min="3" max="3" width="19.542968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120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121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48" t="s">
        <v>125</v>
      </c>
      <c r="G2" s="230" t="s">
        <v>126</v>
      </c>
      <c r="H2" s="230" t="s">
        <v>127</v>
      </c>
      <c r="I2" s="249" t="s">
        <v>128</v>
      </c>
      <c r="J2" s="230" t="s">
        <v>129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1" t="s">
        <v>47</v>
      </c>
      <c r="B3" s="52">
        <v>42250200592</v>
      </c>
      <c r="C3" s="52" t="s">
        <v>496</v>
      </c>
      <c r="D3" s="53">
        <v>1</v>
      </c>
      <c r="E3" s="111">
        <f t="shared" ref="E3:E35" si="0">SUM(F3:CM3)</f>
        <v>15</v>
      </c>
      <c r="F3" s="54">
        <v>15</v>
      </c>
      <c r="G3" s="54"/>
      <c r="H3" s="54"/>
      <c r="I3" s="42"/>
      <c r="J3" s="42"/>
      <c r="K3" s="42"/>
      <c r="L3" s="42"/>
      <c r="M3" s="42"/>
      <c r="N3" s="42"/>
      <c r="O3" s="24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497</v>
      </c>
      <c r="B4" s="237">
        <v>42390280722</v>
      </c>
      <c r="C4" s="93" t="s">
        <v>359</v>
      </c>
      <c r="D4" s="52"/>
      <c r="E4" s="112">
        <f t="shared" si="0"/>
        <v>14</v>
      </c>
      <c r="F4" s="55">
        <v>14</v>
      </c>
      <c r="G4" s="55"/>
      <c r="H4" s="55"/>
      <c r="I4" s="49"/>
      <c r="J4" s="49"/>
      <c r="K4" s="49"/>
      <c r="L4" s="49"/>
      <c r="M4" s="49"/>
      <c r="N4" s="49"/>
      <c r="O4" s="49"/>
      <c r="P4" s="49"/>
      <c r="Q4" s="49"/>
      <c r="R4" s="49"/>
      <c r="S4" s="42"/>
      <c r="T4" s="42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263" t="s">
        <v>263</v>
      </c>
      <c r="B5" s="258">
        <v>42390280782</v>
      </c>
      <c r="C5" s="264" t="s">
        <v>181</v>
      </c>
      <c r="D5" s="52"/>
      <c r="E5" s="112">
        <f t="shared" si="0"/>
        <v>13</v>
      </c>
      <c r="F5" s="54">
        <v>13</v>
      </c>
      <c r="G5" s="54"/>
      <c r="H5" s="54"/>
      <c r="I5" s="42"/>
      <c r="J5" s="42"/>
      <c r="K5" s="42"/>
      <c r="L5" s="42"/>
      <c r="M5" s="42"/>
      <c r="N5" s="42"/>
      <c r="O5" s="24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1" t="s">
        <v>498</v>
      </c>
      <c r="B6" s="52" t="s">
        <v>537</v>
      </c>
      <c r="C6" s="52" t="s">
        <v>444</v>
      </c>
      <c r="D6" s="52"/>
      <c r="E6" s="112">
        <f t="shared" si="0"/>
        <v>12</v>
      </c>
      <c r="F6" s="54">
        <v>12</v>
      </c>
      <c r="G6" s="54"/>
      <c r="H6" s="54"/>
      <c r="I6" s="42"/>
      <c r="J6" s="42"/>
      <c r="K6" s="42"/>
      <c r="L6" s="42"/>
      <c r="M6" s="42"/>
      <c r="N6" s="42"/>
      <c r="O6" s="24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150" t="s">
        <v>499</v>
      </c>
      <c r="B7" s="52">
        <v>42250340617</v>
      </c>
      <c r="C7" s="52" t="s">
        <v>352</v>
      </c>
      <c r="D7" s="52"/>
      <c r="E7" s="112">
        <f t="shared" si="0"/>
        <v>11</v>
      </c>
      <c r="F7" s="54">
        <v>11</v>
      </c>
      <c r="G7" s="54"/>
      <c r="H7" s="54"/>
      <c r="I7" s="42"/>
      <c r="J7" s="42"/>
      <c r="K7" s="42"/>
      <c r="L7" s="42"/>
      <c r="M7" s="42"/>
      <c r="N7" s="42"/>
      <c r="O7" s="24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1" t="s">
        <v>500</v>
      </c>
      <c r="B8" s="52">
        <v>41010070142</v>
      </c>
      <c r="C8" s="52" t="s">
        <v>488</v>
      </c>
      <c r="D8" s="52"/>
      <c r="E8" s="112">
        <f t="shared" si="0"/>
        <v>10</v>
      </c>
      <c r="F8" s="54">
        <v>10</v>
      </c>
      <c r="G8" s="54"/>
      <c r="H8" s="54"/>
      <c r="I8" s="42"/>
      <c r="J8" s="42"/>
      <c r="K8" s="42"/>
      <c r="L8" s="42"/>
      <c r="M8" s="42"/>
      <c r="N8" s="42"/>
      <c r="O8" s="24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1" t="s">
        <v>501</v>
      </c>
      <c r="B9" s="232">
        <v>42390280757</v>
      </c>
      <c r="C9" s="52" t="s">
        <v>359</v>
      </c>
      <c r="D9" s="52"/>
      <c r="E9" s="112">
        <f t="shared" si="0"/>
        <v>9</v>
      </c>
      <c r="F9" s="55">
        <v>9</v>
      </c>
      <c r="G9" s="54"/>
      <c r="H9" s="54"/>
      <c r="I9" s="42"/>
      <c r="J9" s="42"/>
      <c r="K9" s="42"/>
      <c r="L9" s="42"/>
      <c r="M9" s="42"/>
      <c r="N9" s="42"/>
      <c r="O9" s="24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 t="s">
        <v>366</v>
      </c>
      <c r="B10" s="52">
        <v>42390070083</v>
      </c>
      <c r="C10" s="52" t="s">
        <v>367</v>
      </c>
      <c r="D10" s="52"/>
      <c r="E10" s="112">
        <f t="shared" si="0"/>
        <v>8</v>
      </c>
      <c r="F10" s="54">
        <v>8</v>
      </c>
      <c r="G10" s="56"/>
      <c r="H10" s="56"/>
      <c r="I10" s="49"/>
      <c r="J10" s="49"/>
      <c r="K10" s="49"/>
      <c r="L10" s="49"/>
      <c r="M10" s="49"/>
      <c r="N10" s="42"/>
      <c r="O10" s="42"/>
      <c r="P10" s="42"/>
      <c r="Q10" s="42"/>
      <c r="R10" s="42"/>
      <c r="S10" s="22"/>
      <c r="T10" s="22"/>
      <c r="U10" s="24"/>
      <c r="V10" s="22"/>
      <c r="W10" s="22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300" t="s">
        <v>365</v>
      </c>
      <c r="B11" s="205">
        <v>42710260672</v>
      </c>
      <c r="C11" s="52" t="s">
        <v>502</v>
      </c>
      <c r="D11" s="68"/>
      <c r="E11" s="112">
        <f t="shared" si="0"/>
        <v>7</v>
      </c>
      <c r="F11" s="54">
        <v>7</v>
      </c>
      <c r="G11" s="54"/>
      <c r="H11" s="54"/>
      <c r="I11" s="42"/>
      <c r="J11" s="42"/>
      <c r="K11" s="42"/>
      <c r="L11" s="42"/>
      <c r="M11" s="42"/>
      <c r="N11" s="42"/>
      <c r="O11" s="24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263" t="s">
        <v>284</v>
      </c>
      <c r="B12" s="258">
        <v>42710150177</v>
      </c>
      <c r="C12" s="264" t="s">
        <v>195</v>
      </c>
      <c r="D12" s="52"/>
      <c r="E12" s="112">
        <f t="shared" si="0"/>
        <v>6</v>
      </c>
      <c r="F12" s="54">
        <v>6</v>
      </c>
      <c r="G12" s="54"/>
      <c r="H12" s="54"/>
      <c r="I12" s="42"/>
      <c r="J12" s="42"/>
      <c r="K12" s="42"/>
      <c r="L12" s="42"/>
      <c r="M12" s="42"/>
      <c r="N12" s="42"/>
      <c r="O12" s="24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98" t="s">
        <v>503</v>
      </c>
      <c r="B13" s="72">
        <v>44450831116</v>
      </c>
      <c r="C13" s="72" t="s">
        <v>504</v>
      </c>
      <c r="D13" s="52"/>
      <c r="E13" s="112">
        <f t="shared" si="0"/>
        <v>5</v>
      </c>
      <c r="F13" s="54">
        <v>5</v>
      </c>
      <c r="G13" s="56"/>
      <c r="H13" s="56"/>
      <c r="I13" s="49"/>
      <c r="J13" s="49"/>
      <c r="K13" s="49"/>
      <c r="L13" s="49"/>
      <c r="M13" s="49"/>
      <c r="N13" s="42"/>
      <c r="O13" s="42"/>
      <c r="P13" s="42"/>
      <c r="Q13" s="42"/>
      <c r="R13" s="42"/>
      <c r="S13" s="22"/>
      <c r="T13" s="22"/>
      <c r="U13" s="24"/>
      <c r="V13" s="22"/>
      <c r="W13" s="22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150" t="s">
        <v>505</v>
      </c>
      <c r="B14" s="119" t="s">
        <v>538</v>
      </c>
      <c r="C14" s="119" t="s">
        <v>506</v>
      </c>
      <c r="D14" s="52"/>
      <c r="E14" s="112">
        <f t="shared" si="0"/>
        <v>4</v>
      </c>
      <c r="F14" s="55">
        <v>4</v>
      </c>
      <c r="G14" s="54"/>
      <c r="H14" s="54"/>
      <c r="I14" s="42"/>
      <c r="J14" s="42"/>
      <c r="K14" s="42"/>
      <c r="L14" s="42"/>
      <c r="M14" s="42"/>
      <c r="N14" s="42"/>
      <c r="O14" s="24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 t="s">
        <v>351</v>
      </c>
      <c r="B15" s="52">
        <v>42250340521</v>
      </c>
      <c r="C15" s="52" t="s">
        <v>352</v>
      </c>
      <c r="D15" s="52"/>
      <c r="E15" s="106">
        <f t="shared" si="0"/>
        <v>3</v>
      </c>
      <c r="F15" s="54">
        <v>3</v>
      </c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1" t="s">
        <v>507</v>
      </c>
      <c r="B16" s="52" t="s">
        <v>539</v>
      </c>
      <c r="C16" s="52" t="s">
        <v>508</v>
      </c>
      <c r="D16" s="52"/>
      <c r="E16" s="112">
        <f t="shared" si="0"/>
        <v>2</v>
      </c>
      <c r="F16" s="54">
        <v>2</v>
      </c>
      <c r="G16" s="54"/>
      <c r="H16" s="54"/>
      <c r="I16" s="42"/>
      <c r="J16" s="42"/>
      <c r="K16" s="42"/>
      <c r="L16" s="42"/>
      <c r="M16" s="42"/>
      <c r="N16" s="42"/>
      <c r="O16" s="24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 t="s">
        <v>385</v>
      </c>
      <c r="B17" s="52">
        <v>42390070081</v>
      </c>
      <c r="C17" s="52" t="s">
        <v>367</v>
      </c>
      <c r="D17" s="52"/>
      <c r="E17" s="112">
        <f t="shared" si="0"/>
        <v>1</v>
      </c>
      <c r="F17" s="54">
        <v>1</v>
      </c>
      <c r="G17" s="54"/>
      <c r="H17" s="54"/>
      <c r="I17" s="42"/>
      <c r="J17" s="42"/>
      <c r="K17" s="42"/>
      <c r="L17" s="42"/>
      <c r="M17" s="42"/>
      <c r="N17" s="42"/>
      <c r="O17" s="24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/>
      <c r="B18" s="146"/>
      <c r="C18" s="52"/>
      <c r="D18" s="52"/>
      <c r="E18" s="102">
        <f t="shared" si="0"/>
        <v>0</v>
      </c>
      <c r="F18" s="56"/>
      <c r="G18" s="56"/>
      <c r="H18" s="56"/>
      <c r="I18" s="49"/>
      <c r="J18" s="49"/>
      <c r="K18" s="49"/>
      <c r="L18" s="49"/>
      <c r="M18" s="49"/>
      <c r="N18" s="42"/>
      <c r="O18" s="42"/>
      <c r="P18" s="42"/>
      <c r="Q18" s="42"/>
      <c r="R18" s="42"/>
      <c r="S18" s="22"/>
      <c r="T18" s="22"/>
      <c r="U18" s="24"/>
      <c r="V18" s="22"/>
      <c r="W18" s="22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6"/>
      <c r="B19" s="146"/>
      <c r="C19" s="52"/>
      <c r="D19" s="52"/>
      <c r="E19" s="112">
        <f t="shared" si="0"/>
        <v>0</v>
      </c>
      <c r="F19" s="54"/>
      <c r="G19" s="54"/>
      <c r="H19" s="54"/>
      <c r="I19" s="42"/>
      <c r="J19" s="42"/>
      <c r="K19" s="42"/>
      <c r="L19" s="42"/>
      <c r="M19" s="42"/>
      <c r="N19" s="42"/>
      <c r="O19" s="24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6"/>
      <c r="B20" s="147"/>
      <c r="C20" s="52"/>
      <c r="D20" s="52"/>
      <c r="E20" s="106">
        <f t="shared" si="0"/>
        <v>0</v>
      </c>
      <c r="F20" s="54"/>
      <c r="G20" s="54"/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6"/>
      <c r="B21" s="146"/>
      <c r="C21" s="52"/>
      <c r="D21" s="52"/>
      <c r="E21" s="11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24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6"/>
      <c r="B22" s="147"/>
      <c r="C22" s="52"/>
      <c r="D22" s="52"/>
      <c r="E22" s="106">
        <f t="shared" si="0"/>
        <v>0</v>
      </c>
      <c r="F22" s="56"/>
      <c r="G22" s="56"/>
      <c r="H22" s="56"/>
      <c r="I22" s="49"/>
      <c r="J22" s="49"/>
      <c r="K22" s="49"/>
      <c r="L22" s="49"/>
      <c r="M22" s="49"/>
      <c r="N22" s="42"/>
      <c r="O22" s="42"/>
      <c r="P22" s="42"/>
      <c r="Q22" s="42"/>
      <c r="R22" s="42"/>
      <c r="S22" s="22"/>
      <c r="T22" s="22"/>
      <c r="U22" s="24"/>
      <c r="V22" s="22"/>
      <c r="W22" s="22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6"/>
      <c r="B23" s="158"/>
      <c r="C23" s="52"/>
      <c r="D23" s="52"/>
      <c r="E23" s="112">
        <f t="shared" si="0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24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/>
      <c r="B24" s="52"/>
      <c r="C24" s="52"/>
      <c r="D24" s="52"/>
      <c r="E24" s="106">
        <f t="shared" si="0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6"/>
      <c r="B25" s="52"/>
      <c r="C25" s="52"/>
      <c r="D25" s="52"/>
      <c r="E25" s="112">
        <f t="shared" si="0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24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6"/>
      <c r="B26" s="158"/>
      <c r="C26" s="52"/>
      <c r="D26" s="52"/>
      <c r="E26" s="112">
        <f t="shared" si="0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115"/>
      <c r="B27" s="52"/>
      <c r="C27" s="52"/>
      <c r="D27" s="52"/>
      <c r="E27" s="112">
        <f t="shared" si="0"/>
        <v>0</v>
      </c>
      <c r="F27" s="56"/>
      <c r="G27" s="139"/>
      <c r="H27" s="56"/>
      <c r="I27" s="49"/>
      <c r="J27" s="49"/>
      <c r="K27" s="49"/>
      <c r="L27" s="49"/>
      <c r="M27" s="49"/>
      <c r="N27" s="42"/>
      <c r="O27" s="42"/>
      <c r="P27" s="42"/>
      <c r="Q27" s="42"/>
      <c r="R27" s="42"/>
      <c r="S27" s="22"/>
      <c r="T27" s="22"/>
      <c r="U27" s="24"/>
      <c r="V27" s="22"/>
      <c r="W27" s="22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 t="s">
        <v>6</v>
      </c>
    </row>
    <row r="28" spans="1:92" ht="14.5">
      <c r="A28" s="76"/>
      <c r="B28" s="52"/>
      <c r="C28" s="52"/>
      <c r="D28" s="52"/>
      <c r="E28" s="11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24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/>
      <c r="B29" s="52"/>
      <c r="C29" s="52"/>
      <c r="D29" s="52"/>
      <c r="E29" s="112">
        <f t="shared" si="0"/>
        <v>0</v>
      </c>
      <c r="F29" s="56"/>
      <c r="G29" s="56"/>
      <c r="H29" s="56"/>
      <c r="I29" s="49"/>
      <c r="J29" s="49"/>
      <c r="K29" s="49"/>
      <c r="L29" s="49"/>
      <c r="M29" s="49"/>
      <c r="N29" s="42"/>
      <c r="O29" s="42"/>
      <c r="P29" s="42"/>
      <c r="Q29" s="42"/>
      <c r="R29" s="42"/>
      <c r="S29" s="22"/>
      <c r="T29" s="22"/>
      <c r="U29" s="24"/>
      <c r="V29" s="22"/>
      <c r="W29" s="22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6"/>
      <c r="B30" s="52"/>
      <c r="C30" s="52"/>
      <c r="D30" s="52"/>
      <c r="E30" s="112">
        <f t="shared" si="0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24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6"/>
      <c r="B31" s="72"/>
      <c r="C31" s="52"/>
      <c r="D31" s="52"/>
      <c r="E31" s="106">
        <f t="shared" si="0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6"/>
      <c r="B32" s="52"/>
      <c r="C32" s="52"/>
      <c r="D32" s="52"/>
      <c r="E32" s="112">
        <f t="shared" si="0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24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6"/>
      <c r="B33" s="158"/>
      <c r="C33" s="52"/>
      <c r="D33" s="52"/>
      <c r="E33" s="112">
        <f t="shared" si="0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24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6"/>
      <c r="B34" s="52"/>
      <c r="C34" s="52"/>
      <c r="D34" s="52"/>
      <c r="E34" s="112">
        <f t="shared" si="0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24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/>
      <c r="B35" s="204"/>
      <c r="C35" s="53"/>
      <c r="D35" s="52"/>
      <c r="E35" s="106">
        <f t="shared" si="0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6"/>
      <c r="B36" s="52"/>
      <c r="C36" s="52"/>
      <c r="D36" s="52"/>
      <c r="E36" s="106">
        <f t="shared" ref="E36:E42" si="1">SUM(F36:CM36)</f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 t="s">
        <v>7</v>
      </c>
    </row>
    <row r="37" spans="1:92" ht="14.5">
      <c r="A37" s="76"/>
      <c r="B37" s="52"/>
      <c r="C37" s="52"/>
      <c r="D37" s="52"/>
      <c r="E37" s="106">
        <f t="shared" si="1"/>
        <v>0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/>
      <c r="Q37" s="42"/>
      <c r="R37" s="42"/>
      <c r="S37" s="22"/>
      <c r="T37" s="22"/>
      <c r="U37" s="24"/>
      <c r="V37" s="22"/>
      <c r="W37" s="22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6"/>
      <c r="B38" s="158"/>
      <c r="C38" s="52"/>
      <c r="D38" s="52"/>
      <c r="E38" s="112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24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113"/>
      <c r="B39" s="72"/>
      <c r="C39" s="72"/>
      <c r="D39" s="52"/>
      <c r="E39" s="112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24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6"/>
      <c r="B40" s="52"/>
      <c r="C40" s="52"/>
      <c r="D40" s="52"/>
      <c r="E40" s="112">
        <f t="shared" si="1"/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6"/>
      <c r="B41" s="158"/>
      <c r="C41" s="52"/>
      <c r="D41" s="52"/>
      <c r="E41" s="112">
        <f t="shared" si="1"/>
        <v>0</v>
      </c>
      <c r="F41" s="57"/>
      <c r="G41" s="57"/>
      <c r="H41" s="57"/>
      <c r="I41" s="42"/>
      <c r="J41" s="42"/>
      <c r="K41" s="42"/>
      <c r="L41" s="42"/>
      <c r="M41" s="42"/>
      <c r="N41" s="42"/>
      <c r="O41" s="24"/>
      <c r="P41" s="42"/>
      <c r="Q41" s="42"/>
      <c r="R41" s="42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6"/>
      <c r="B42" s="52"/>
      <c r="C42" s="52"/>
      <c r="D42" s="52"/>
      <c r="E42" s="106">
        <f t="shared" si="1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90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6"/>
      <c r="B43" s="52"/>
      <c r="C43" s="52"/>
      <c r="D43" s="52"/>
      <c r="E43" s="102">
        <f t="shared" ref="E43:E64" si="2">SUM(F43:CM43)</f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6"/>
      <c r="B44" s="52"/>
      <c r="C44" s="52"/>
      <c r="D44" s="52"/>
      <c r="E44" s="102">
        <f t="shared" si="2"/>
        <v>0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42"/>
      <c r="S44" s="22"/>
      <c r="T44" s="22"/>
      <c r="U44" s="24"/>
      <c r="V44" s="22"/>
      <c r="W44" s="22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6"/>
      <c r="B45" s="52"/>
      <c r="C45" s="52"/>
      <c r="D45" s="52"/>
      <c r="E45" s="102">
        <f t="shared" si="2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6"/>
      <c r="B46" s="52"/>
      <c r="C46" s="52"/>
      <c r="D46" s="52"/>
      <c r="E46" s="102">
        <f t="shared" si="2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6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6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123"/>
      <c r="B49" s="23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6"/>
      <c r="B50" s="7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6"/>
      <c r="B51" s="52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6"/>
      <c r="B52" s="92"/>
      <c r="C52" s="93"/>
      <c r="D52" s="74"/>
      <c r="E52" s="102">
        <f t="shared" si="2"/>
        <v>0</v>
      </c>
      <c r="F52" s="56"/>
      <c r="G52" s="56"/>
      <c r="H52" s="56"/>
      <c r="I52" s="49"/>
      <c r="J52" s="49"/>
      <c r="K52" s="49"/>
      <c r="L52" s="49"/>
      <c r="M52" s="49"/>
      <c r="N52" s="42"/>
      <c r="O52" s="42"/>
      <c r="P52" s="42"/>
      <c r="Q52" s="42"/>
      <c r="R52" s="42"/>
      <c r="S52" s="22"/>
      <c r="T52" s="22"/>
      <c r="U52" s="24"/>
      <c r="V52" s="22"/>
      <c r="W52" s="22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6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123"/>
      <c r="B54" s="23"/>
      <c r="C54" s="52"/>
      <c r="D54" s="52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124"/>
      <c r="B55" s="68"/>
      <c r="C55" s="68"/>
      <c r="D55" s="68"/>
      <c r="E55" s="102">
        <f t="shared" si="2"/>
        <v>0</v>
      </c>
      <c r="F55" s="56"/>
      <c r="G55" s="56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42"/>
      <c r="S55" s="22"/>
      <c r="T55" s="22"/>
      <c r="U55" s="24"/>
      <c r="V55" s="22"/>
      <c r="W55" s="22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6"/>
      <c r="B56" s="52"/>
      <c r="C56" s="52"/>
      <c r="D56" s="52"/>
      <c r="E56" s="102">
        <f t="shared" si="2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123"/>
      <c r="B57" s="81"/>
      <c r="C57" s="52"/>
      <c r="D57" s="52"/>
      <c r="E57" s="102">
        <f t="shared" si="2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123"/>
      <c r="B58" s="23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76"/>
      <c r="B59" s="52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123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123"/>
      <c r="B61" s="23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123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76"/>
      <c r="B63" s="52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123"/>
      <c r="B64" s="23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6"/>
      <c r="B65" s="52"/>
      <c r="C65" s="52"/>
      <c r="D65" s="52"/>
      <c r="E65" s="102">
        <f t="shared" ref="E65:E128" si="3">SUM(F65:CM65)</f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6"/>
      <c r="B66" s="52"/>
      <c r="C66" s="52"/>
      <c r="D66" s="52"/>
      <c r="E66" s="102">
        <f t="shared" si="3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6"/>
      <c r="B67" s="52"/>
      <c r="C67" s="52"/>
      <c r="D67" s="52"/>
      <c r="E67" s="102">
        <f t="shared" si="3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6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6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6"/>
      <c r="B70" s="52"/>
      <c r="C70" s="52"/>
      <c r="D70" s="52"/>
      <c r="E70" s="102">
        <f t="shared" si="3"/>
        <v>0</v>
      </c>
      <c r="F70" s="56"/>
      <c r="G70" s="56"/>
      <c r="H70" s="56"/>
      <c r="I70" s="49"/>
      <c r="J70" s="49"/>
      <c r="K70" s="49"/>
      <c r="L70" s="49"/>
      <c r="M70" s="49"/>
      <c r="N70" s="42"/>
      <c r="O70" s="42"/>
      <c r="P70" s="42"/>
      <c r="Q70" s="42"/>
      <c r="R70" s="42"/>
      <c r="S70" s="22"/>
      <c r="T70" s="22"/>
      <c r="U70" s="24"/>
      <c r="V70" s="22"/>
      <c r="W70" s="22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6"/>
      <c r="B71" s="52"/>
      <c r="C71" s="52"/>
      <c r="D71" s="52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6"/>
      <c r="B72" s="52"/>
      <c r="C72" s="52"/>
      <c r="D72" s="52"/>
      <c r="E72" s="102">
        <f t="shared" si="3"/>
        <v>0</v>
      </c>
      <c r="F72" s="54"/>
      <c r="G72" s="54"/>
      <c r="H72" s="54"/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6"/>
      <c r="B73" s="52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6"/>
      <c r="B74" s="52"/>
      <c r="C74" s="52"/>
      <c r="D74" s="52"/>
      <c r="E74" s="102">
        <f t="shared" si="3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123"/>
      <c r="B75" s="23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6"/>
      <c r="B76" s="23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6"/>
      <c r="B77" s="52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6"/>
      <c r="B78" s="52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6"/>
      <c r="B79" s="52"/>
      <c r="C79" s="52"/>
      <c r="D79" s="52"/>
      <c r="E79" s="102">
        <f t="shared" si="3"/>
        <v>0</v>
      </c>
      <c r="F79" s="56"/>
      <c r="G79" s="56"/>
      <c r="H79" s="56"/>
      <c r="I79" s="49"/>
      <c r="J79" s="49"/>
      <c r="K79" s="49"/>
      <c r="L79" s="49"/>
      <c r="M79" s="49"/>
      <c r="N79" s="42"/>
      <c r="O79" s="42"/>
      <c r="P79" s="42"/>
      <c r="Q79" s="42"/>
      <c r="R79" s="42"/>
      <c r="S79" s="22"/>
      <c r="T79" s="22"/>
      <c r="U79" s="24"/>
      <c r="V79" s="22"/>
      <c r="W79" s="22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6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6"/>
      <c r="B81" s="52"/>
      <c r="C81" s="52"/>
      <c r="D81" s="52"/>
      <c r="E81" s="102">
        <f t="shared" si="3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6"/>
      <c r="B82" s="52"/>
      <c r="C82" s="52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6"/>
      <c r="B83" s="52"/>
      <c r="C83" s="52"/>
      <c r="D83" s="52"/>
      <c r="E83" s="102">
        <f t="shared" si="3"/>
        <v>0</v>
      </c>
      <c r="F83" s="57"/>
      <c r="G83" s="57"/>
      <c r="H83" s="57"/>
      <c r="I83" s="42"/>
      <c r="J83" s="42"/>
      <c r="K83" s="42"/>
      <c r="L83" s="42"/>
      <c r="M83" s="42"/>
      <c r="N83" s="42"/>
      <c r="O83" s="24"/>
      <c r="P83" s="47"/>
      <c r="Q83" s="47"/>
      <c r="R83" s="47"/>
      <c r="S83" s="42"/>
      <c r="T83" s="4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123"/>
      <c r="B84" s="81"/>
      <c r="C84" s="52"/>
      <c r="D84" s="52"/>
      <c r="E84" s="102">
        <f t="shared" si="3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6"/>
      <c r="B85" s="52"/>
      <c r="C85" s="52"/>
      <c r="D85" s="52"/>
      <c r="E85" s="102">
        <f t="shared" si="3"/>
        <v>0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42"/>
      <c r="S85" s="22"/>
      <c r="T85" s="22"/>
      <c r="U85" s="24"/>
      <c r="V85" s="22"/>
      <c r="W85" s="22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123"/>
      <c r="B86" s="23"/>
      <c r="C86" s="52"/>
      <c r="D86" s="52"/>
      <c r="E86" s="102">
        <f t="shared" si="3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42"/>
      <c r="S86" s="22"/>
      <c r="T86" s="22"/>
      <c r="U86" s="24"/>
      <c r="V86" s="22"/>
      <c r="W86" s="22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6"/>
      <c r="B87" s="52"/>
      <c r="C87" s="52"/>
      <c r="D87" s="52"/>
      <c r="E87" s="102">
        <f t="shared" si="3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24"/>
      <c r="U87" s="42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123"/>
      <c r="B88" s="23"/>
      <c r="C88" s="52"/>
      <c r="D88" s="52"/>
      <c r="E88" s="102">
        <f t="shared" si="3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2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123"/>
      <c r="B89" s="23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6"/>
      <c r="B90" s="52"/>
      <c r="C90" s="52"/>
      <c r="D90" s="58"/>
      <c r="E90" s="102">
        <f t="shared" si="3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6"/>
      <c r="B91" s="52"/>
      <c r="C91" s="52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6"/>
      <c r="B92" s="72"/>
      <c r="C92" s="52"/>
      <c r="D92" s="52"/>
      <c r="E92" s="102">
        <f t="shared" si="3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6"/>
      <c r="B93" s="52"/>
      <c r="C93" s="52"/>
      <c r="D93" s="52"/>
      <c r="E93" s="102">
        <f t="shared" si="3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123"/>
      <c r="B94" s="23"/>
      <c r="C94" s="52"/>
      <c r="D94" s="52"/>
      <c r="E94" s="102">
        <f t="shared" si="3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42"/>
      <c r="S94" s="22"/>
      <c r="T94" s="22"/>
      <c r="U94" s="24"/>
      <c r="V94" s="22"/>
      <c r="W94" s="22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124"/>
      <c r="B95" s="68"/>
      <c r="C95" s="68"/>
      <c r="D95" s="52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6"/>
      <c r="B96" s="52"/>
      <c r="C96" s="52"/>
      <c r="D96" s="58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6"/>
      <c r="B97" s="72"/>
      <c r="C97" s="52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124"/>
      <c r="B98" s="68"/>
      <c r="C98" s="68"/>
      <c r="D98" s="52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123"/>
      <c r="B99" s="23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6"/>
      <c r="B100" s="52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6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6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6"/>
      <c r="B103" s="52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123"/>
      <c r="B104" s="23"/>
      <c r="C104" s="52"/>
      <c r="D104" s="52"/>
      <c r="E104" s="102">
        <f t="shared" si="3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42"/>
      <c r="R104" s="42"/>
      <c r="S104" s="22"/>
      <c r="T104" s="22"/>
      <c r="U104" s="24"/>
      <c r="V104" s="22"/>
      <c r="W104" s="22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123"/>
      <c r="B105" s="23"/>
      <c r="C105" s="52"/>
      <c r="D105" s="52"/>
      <c r="E105" s="102">
        <f t="shared" si="3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76"/>
      <c r="B106" s="52"/>
      <c r="C106" s="52"/>
      <c r="D106" s="52"/>
      <c r="E106" s="102">
        <f t="shared" si="3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123"/>
      <c r="B107" s="23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123"/>
      <c r="B108" s="23"/>
      <c r="C108" s="52"/>
      <c r="D108" s="52"/>
      <c r="E108" s="102">
        <f t="shared" si="3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76"/>
      <c r="B109" s="52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94"/>
      <c r="B110" s="95"/>
      <c r="C110" s="52"/>
      <c r="D110" s="52"/>
      <c r="E110" s="102">
        <f t="shared" si="3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6"/>
      <c r="B111" s="52"/>
      <c r="C111" s="52"/>
      <c r="D111" s="52"/>
      <c r="E111" s="102">
        <f t="shared" si="3"/>
        <v>0</v>
      </c>
      <c r="F111" s="57"/>
      <c r="G111" s="57"/>
      <c r="H111" s="57"/>
      <c r="I111" s="42"/>
      <c r="J111" s="42"/>
      <c r="K111" s="42"/>
      <c r="L111" s="42"/>
      <c r="M111" s="42"/>
      <c r="N111" s="42"/>
      <c r="O111" s="24"/>
      <c r="P111" s="47"/>
      <c r="Q111" s="47"/>
      <c r="R111" s="47"/>
      <c r="S111" s="42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6"/>
      <c r="B112" s="52"/>
      <c r="C112" s="52"/>
      <c r="D112" s="52"/>
      <c r="E112" s="102">
        <f t="shared" si="3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42"/>
      <c r="S112" s="22"/>
      <c r="T112" s="22"/>
      <c r="U112" s="24"/>
      <c r="V112" s="22"/>
      <c r="W112" s="22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123"/>
      <c r="B113" s="23"/>
      <c r="C113" s="52"/>
      <c r="D113" s="52"/>
      <c r="E113" s="102">
        <f t="shared" si="3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24"/>
      <c r="U113" s="42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6"/>
      <c r="B114" s="52"/>
      <c r="C114" s="52"/>
      <c r="D114" s="52"/>
      <c r="E114" s="102">
        <f t="shared" si="3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123"/>
      <c r="B115" s="23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6"/>
      <c r="B116" s="72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6"/>
      <c r="B117" s="52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6"/>
      <c r="B118" s="74"/>
      <c r="C118" s="52"/>
      <c r="D118" s="52"/>
      <c r="E118" s="102">
        <f t="shared" si="3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42"/>
      <c r="S118" s="22"/>
      <c r="T118" s="22"/>
      <c r="U118" s="24"/>
      <c r="V118" s="22"/>
      <c r="W118" s="22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6"/>
      <c r="B119" s="91"/>
      <c r="C119" s="52"/>
      <c r="D119" s="52"/>
      <c r="E119" s="102">
        <f t="shared" si="3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123"/>
      <c r="B120" s="23"/>
      <c r="C120" s="52"/>
      <c r="D120" s="52"/>
      <c r="E120" s="102">
        <f t="shared" si="3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42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6"/>
      <c r="B121" s="72"/>
      <c r="C121" s="52"/>
      <c r="D121" s="52"/>
      <c r="E121" s="102">
        <f t="shared" si="3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76"/>
      <c r="B122" s="52"/>
      <c r="C122" s="52"/>
      <c r="D122" s="52"/>
      <c r="E122" s="102">
        <f t="shared" si="3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24"/>
      <c r="U122" s="42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123"/>
      <c r="B123" s="23"/>
      <c r="C123" s="52"/>
      <c r="D123" s="52"/>
      <c r="E123" s="102">
        <f t="shared" si="3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42"/>
      <c r="S123" s="22"/>
      <c r="T123" s="22"/>
      <c r="U123" s="24"/>
      <c r="V123" s="22"/>
      <c r="W123" s="22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6"/>
      <c r="B124" s="52"/>
      <c r="C124" s="52"/>
      <c r="D124" s="52"/>
      <c r="E124" s="102">
        <f t="shared" si="3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124"/>
      <c r="B125" s="68"/>
      <c r="C125" s="68"/>
      <c r="D125" s="52"/>
      <c r="E125" s="102">
        <f t="shared" si="3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24"/>
      <c r="U125" s="42"/>
      <c r="V125" s="47"/>
      <c r="W125" s="47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123"/>
      <c r="B126" s="23"/>
      <c r="C126" s="52"/>
      <c r="D126" s="52"/>
      <c r="E126" s="102">
        <f t="shared" si="3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42"/>
      <c r="S126" s="24"/>
      <c r="T126" s="24"/>
      <c r="U126" s="50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125"/>
      <c r="B127" s="84"/>
      <c r="C127" s="52"/>
      <c r="D127" s="52"/>
      <c r="E127" s="102">
        <f t="shared" si="3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24"/>
      <c r="U127" s="42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76"/>
      <c r="B128" s="52"/>
      <c r="C128" s="52"/>
      <c r="D128" s="52"/>
      <c r="E128" s="102">
        <f t="shared" si="3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6"/>
      <c r="B129" s="52"/>
      <c r="C129" s="52"/>
      <c r="D129" s="52"/>
      <c r="E129" s="102">
        <f t="shared" ref="E129:E192" si="4">SUM(F129:CM129)</f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6"/>
      <c r="B130" s="52"/>
      <c r="C130" s="52"/>
      <c r="D130" s="52"/>
      <c r="E130" s="102">
        <f t="shared" si="4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6"/>
      <c r="B131" s="52"/>
      <c r="C131" s="52"/>
      <c r="D131" s="52"/>
      <c r="E131" s="102">
        <f t="shared" si="4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123"/>
      <c r="B132" s="23"/>
      <c r="C132" s="52"/>
      <c r="D132" s="52"/>
      <c r="E132" s="102">
        <f t="shared" si="4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2"/>
      <c r="T132" s="42"/>
      <c r="U132" s="24"/>
      <c r="V132" s="47"/>
      <c r="W132" s="47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122"/>
      <c r="B133" s="41"/>
      <c r="C133" s="41"/>
      <c r="D133" s="41"/>
      <c r="E133" s="102">
        <f t="shared" si="4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39"/>
      <c r="S133" s="44"/>
      <c r="T133" s="44"/>
      <c r="U133" s="46"/>
      <c r="V133" s="44"/>
      <c r="W133" s="44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122"/>
      <c r="B134" s="41"/>
      <c r="C134" s="41"/>
      <c r="D134" s="41"/>
      <c r="E134" s="102">
        <f t="shared" si="4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46"/>
      <c r="U134" s="39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122"/>
      <c r="B135" s="87"/>
      <c r="C135" s="41"/>
      <c r="D135" s="41"/>
      <c r="E135" s="102">
        <f t="shared" si="4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122"/>
      <c r="B136" s="88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122"/>
      <c r="B137" s="88"/>
      <c r="C137" s="41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122"/>
      <c r="B138" s="88"/>
      <c r="C138" s="41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122"/>
      <c r="B139" s="74"/>
      <c r="C139" s="41"/>
      <c r="D139" s="41"/>
      <c r="E139" s="102">
        <f t="shared" si="4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39"/>
      <c r="S139" s="44"/>
      <c r="T139" s="44"/>
      <c r="U139" s="46"/>
      <c r="V139" s="44"/>
      <c r="W139" s="44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122"/>
      <c r="B140" s="96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122"/>
      <c r="B141" s="41"/>
      <c r="C141" s="41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126"/>
      <c r="B142" s="78"/>
      <c r="C142" s="78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122"/>
      <c r="B143" s="41"/>
      <c r="C143" s="41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122"/>
      <c r="B144" s="41"/>
      <c r="C144" s="41"/>
      <c r="D144" s="41"/>
      <c r="E144" s="102">
        <f t="shared" si="4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39"/>
      <c r="S144" s="44"/>
      <c r="T144" s="44"/>
      <c r="U144" s="46"/>
      <c r="V144" s="44"/>
      <c r="W144" s="44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127"/>
      <c r="B145" s="43"/>
      <c r="C145" s="41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122"/>
      <c r="B146" s="41"/>
      <c r="C146" s="41"/>
      <c r="D146" s="41"/>
      <c r="E146" s="102">
        <f t="shared" si="4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122"/>
      <c r="B147" s="41"/>
      <c r="C147" s="41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122"/>
      <c r="B148" s="41"/>
      <c r="C148" s="41"/>
      <c r="D148" s="41"/>
      <c r="E148" s="102">
        <f t="shared" si="4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122"/>
      <c r="B149" s="41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127"/>
      <c r="B150" s="63"/>
      <c r="C150" s="41"/>
      <c r="D150" s="41"/>
      <c r="E150" s="102">
        <f t="shared" si="4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122"/>
      <c r="B151" s="41"/>
      <c r="C151" s="41"/>
      <c r="D151" s="41"/>
      <c r="E151" s="102">
        <f t="shared" si="4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39"/>
      <c r="S151" s="44"/>
      <c r="T151" s="44"/>
      <c r="U151" s="46"/>
      <c r="V151" s="44"/>
      <c r="W151" s="44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122"/>
      <c r="B152" s="41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127"/>
      <c r="B153" s="43"/>
      <c r="C153" s="41"/>
      <c r="D153" s="41"/>
      <c r="E153" s="102">
        <f t="shared" si="4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127"/>
      <c r="B154" s="43"/>
      <c r="C154" s="41"/>
      <c r="D154" s="41"/>
      <c r="E154" s="102">
        <f t="shared" si="4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39"/>
      <c r="S154" s="44"/>
      <c r="T154" s="64"/>
      <c r="U154" s="46"/>
      <c r="V154" s="44"/>
      <c r="W154" s="44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122"/>
      <c r="B155" s="41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122"/>
      <c r="B156" s="86"/>
      <c r="C156" s="41"/>
      <c r="D156" s="41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122"/>
      <c r="B157" s="41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122"/>
      <c r="B158" s="41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122"/>
      <c r="B159" s="86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127"/>
      <c r="B160" s="43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5" thickBot="1">
      <c r="A161" s="127"/>
      <c r="B161" s="43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5" thickBot="1">
      <c r="A162" s="122"/>
      <c r="B162" s="97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126"/>
      <c r="B163" s="89"/>
      <c r="C163" s="78"/>
      <c r="D163" s="78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122"/>
      <c r="B164" s="41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122"/>
      <c r="B165" s="41"/>
      <c r="C165" s="41"/>
      <c r="D165" s="41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126"/>
      <c r="B166" s="78"/>
      <c r="C166" s="78"/>
      <c r="D166" s="78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122"/>
      <c r="B167" s="41"/>
      <c r="C167" s="41"/>
      <c r="D167" s="41"/>
      <c r="E167" s="102">
        <f t="shared" si="4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39"/>
      <c r="V167" s="44"/>
      <c r="W167" s="44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126"/>
      <c r="B168" s="78"/>
      <c r="C168" s="78"/>
      <c r="D168" s="78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126"/>
      <c r="B169" s="78"/>
      <c r="C169" s="78"/>
      <c r="D169" s="41"/>
      <c r="E169" s="102">
        <f t="shared" si="4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39"/>
      <c r="S169" s="44"/>
      <c r="T169" s="44"/>
      <c r="U169" s="46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127"/>
      <c r="B170" s="43"/>
      <c r="C170" s="41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122"/>
      <c r="B171" s="41"/>
      <c r="C171" s="41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128"/>
      <c r="B172" s="83"/>
      <c r="C172" s="83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127"/>
      <c r="B173" s="63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122"/>
      <c r="B174" s="41"/>
      <c r="C174" s="41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122"/>
      <c r="B175" s="82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122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122"/>
      <c r="B177" s="41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127"/>
      <c r="B178" s="63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122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122"/>
      <c r="B180" s="41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122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122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127"/>
      <c r="B183" s="43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122"/>
      <c r="B184" s="82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122"/>
      <c r="B185" s="41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122"/>
      <c r="B186" s="41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127"/>
      <c r="B187" s="43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122"/>
      <c r="B188" s="41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126"/>
      <c r="B189" s="78"/>
      <c r="C189" s="78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127"/>
      <c r="B190" s="43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122"/>
      <c r="B191" s="41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122"/>
      <c r="B192" s="41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122"/>
      <c r="B193" s="41"/>
      <c r="C193" s="41"/>
      <c r="D193" s="41"/>
      <c r="E193" s="102">
        <f t="shared" ref="E193:E236" si="5">SUM(F193:CM193)</f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122"/>
      <c r="B194" s="41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122"/>
      <c r="B195" s="41"/>
      <c r="C195" s="41"/>
      <c r="D195" s="41"/>
      <c r="E195" s="102">
        <f t="shared" si="5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39"/>
      <c r="S195" s="44"/>
      <c r="T195" s="44"/>
      <c r="U195" s="46"/>
      <c r="V195" s="44"/>
      <c r="W195" s="44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127"/>
      <c r="B196" s="43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122"/>
      <c r="B197" s="41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122"/>
      <c r="B198" s="41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122"/>
      <c r="B199" s="41"/>
      <c r="C199" s="41"/>
      <c r="D199" s="41"/>
      <c r="E199" s="102">
        <f t="shared" si="5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39"/>
      <c r="S199" s="44"/>
      <c r="T199" s="44"/>
      <c r="U199" s="46"/>
      <c r="V199" s="44"/>
      <c r="W199" s="44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127"/>
      <c r="B200" s="63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127"/>
      <c r="B201" s="43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127"/>
      <c r="B202" s="4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127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127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127"/>
      <c r="B205" s="43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127"/>
      <c r="B206" s="65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127"/>
      <c r="B207" s="65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127"/>
      <c r="B208" s="66"/>
      <c r="C208" s="41"/>
      <c r="D208" s="41"/>
      <c r="E208" s="102">
        <f t="shared" si="5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46"/>
      <c r="S208" s="39"/>
      <c r="T208" s="39"/>
      <c r="U208" s="39"/>
      <c r="V208" s="44"/>
      <c r="W208" s="44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127"/>
      <c r="B209" s="66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127"/>
      <c r="B210" s="67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127"/>
      <c r="B211" s="66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127"/>
      <c r="B212" s="66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127"/>
      <c r="B213" s="65"/>
      <c r="C213" s="41"/>
      <c r="D213" s="41"/>
      <c r="E213" s="102">
        <f t="shared" si="5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39"/>
      <c r="S213" s="44"/>
      <c r="T213" s="44"/>
      <c r="U213" s="46"/>
      <c r="V213" s="44"/>
      <c r="W213" s="44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127"/>
      <c r="B214" s="65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127"/>
      <c r="B215" s="65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127"/>
      <c r="B216" s="65"/>
      <c r="C216" s="41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127"/>
      <c r="B217" s="43"/>
      <c r="C217" s="41"/>
      <c r="D217" s="41"/>
      <c r="E217" s="102">
        <f t="shared" si="5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39"/>
      <c r="S217" s="44"/>
      <c r="T217" s="44"/>
      <c r="U217" s="46"/>
      <c r="V217" s="44"/>
      <c r="W217" s="44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127"/>
      <c r="B218" s="43"/>
      <c r="C218" s="41"/>
      <c r="D218" s="41"/>
      <c r="E218" s="102">
        <f t="shared" si="5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39"/>
      <c r="S218" s="44"/>
      <c r="T218" s="44"/>
      <c r="U218" s="46"/>
      <c r="V218" s="44"/>
      <c r="W218" s="44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127"/>
      <c r="B219" s="4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127"/>
      <c r="B220" s="4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127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127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127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127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127"/>
      <c r="B225" s="43"/>
      <c r="C225" s="4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127"/>
      <c r="B226" s="43"/>
      <c r="C226" s="41"/>
      <c r="D226" s="41"/>
      <c r="E226" s="102">
        <f t="shared" si="5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39"/>
      <c r="S226" s="44"/>
      <c r="T226" s="44"/>
      <c r="U226" s="46"/>
      <c r="V226" s="44"/>
      <c r="W226" s="44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127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127"/>
      <c r="B228" s="43"/>
      <c r="C228" s="41"/>
      <c r="D228" s="41"/>
      <c r="E228" s="102">
        <f t="shared" si="5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127"/>
      <c r="B229" s="4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127"/>
      <c r="B230" s="6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127"/>
      <c r="B231" s="6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127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127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127"/>
      <c r="B234" s="63"/>
      <c r="C234" s="41"/>
      <c r="D234" s="41"/>
      <c r="E234" s="102">
        <f t="shared" si="5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129"/>
      <c r="B235" s="30"/>
      <c r="C235" s="31"/>
      <c r="D235" s="41"/>
      <c r="E235" s="102">
        <f t="shared" si="5"/>
        <v>0</v>
      </c>
      <c r="F235" s="32"/>
      <c r="G235" s="32"/>
      <c r="H235" s="32"/>
      <c r="I235" s="33"/>
      <c r="J235" s="33"/>
      <c r="K235" s="33"/>
      <c r="L235" s="33"/>
      <c r="M235" s="33"/>
      <c r="N235" s="33"/>
      <c r="O235" s="34"/>
      <c r="P235" s="35"/>
      <c r="Q235" s="35"/>
      <c r="R235" s="35"/>
      <c r="S235" s="35"/>
      <c r="T235" s="35"/>
      <c r="U235" s="33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6"/>
      <c r="AG235" s="36"/>
      <c r="AH235" s="37"/>
      <c r="AI235" s="37"/>
      <c r="AJ235" s="37"/>
      <c r="AK235" s="37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8"/>
    </row>
    <row r="236" spans="1:92" ht="15" thickBot="1">
      <c r="A236" s="130"/>
      <c r="B236" s="20"/>
      <c r="C236" s="16"/>
      <c r="D236" s="70"/>
      <c r="E236" s="105">
        <f t="shared" si="5"/>
        <v>0</v>
      </c>
      <c r="F236" s="11"/>
      <c r="G236" s="11"/>
      <c r="H236" s="11"/>
      <c r="I236" s="12"/>
      <c r="J236" s="12"/>
      <c r="K236" s="12"/>
      <c r="L236" s="12"/>
      <c r="M236" s="12"/>
      <c r="N236" s="13"/>
      <c r="O236" s="13"/>
      <c r="P236" s="13"/>
      <c r="Q236" s="13"/>
      <c r="R236" s="13"/>
      <c r="S236" s="14"/>
      <c r="T236" s="14"/>
      <c r="U236" s="15"/>
      <c r="V236" s="14"/>
      <c r="W236" s="14"/>
      <c r="X236" s="15"/>
      <c r="Y236" s="15"/>
      <c r="Z236" s="15"/>
      <c r="AA236" s="15"/>
      <c r="AB236" s="15"/>
      <c r="AC236" s="15"/>
      <c r="AD236" s="15"/>
      <c r="AE236" s="15"/>
      <c r="AF236" s="18"/>
      <c r="AG236" s="18"/>
      <c r="AH236" s="28"/>
      <c r="AI236" s="28"/>
      <c r="AJ236" s="28"/>
      <c r="AK236" s="2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9"/>
    </row>
    <row r="237" spans="1:92">
      <c r="J237">
        <f t="shared" ref="J237:AC237" si="6">SUM(J3:J236)</f>
        <v>0</v>
      </c>
      <c r="K237">
        <f t="shared" si="6"/>
        <v>0</v>
      </c>
      <c r="L237">
        <f t="shared" si="6"/>
        <v>0</v>
      </c>
      <c r="M237">
        <f t="shared" si="6"/>
        <v>0</v>
      </c>
      <c r="N237">
        <f t="shared" si="6"/>
        <v>0</v>
      </c>
      <c r="O237">
        <f t="shared" si="6"/>
        <v>0</v>
      </c>
      <c r="P237">
        <f t="shared" si="6"/>
        <v>0</v>
      </c>
      <c r="Q237">
        <f t="shared" si="6"/>
        <v>0</v>
      </c>
      <c r="R237">
        <f t="shared" si="6"/>
        <v>0</v>
      </c>
      <c r="S237">
        <f t="shared" si="6"/>
        <v>0</v>
      </c>
      <c r="T237">
        <f t="shared" si="6"/>
        <v>0</v>
      </c>
      <c r="U237">
        <f t="shared" si="6"/>
        <v>0</v>
      </c>
      <c r="V237">
        <f t="shared" si="6"/>
        <v>0</v>
      </c>
      <c r="W237">
        <f t="shared" si="6"/>
        <v>0</v>
      </c>
      <c r="X237">
        <f t="shared" si="6"/>
        <v>0</v>
      </c>
      <c r="Y237">
        <f t="shared" si="6"/>
        <v>0</v>
      </c>
      <c r="Z237">
        <f t="shared" si="6"/>
        <v>0</v>
      </c>
      <c r="AA237">
        <f t="shared" si="6"/>
        <v>0</v>
      </c>
      <c r="AB237">
        <f t="shared" si="6"/>
        <v>0</v>
      </c>
      <c r="AC237">
        <f t="shared" si="6"/>
        <v>0</v>
      </c>
      <c r="AE237">
        <f t="shared" ref="AE237:BJ237" si="7">SUM(AE3:AE236)</f>
        <v>0</v>
      </c>
      <c r="AF237">
        <f t="shared" si="7"/>
        <v>0</v>
      </c>
      <c r="AG237">
        <f t="shared" si="7"/>
        <v>0</v>
      </c>
      <c r="AH237">
        <f t="shared" si="7"/>
        <v>0</v>
      </c>
      <c r="AI237">
        <f t="shared" si="7"/>
        <v>0</v>
      </c>
      <c r="AJ237">
        <f t="shared" si="7"/>
        <v>0</v>
      </c>
      <c r="AK237">
        <f t="shared" si="7"/>
        <v>0</v>
      </c>
      <c r="AL237">
        <f t="shared" si="7"/>
        <v>0</v>
      </c>
      <c r="AM237">
        <f t="shared" si="7"/>
        <v>0</v>
      </c>
      <c r="AN237">
        <f t="shared" si="7"/>
        <v>0</v>
      </c>
      <c r="AO237">
        <f t="shared" si="7"/>
        <v>0</v>
      </c>
      <c r="AP237">
        <f t="shared" si="7"/>
        <v>0</v>
      </c>
      <c r="AQ237">
        <f t="shared" si="7"/>
        <v>0</v>
      </c>
      <c r="AR237">
        <f t="shared" si="7"/>
        <v>0</v>
      </c>
      <c r="AS237">
        <f t="shared" si="7"/>
        <v>0</v>
      </c>
      <c r="AT237">
        <f t="shared" si="7"/>
        <v>0</v>
      </c>
      <c r="AU237">
        <f t="shared" si="7"/>
        <v>0</v>
      </c>
      <c r="AV237">
        <f t="shared" si="7"/>
        <v>0</v>
      </c>
      <c r="AW237">
        <f t="shared" si="7"/>
        <v>0</v>
      </c>
      <c r="AX237">
        <f t="shared" si="7"/>
        <v>0</v>
      </c>
      <c r="AY237">
        <f t="shared" si="7"/>
        <v>0</v>
      </c>
      <c r="AZ237">
        <f t="shared" si="7"/>
        <v>0</v>
      </c>
      <c r="BA237">
        <f t="shared" si="7"/>
        <v>0</v>
      </c>
      <c r="BB237">
        <f t="shared" si="7"/>
        <v>0</v>
      </c>
      <c r="BC237">
        <f t="shared" si="7"/>
        <v>0</v>
      </c>
      <c r="BD237">
        <f t="shared" si="7"/>
        <v>0</v>
      </c>
      <c r="BE237">
        <f t="shared" si="7"/>
        <v>0</v>
      </c>
      <c r="BF237">
        <f t="shared" si="7"/>
        <v>0</v>
      </c>
      <c r="BG237">
        <f t="shared" si="7"/>
        <v>0</v>
      </c>
      <c r="BH237">
        <f t="shared" si="7"/>
        <v>0</v>
      </c>
      <c r="BI237">
        <f t="shared" si="7"/>
        <v>0</v>
      </c>
      <c r="BJ237">
        <f t="shared" si="7"/>
        <v>0</v>
      </c>
      <c r="BK237">
        <f t="shared" ref="BK237:CB237" si="8">SUM(BK3:BK236)</f>
        <v>0</v>
      </c>
      <c r="BL237">
        <f t="shared" si="8"/>
        <v>0</v>
      </c>
      <c r="BM237">
        <f t="shared" si="8"/>
        <v>0</v>
      </c>
      <c r="BN237">
        <f t="shared" si="8"/>
        <v>0</v>
      </c>
      <c r="BO237">
        <f t="shared" si="8"/>
        <v>0</v>
      </c>
      <c r="BP237">
        <f t="shared" si="8"/>
        <v>0</v>
      </c>
      <c r="BQ237">
        <f t="shared" si="8"/>
        <v>0</v>
      </c>
      <c r="BR237">
        <f t="shared" si="8"/>
        <v>0</v>
      </c>
      <c r="BS237">
        <f t="shared" si="8"/>
        <v>0</v>
      </c>
      <c r="BT237">
        <f t="shared" si="8"/>
        <v>0</v>
      </c>
      <c r="BU237">
        <f t="shared" si="8"/>
        <v>0</v>
      </c>
      <c r="BV237">
        <f t="shared" si="8"/>
        <v>0</v>
      </c>
      <c r="BW237">
        <f t="shared" si="8"/>
        <v>0</v>
      </c>
      <c r="BX237">
        <f t="shared" si="8"/>
        <v>0</v>
      </c>
      <c r="BY237">
        <f t="shared" si="8"/>
        <v>0</v>
      </c>
      <c r="BZ237">
        <f t="shared" si="8"/>
        <v>0</v>
      </c>
      <c r="CA237">
        <f t="shared" si="8"/>
        <v>0</v>
      </c>
      <c r="CB237">
        <f t="shared" si="8"/>
        <v>0</v>
      </c>
      <c r="CD237">
        <f t="shared" ref="CD237:CM237" si="9">SUM(CD3:CD236)</f>
        <v>0</v>
      </c>
      <c r="CE237">
        <f t="shared" si="9"/>
        <v>0</v>
      </c>
      <c r="CF237">
        <f t="shared" si="9"/>
        <v>0</v>
      </c>
      <c r="CH237">
        <f t="shared" si="9"/>
        <v>0</v>
      </c>
      <c r="CI237">
        <f t="shared" si="9"/>
        <v>0</v>
      </c>
      <c r="CL237">
        <f t="shared" si="9"/>
        <v>0</v>
      </c>
      <c r="CM237">
        <f t="shared" si="9"/>
        <v>0</v>
      </c>
    </row>
    <row r="239" spans="1:92">
      <c r="C239" s="17"/>
      <c r="D239" s="17"/>
    </row>
    <row r="240" spans="1:92">
      <c r="C240" s="17"/>
      <c r="D240" s="17"/>
    </row>
    <row r="241" spans="1:58">
      <c r="A241" s="131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</row>
    <row r="245" spans="1:58">
      <c r="C245" s="101"/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</row>
  </sheetData>
  <sortState xmlns:xlrd2="http://schemas.microsoft.com/office/spreadsheetml/2017/richdata2" ref="A3:CN35">
    <sortCondition descending="1" ref="E3:E35"/>
  </sortState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5"/>
  <sheetViews>
    <sheetView workbookViewId="0">
      <selection activeCell="J5" sqref="J5:J35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5.90625" customWidth="1"/>
  </cols>
  <sheetData>
    <row r="1" spans="1:10" ht="13">
      <c r="E1" s="153" t="s">
        <v>16</v>
      </c>
    </row>
    <row r="3" spans="1:10">
      <c r="A3" s="154" t="s">
        <v>9</v>
      </c>
      <c r="B3" s="154" t="s">
        <v>10</v>
      </c>
      <c r="C3" s="154" t="s">
        <v>11</v>
      </c>
      <c r="D3" s="154" t="s">
        <v>20</v>
      </c>
      <c r="E3" s="154" t="s">
        <v>13</v>
      </c>
      <c r="F3" s="154" t="s">
        <v>14</v>
      </c>
      <c r="G3" s="154" t="s">
        <v>14</v>
      </c>
      <c r="H3" s="154" t="s">
        <v>15</v>
      </c>
      <c r="I3" s="154" t="s">
        <v>15</v>
      </c>
      <c r="J3" s="154" t="s">
        <v>92</v>
      </c>
    </row>
    <row r="4" spans="1:10">
      <c r="A4" s="156"/>
      <c r="B4" s="156"/>
      <c r="C4" s="155"/>
      <c r="D4" s="155"/>
      <c r="E4" t="str">
        <f t="shared" ref="E4:E35" si="0">CONCATENATE(A4," ",B4)</f>
        <v xml:space="preserve"> </v>
      </c>
      <c r="F4" t="e">
        <f>VLOOKUP(E4,senior!A:E,5,0)</f>
        <v>#N/A</v>
      </c>
      <c r="G4" t="e">
        <f>VLOOKUP(C4,senior!B:E,4,0)</f>
        <v>#N/A</v>
      </c>
      <c r="H4" t="e">
        <f>VLOOKUP(E4,SeniorUCI!C:G,5,0)</f>
        <v>#N/A</v>
      </c>
      <c r="I4" t="e">
        <f>VLOOKUP(D4,SeniorUCI!B:G,6,0)</f>
        <v>#N/A</v>
      </c>
      <c r="J4" t="e">
        <f>VLOOKUP(E4,seniorCoupeBFC!A:E,5,0)</f>
        <v>#N/A</v>
      </c>
    </row>
    <row r="5" spans="1:10">
      <c r="A5" s="156"/>
      <c r="B5" s="156"/>
      <c r="C5" s="155"/>
      <c r="D5" s="155"/>
      <c r="E5" t="str">
        <f t="shared" si="0"/>
        <v xml:space="preserve"> </v>
      </c>
      <c r="F5" t="e">
        <f>VLOOKUP(E5,senior!A:E,5,0)</f>
        <v>#N/A</v>
      </c>
      <c r="G5" t="e">
        <f>VLOOKUP(C5,senior!B:E,4,0)</f>
        <v>#N/A</v>
      </c>
      <c r="H5" t="e">
        <f>VLOOKUP(E5,SeniorUCI!C:G,5,0)</f>
        <v>#N/A</v>
      </c>
      <c r="I5" t="e">
        <f>VLOOKUP(D5,SeniorUCI!B:G,6,0)</f>
        <v>#N/A</v>
      </c>
      <c r="J5" t="e">
        <f>VLOOKUP(E5,seniorCoupeBFC!A:E,5,0)</f>
        <v>#N/A</v>
      </c>
    </row>
    <row r="6" spans="1:10">
      <c r="A6" s="156"/>
      <c r="B6" s="156"/>
      <c r="C6" s="155"/>
      <c r="D6" s="155"/>
      <c r="F6" t="e">
        <f>VLOOKUP(E6,senior!A:E,5,0)</f>
        <v>#N/A</v>
      </c>
      <c r="G6" t="e">
        <f>VLOOKUP(C6,senior!B:E,4,0)</f>
        <v>#N/A</v>
      </c>
      <c r="H6" t="e">
        <f>VLOOKUP(E6,SeniorUCI!C:G,5,0)</f>
        <v>#N/A</v>
      </c>
      <c r="I6" t="e">
        <f>VLOOKUP(D6,SeniorUCI!B:G,6,0)</f>
        <v>#N/A</v>
      </c>
      <c r="J6" t="e">
        <f>VLOOKUP(E6,seniorCoupeBFC!A:E,5,0)</f>
        <v>#N/A</v>
      </c>
    </row>
    <row r="7" spans="1:10">
      <c r="A7" s="156"/>
      <c r="B7" s="156"/>
      <c r="C7" s="155"/>
      <c r="D7" s="155"/>
      <c r="F7" t="e">
        <f>VLOOKUP(E7,senior!A:E,5,0)</f>
        <v>#N/A</v>
      </c>
      <c r="G7" t="e">
        <f>VLOOKUP(C7,senior!B:E,4,0)</f>
        <v>#N/A</v>
      </c>
      <c r="H7" t="e">
        <f>VLOOKUP(E7,SeniorUCI!C:G,5,0)</f>
        <v>#N/A</v>
      </c>
      <c r="I7" t="e">
        <f>VLOOKUP(D7,SeniorUCI!B:G,6,0)</f>
        <v>#N/A</v>
      </c>
      <c r="J7" t="e">
        <f>VLOOKUP(E7,seniorCoupeBFC!A:E,5,0)</f>
        <v>#N/A</v>
      </c>
    </row>
    <row r="8" spans="1:10">
      <c r="A8" s="156"/>
      <c r="B8" s="156"/>
      <c r="C8" s="155"/>
      <c r="D8" s="155"/>
      <c r="F8" t="e">
        <f>VLOOKUP(E8,senior!A:E,5,0)</f>
        <v>#N/A</v>
      </c>
      <c r="G8" t="e">
        <f>VLOOKUP(C8,senior!B:E,4,0)</f>
        <v>#N/A</v>
      </c>
      <c r="H8" t="e">
        <f>VLOOKUP(E8,SeniorUCI!C:G,5,0)</f>
        <v>#N/A</v>
      </c>
      <c r="I8" t="e">
        <f>VLOOKUP(D8,SeniorUCI!B:G,6,0)</f>
        <v>#N/A</v>
      </c>
      <c r="J8" t="e">
        <f>VLOOKUP(E8,seniorCoupeBFC!A:E,5,0)</f>
        <v>#N/A</v>
      </c>
    </row>
    <row r="9" spans="1:10">
      <c r="A9" s="156"/>
      <c r="B9" s="156"/>
      <c r="C9" s="155"/>
      <c r="D9" s="155"/>
      <c r="F9" t="e">
        <f>VLOOKUP(E9,senior!A:E,5,0)</f>
        <v>#N/A</v>
      </c>
      <c r="G9" t="e">
        <f>VLOOKUP(C9,senior!B:E,4,0)</f>
        <v>#N/A</v>
      </c>
      <c r="H9" t="e">
        <f>VLOOKUP(E9,SeniorUCI!C:G,5,0)</f>
        <v>#N/A</v>
      </c>
      <c r="I9" t="e">
        <f>VLOOKUP(D9,SeniorUCI!B:G,6,0)</f>
        <v>#N/A</v>
      </c>
      <c r="J9" t="e">
        <f>VLOOKUP(E9,seniorCoupeBFC!A:E,5,0)</f>
        <v>#N/A</v>
      </c>
    </row>
    <row r="10" spans="1:10">
      <c r="A10" s="156"/>
      <c r="B10" s="156"/>
      <c r="C10" s="155"/>
      <c r="D10" s="155"/>
      <c r="F10" t="e">
        <f>VLOOKUP(E10,senior!A:E,5,0)</f>
        <v>#N/A</v>
      </c>
      <c r="G10" t="e">
        <f>VLOOKUP(C10,senior!B:E,4,0)</f>
        <v>#N/A</v>
      </c>
      <c r="H10" t="e">
        <f>VLOOKUP(E10,SeniorUCI!C:G,5,0)</f>
        <v>#N/A</v>
      </c>
      <c r="I10" t="e">
        <f>VLOOKUP(D10,SeniorUCI!B:G,6,0)</f>
        <v>#N/A</v>
      </c>
      <c r="J10" t="e">
        <f>VLOOKUP(E10,seniorCoupeBFC!A:E,5,0)</f>
        <v>#N/A</v>
      </c>
    </row>
    <row r="11" spans="1:10">
      <c r="A11" s="156"/>
      <c r="B11" s="156"/>
      <c r="C11" s="155"/>
      <c r="D11" s="155"/>
      <c r="F11" t="e">
        <f>VLOOKUP(E11,senior!A:E,5,0)</f>
        <v>#N/A</v>
      </c>
      <c r="G11" t="e">
        <f>VLOOKUP(C11,senior!B:E,4,0)</f>
        <v>#N/A</v>
      </c>
      <c r="H11" t="e">
        <f>VLOOKUP(E11,SeniorUCI!C:G,5,0)</f>
        <v>#N/A</v>
      </c>
      <c r="I11" t="e">
        <f>VLOOKUP(D11,SeniorUCI!B:G,6,0)</f>
        <v>#N/A</v>
      </c>
      <c r="J11" t="e">
        <f>VLOOKUP(E11,seniorCoupeBFC!A:E,5,0)</f>
        <v>#N/A</v>
      </c>
    </row>
    <row r="12" spans="1:10">
      <c r="A12" s="156"/>
      <c r="B12" s="156"/>
      <c r="C12" s="155"/>
      <c r="D12" s="155"/>
      <c r="F12" t="e">
        <f>VLOOKUP(E12,senior!A:E,5,0)</f>
        <v>#N/A</v>
      </c>
      <c r="G12" t="e">
        <f>VLOOKUP(C12,senior!B:E,4,0)</f>
        <v>#N/A</v>
      </c>
      <c r="H12" t="e">
        <f>VLOOKUP(E12,SeniorUCI!C:G,5,0)</f>
        <v>#N/A</v>
      </c>
      <c r="I12" t="e">
        <f>VLOOKUP(D12,SeniorUCI!B:G,6,0)</f>
        <v>#N/A</v>
      </c>
      <c r="J12" t="e">
        <f>VLOOKUP(E12,seniorCoupeBFC!A:E,5,0)</f>
        <v>#N/A</v>
      </c>
    </row>
    <row r="13" spans="1:10">
      <c r="A13" s="156"/>
      <c r="B13" s="156"/>
      <c r="C13" s="155"/>
      <c r="D13" s="155"/>
      <c r="F13" t="e">
        <f>VLOOKUP(E13,senior!A:E,5,0)</f>
        <v>#N/A</v>
      </c>
      <c r="G13" t="e">
        <f>VLOOKUP(C13,senior!B:E,4,0)</f>
        <v>#N/A</v>
      </c>
      <c r="H13" t="e">
        <f>VLOOKUP(E13,SeniorUCI!C:G,5,0)</f>
        <v>#N/A</v>
      </c>
      <c r="I13" t="e">
        <f>VLOOKUP(D13,SeniorUCI!B:G,6,0)</f>
        <v>#N/A</v>
      </c>
      <c r="J13" t="e">
        <f>VLOOKUP(E13,seniorCoupeBFC!A:E,5,0)</f>
        <v>#N/A</v>
      </c>
    </row>
    <row r="14" spans="1:10">
      <c r="A14" s="156"/>
      <c r="B14" s="156"/>
      <c r="C14" s="155"/>
      <c r="D14" s="155"/>
      <c r="E14" t="str">
        <f t="shared" si="0"/>
        <v xml:space="preserve"> </v>
      </c>
      <c r="F14" t="e">
        <f>VLOOKUP(E14,senior!A:E,5,0)</f>
        <v>#N/A</v>
      </c>
      <c r="G14" t="e">
        <f>VLOOKUP(C14,senior!B:E,4,0)</f>
        <v>#N/A</v>
      </c>
      <c r="H14" t="e">
        <f>VLOOKUP(E14,SeniorUCI!C:G,5,0)</f>
        <v>#N/A</v>
      </c>
      <c r="I14" t="e">
        <f>VLOOKUP(D14,SeniorUCI!B:G,6,0)</f>
        <v>#N/A</v>
      </c>
      <c r="J14" t="e">
        <f>VLOOKUP(E14,seniorCoupeBFC!A:E,5,0)</f>
        <v>#N/A</v>
      </c>
    </row>
    <row r="15" spans="1:10">
      <c r="A15" s="156"/>
      <c r="B15" s="156"/>
      <c r="C15" s="155"/>
      <c r="D15" s="155"/>
      <c r="E15" t="str">
        <f t="shared" si="0"/>
        <v xml:space="preserve"> </v>
      </c>
      <c r="F15" t="e">
        <f>VLOOKUP(E15,senior!A:E,5,0)</f>
        <v>#N/A</v>
      </c>
      <c r="G15" t="e">
        <f>VLOOKUP(C15,senior!B:E,4,0)</f>
        <v>#N/A</v>
      </c>
      <c r="H15" t="e">
        <f>VLOOKUP(E15,SeniorUCI!C:G,5,0)</f>
        <v>#N/A</v>
      </c>
      <c r="I15" t="e">
        <f>VLOOKUP(D15,SeniorUCI!B:G,6,0)</f>
        <v>#N/A</v>
      </c>
      <c r="J15" t="e">
        <f>VLOOKUP(E15,seniorCoupeBFC!A:E,5,0)</f>
        <v>#N/A</v>
      </c>
    </row>
    <row r="16" spans="1:10">
      <c r="A16" s="156"/>
      <c r="B16" s="156"/>
      <c r="C16" s="155"/>
      <c r="D16" s="155"/>
      <c r="E16" t="str">
        <f t="shared" si="0"/>
        <v xml:space="preserve"> </v>
      </c>
      <c r="F16" t="e">
        <f>VLOOKUP(E16,senior!A:E,5,0)</f>
        <v>#N/A</v>
      </c>
      <c r="G16" t="e">
        <f>VLOOKUP(C16,senior!B:E,4,0)</f>
        <v>#N/A</v>
      </c>
      <c r="H16" t="e">
        <f>VLOOKUP(E16,SeniorUCI!C:G,5,0)</f>
        <v>#N/A</v>
      </c>
      <c r="I16" t="e">
        <f>VLOOKUP(D16,SeniorUCI!B:G,6,0)</f>
        <v>#N/A</v>
      </c>
      <c r="J16" t="e">
        <f>VLOOKUP(E16,seniorCoupeBFC!A:E,5,0)</f>
        <v>#N/A</v>
      </c>
    </row>
    <row r="17" spans="1:10">
      <c r="A17" s="156"/>
      <c r="B17" s="156"/>
      <c r="C17" s="155"/>
      <c r="D17" s="155"/>
      <c r="E17" t="str">
        <f t="shared" si="0"/>
        <v xml:space="preserve"> </v>
      </c>
      <c r="F17" t="e">
        <f>VLOOKUP(E17,senior!A:E,5,0)</f>
        <v>#N/A</v>
      </c>
      <c r="G17" t="e">
        <f>VLOOKUP(C17,senior!B:E,4,0)</f>
        <v>#N/A</v>
      </c>
      <c r="H17" t="e">
        <f>VLOOKUP(E17,SeniorUCI!C:G,5,0)</f>
        <v>#N/A</v>
      </c>
      <c r="I17" t="e">
        <f>VLOOKUP(D17,SeniorUCI!B:G,6,0)</f>
        <v>#N/A</v>
      </c>
      <c r="J17" t="e">
        <f>VLOOKUP(E17,seniorCoupeBFC!A:E,5,0)</f>
        <v>#N/A</v>
      </c>
    </row>
    <row r="18" spans="1:10">
      <c r="A18" s="156"/>
      <c r="B18" s="156"/>
      <c r="C18" s="155"/>
      <c r="D18" s="155"/>
      <c r="E18" t="str">
        <f t="shared" si="0"/>
        <v xml:space="preserve"> </v>
      </c>
      <c r="F18" t="e">
        <f>VLOOKUP(E18,senior!A:E,5,0)</f>
        <v>#N/A</v>
      </c>
      <c r="G18" t="e">
        <f>VLOOKUP(C18,senior!B:E,4,0)</f>
        <v>#N/A</v>
      </c>
      <c r="H18" t="e">
        <f>VLOOKUP(E18,SeniorUCI!C:G,5,0)</f>
        <v>#N/A</v>
      </c>
      <c r="I18" t="e">
        <f>VLOOKUP(D18,SeniorUCI!B:G,6,0)</f>
        <v>#N/A</v>
      </c>
      <c r="J18" t="e">
        <f>VLOOKUP(E18,seniorCoupeBFC!A:E,5,0)</f>
        <v>#N/A</v>
      </c>
    </row>
    <row r="19" spans="1:10">
      <c r="A19" s="156"/>
      <c r="B19" s="156"/>
      <c r="C19" s="155"/>
      <c r="D19" s="155"/>
      <c r="E19" t="str">
        <f t="shared" si="0"/>
        <v xml:space="preserve"> </v>
      </c>
      <c r="F19" t="e">
        <f>VLOOKUP(E19,senior!A:E,5,0)</f>
        <v>#N/A</v>
      </c>
      <c r="G19" t="e">
        <f>VLOOKUP(C19,senior!B:E,4,0)</f>
        <v>#N/A</v>
      </c>
      <c r="H19" t="e">
        <f>VLOOKUP(E19,SeniorUCI!C:G,5,0)</f>
        <v>#N/A</v>
      </c>
      <c r="I19" t="e">
        <f>VLOOKUP(D19,SeniorUCI!B:G,6,0)</f>
        <v>#N/A</v>
      </c>
      <c r="J19" t="e">
        <f>VLOOKUP(E19,seniorCoupeBFC!A:E,5,0)</f>
        <v>#N/A</v>
      </c>
    </row>
    <row r="20" spans="1:10">
      <c r="A20" s="156"/>
      <c r="B20" s="156"/>
      <c r="C20" s="155"/>
      <c r="D20" s="155"/>
      <c r="E20" t="str">
        <f t="shared" si="0"/>
        <v xml:space="preserve"> </v>
      </c>
      <c r="F20" t="e">
        <f>VLOOKUP(E20,senior!A:E,5,0)</f>
        <v>#N/A</v>
      </c>
      <c r="G20" t="e">
        <f>VLOOKUP(C20,senior!B:E,4,0)</f>
        <v>#N/A</v>
      </c>
      <c r="H20" t="e">
        <f>VLOOKUP(E20,SeniorUCI!C:G,5,0)</f>
        <v>#N/A</v>
      </c>
      <c r="I20" t="e">
        <f>VLOOKUP(D20,SeniorUCI!B:G,6,0)</f>
        <v>#N/A</v>
      </c>
      <c r="J20" t="e">
        <f>VLOOKUP(E20,seniorCoupeBFC!A:E,5,0)</f>
        <v>#N/A</v>
      </c>
    </row>
    <row r="21" spans="1:10">
      <c r="A21" s="156"/>
      <c r="B21" s="156"/>
      <c r="C21" s="155"/>
      <c r="D21" s="155"/>
      <c r="E21" t="str">
        <f t="shared" si="0"/>
        <v xml:space="preserve"> </v>
      </c>
      <c r="F21" t="e">
        <f>VLOOKUP(E21,senior!A:E,5,0)</f>
        <v>#N/A</v>
      </c>
      <c r="G21" t="e">
        <f>VLOOKUP(C21,senior!B:E,4,0)</f>
        <v>#N/A</v>
      </c>
      <c r="H21" t="e">
        <f>VLOOKUP(E21,SeniorUCI!C:G,5,0)</f>
        <v>#N/A</v>
      </c>
      <c r="I21" t="e">
        <f>VLOOKUP(D21,SeniorUCI!B:G,6,0)</f>
        <v>#N/A</v>
      </c>
      <c r="J21" t="e">
        <f>VLOOKUP(E21,seniorCoupeBFC!A:E,5,0)</f>
        <v>#N/A</v>
      </c>
    </row>
    <row r="22" spans="1:10">
      <c r="A22" s="156"/>
      <c r="B22" s="156"/>
      <c r="C22" s="155"/>
      <c r="D22" s="155"/>
      <c r="E22" t="str">
        <f t="shared" si="0"/>
        <v xml:space="preserve"> </v>
      </c>
      <c r="F22" t="e">
        <f>VLOOKUP(E22,senior!A:E,5,0)</f>
        <v>#N/A</v>
      </c>
      <c r="G22" t="e">
        <f>VLOOKUP(C22,senior!B:E,4,0)</f>
        <v>#N/A</v>
      </c>
      <c r="H22" t="e">
        <f>VLOOKUP(E22,SeniorUCI!C:G,5,0)</f>
        <v>#N/A</v>
      </c>
      <c r="I22" t="e">
        <f>VLOOKUP(D22,SeniorUCI!B:G,6,0)</f>
        <v>#N/A</v>
      </c>
      <c r="J22" t="e">
        <f>VLOOKUP(E22,seniorCoupeBFC!A:E,5,0)</f>
        <v>#N/A</v>
      </c>
    </row>
    <row r="23" spans="1:10">
      <c r="A23" s="156"/>
      <c r="B23" s="156"/>
      <c r="C23" s="155"/>
      <c r="D23" s="155"/>
      <c r="E23" t="str">
        <f t="shared" si="0"/>
        <v xml:space="preserve"> </v>
      </c>
      <c r="F23" t="e">
        <f>VLOOKUP(E23,senior!A:E,5,0)</f>
        <v>#N/A</v>
      </c>
      <c r="G23" t="e">
        <f>VLOOKUP(C23,senior!B:E,4,0)</f>
        <v>#N/A</v>
      </c>
      <c r="H23" t="e">
        <f>VLOOKUP(E23,SeniorUCI!C:G,5,0)</f>
        <v>#N/A</v>
      </c>
      <c r="I23" t="e">
        <f>VLOOKUP(D23,SeniorUCI!B:G,6,0)</f>
        <v>#N/A</v>
      </c>
      <c r="J23" t="e">
        <f>VLOOKUP(E23,seniorCoupeBFC!A:E,5,0)</f>
        <v>#N/A</v>
      </c>
    </row>
    <row r="24" spans="1:10">
      <c r="A24" s="156"/>
      <c r="B24" s="156"/>
      <c r="C24" s="155"/>
      <c r="D24" s="155"/>
      <c r="E24" t="str">
        <f t="shared" si="0"/>
        <v xml:space="preserve"> </v>
      </c>
      <c r="F24" t="e">
        <f>VLOOKUP(E24,senior!A:E,5,0)</f>
        <v>#N/A</v>
      </c>
      <c r="G24" t="e">
        <f>VLOOKUP(C24,senior!B:E,4,0)</f>
        <v>#N/A</v>
      </c>
      <c r="H24" t="e">
        <f>VLOOKUP(E24,SeniorUCI!C:G,5,0)</f>
        <v>#N/A</v>
      </c>
      <c r="I24" t="e">
        <f>VLOOKUP(D24,SeniorUCI!B:G,6,0)</f>
        <v>#N/A</v>
      </c>
      <c r="J24" t="e">
        <f>VLOOKUP(E24,seniorCoupeBFC!A:E,5,0)</f>
        <v>#N/A</v>
      </c>
    </row>
    <row r="25" spans="1:10">
      <c r="A25" s="156"/>
      <c r="B25" s="156"/>
      <c r="C25" s="155"/>
      <c r="D25" s="155"/>
      <c r="E25" t="str">
        <f t="shared" si="0"/>
        <v xml:space="preserve"> </v>
      </c>
      <c r="F25" t="e">
        <f>VLOOKUP(E25,senior!A:E,5,0)</f>
        <v>#N/A</v>
      </c>
      <c r="G25" t="e">
        <f>VLOOKUP(C25,senior!B:E,4,0)</f>
        <v>#N/A</v>
      </c>
      <c r="H25" t="e">
        <f>VLOOKUP(E25,SeniorUCI!C:G,5,0)</f>
        <v>#N/A</v>
      </c>
      <c r="I25" t="e">
        <f>VLOOKUP(D25,SeniorUCI!B:G,6,0)</f>
        <v>#N/A</v>
      </c>
      <c r="J25" t="e">
        <f>VLOOKUP(E25,seniorCoupeBFC!A:E,5,0)</f>
        <v>#N/A</v>
      </c>
    </row>
    <row r="26" spans="1:10">
      <c r="A26" s="156"/>
      <c r="B26" s="156"/>
      <c r="C26" s="155"/>
      <c r="D26" s="155"/>
      <c r="E26" t="str">
        <f t="shared" si="0"/>
        <v xml:space="preserve"> </v>
      </c>
      <c r="F26" t="e">
        <f>VLOOKUP(E26,senior!A:E,5,0)</f>
        <v>#N/A</v>
      </c>
      <c r="G26" t="e">
        <f>VLOOKUP(C26,senior!B:E,4,0)</f>
        <v>#N/A</v>
      </c>
      <c r="H26" t="e">
        <f>VLOOKUP(E26,SeniorUCI!C:G,5,0)</f>
        <v>#N/A</v>
      </c>
      <c r="I26" t="e">
        <f>VLOOKUP(D26,SeniorUCI!B:G,6,0)</f>
        <v>#N/A</v>
      </c>
      <c r="J26" t="e">
        <f>VLOOKUP(E26,seniorCoupeBFC!A:E,5,0)</f>
        <v>#N/A</v>
      </c>
    </row>
    <row r="27" spans="1:10">
      <c r="A27" s="156"/>
      <c r="B27" s="156"/>
      <c r="C27" s="155"/>
      <c r="D27" s="155"/>
      <c r="E27" t="str">
        <f t="shared" si="0"/>
        <v xml:space="preserve"> </v>
      </c>
      <c r="F27" t="e">
        <f>VLOOKUP(E27,senior!A:E,5,0)</f>
        <v>#N/A</v>
      </c>
      <c r="G27" t="e">
        <f>VLOOKUP(C27,senior!B:E,4,0)</f>
        <v>#N/A</v>
      </c>
      <c r="H27" t="e">
        <f>VLOOKUP(E27,SeniorUCI!C:G,5,0)</f>
        <v>#N/A</v>
      </c>
      <c r="I27" t="e">
        <f>VLOOKUP(D27,SeniorUCI!B:G,6,0)</f>
        <v>#N/A</v>
      </c>
      <c r="J27" t="e">
        <f>VLOOKUP(E27,seniorCoupeBFC!A:E,5,0)</f>
        <v>#N/A</v>
      </c>
    </row>
    <row r="28" spans="1:10">
      <c r="A28" s="156"/>
      <c r="B28" s="156"/>
      <c r="C28" s="155"/>
      <c r="D28" s="155"/>
      <c r="E28" t="str">
        <f t="shared" si="0"/>
        <v xml:space="preserve"> </v>
      </c>
      <c r="F28" t="e">
        <f>VLOOKUP(E28,senior!A:E,5,0)</f>
        <v>#N/A</v>
      </c>
      <c r="G28" t="e">
        <f>VLOOKUP(C28,senior!B:E,4,0)</f>
        <v>#N/A</v>
      </c>
      <c r="H28" t="e">
        <f>VLOOKUP(E28,SeniorUCI!C:G,5,0)</f>
        <v>#N/A</v>
      </c>
      <c r="I28" t="e">
        <f>VLOOKUP(D28,SeniorUCI!B:G,6,0)</f>
        <v>#N/A</v>
      </c>
      <c r="J28" t="e">
        <f>VLOOKUP(E28,seniorCoupeBFC!A:E,5,0)</f>
        <v>#N/A</v>
      </c>
    </row>
    <row r="29" spans="1:10">
      <c r="A29" s="156"/>
      <c r="B29" s="156"/>
      <c r="C29" s="155"/>
      <c r="D29" s="155"/>
      <c r="E29" t="str">
        <f t="shared" si="0"/>
        <v xml:space="preserve"> </v>
      </c>
      <c r="F29" t="e">
        <f>VLOOKUP(E29,senior!A:E,5,0)</f>
        <v>#N/A</v>
      </c>
      <c r="G29" t="e">
        <f>VLOOKUP(C29,senior!B:E,4,0)</f>
        <v>#N/A</v>
      </c>
      <c r="H29" t="e">
        <f>VLOOKUP(E29,SeniorUCI!C:G,5,0)</f>
        <v>#N/A</v>
      </c>
      <c r="I29" t="e">
        <f>VLOOKUP(D29,SeniorUCI!B:G,6,0)</f>
        <v>#N/A</v>
      </c>
      <c r="J29" t="e">
        <f>VLOOKUP(E29,seniorCoupeBFC!A:E,5,0)</f>
        <v>#N/A</v>
      </c>
    </row>
    <row r="30" spans="1:10">
      <c r="A30" s="156"/>
      <c r="B30" s="156"/>
      <c r="C30" s="155"/>
      <c r="D30" s="155"/>
      <c r="E30" t="str">
        <f t="shared" si="0"/>
        <v xml:space="preserve"> </v>
      </c>
      <c r="F30" t="e">
        <f>VLOOKUP(E30,senior!A:E,5,0)</f>
        <v>#N/A</v>
      </c>
      <c r="G30" t="e">
        <f>VLOOKUP(C30,senior!B:E,4,0)</f>
        <v>#N/A</v>
      </c>
      <c r="H30" t="e">
        <f>VLOOKUP(E30,SeniorUCI!C:G,5,0)</f>
        <v>#N/A</v>
      </c>
      <c r="I30" t="e">
        <f>VLOOKUP(D30,SeniorUCI!B:G,6,0)</f>
        <v>#N/A</v>
      </c>
      <c r="J30" t="e">
        <f>VLOOKUP(E30,seniorCoupeBFC!A:E,5,0)</f>
        <v>#N/A</v>
      </c>
    </row>
    <row r="31" spans="1:10">
      <c r="A31" s="156"/>
      <c r="B31" s="156"/>
      <c r="C31" s="155"/>
      <c r="D31" s="155"/>
      <c r="E31" t="str">
        <f t="shared" si="0"/>
        <v xml:space="preserve"> </v>
      </c>
      <c r="F31" t="e">
        <f>VLOOKUP(E31,senior!A:E,5,0)</f>
        <v>#N/A</v>
      </c>
      <c r="G31" t="e">
        <f>VLOOKUP(C31,senior!B:E,4,0)</f>
        <v>#N/A</v>
      </c>
      <c r="H31" t="e">
        <f>VLOOKUP(E31,SeniorUCI!C:G,5,0)</f>
        <v>#N/A</v>
      </c>
      <c r="I31" t="e">
        <f>VLOOKUP(D31,SeniorUCI!B:G,6,0)</f>
        <v>#N/A</v>
      </c>
      <c r="J31" t="e">
        <f>VLOOKUP(E31,seniorCoupeBFC!A:E,5,0)</f>
        <v>#N/A</v>
      </c>
    </row>
    <row r="32" spans="1:10">
      <c r="A32" s="156"/>
      <c r="B32" s="156"/>
      <c r="C32" s="155"/>
      <c r="D32" s="155"/>
      <c r="E32" t="str">
        <f t="shared" si="0"/>
        <v xml:space="preserve"> </v>
      </c>
      <c r="F32" t="e">
        <f>VLOOKUP(E32,senior!A:E,5,0)</f>
        <v>#N/A</v>
      </c>
      <c r="G32" t="e">
        <f>VLOOKUP(C32,senior!B:E,4,0)</f>
        <v>#N/A</v>
      </c>
      <c r="H32" t="e">
        <f>VLOOKUP(E32,SeniorUCI!C:G,5,0)</f>
        <v>#N/A</v>
      </c>
      <c r="I32" t="e">
        <f>VLOOKUP(D32,SeniorUCI!B:G,6,0)</f>
        <v>#N/A</v>
      </c>
      <c r="J32" t="e">
        <f>VLOOKUP(E32,seniorCoupeBFC!A:E,5,0)</f>
        <v>#N/A</v>
      </c>
    </row>
    <row r="33" spans="1:10">
      <c r="A33" s="156"/>
      <c r="B33" s="156"/>
      <c r="C33" s="155"/>
      <c r="D33" s="155"/>
      <c r="E33" t="str">
        <f t="shared" si="0"/>
        <v xml:space="preserve"> </v>
      </c>
      <c r="F33" t="e">
        <f>VLOOKUP(E33,senior!A:E,5,0)</f>
        <v>#N/A</v>
      </c>
      <c r="G33" t="e">
        <f>VLOOKUP(C33,senior!B:E,4,0)</f>
        <v>#N/A</v>
      </c>
      <c r="H33" t="e">
        <f>VLOOKUP(E33,SeniorUCI!C:G,5,0)</f>
        <v>#N/A</v>
      </c>
      <c r="I33" t="e">
        <f>VLOOKUP(D33,SeniorUCI!B:G,6,0)</f>
        <v>#N/A</v>
      </c>
      <c r="J33" t="e">
        <f>VLOOKUP(E33,seniorCoupeBFC!A:E,5,0)</f>
        <v>#N/A</v>
      </c>
    </row>
    <row r="34" spans="1:10">
      <c r="A34" s="156"/>
      <c r="B34" s="156"/>
      <c r="C34" s="155"/>
      <c r="D34" s="155"/>
      <c r="E34" t="str">
        <f t="shared" si="0"/>
        <v xml:space="preserve"> </v>
      </c>
      <c r="F34" t="e">
        <f>VLOOKUP(E34,senior!A:E,5,0)</f>
        <v>#N/A</v>
      </c>
      <c r="G34" t="e">
        <f>VLOOKUP(C34,senior!B:E,4,0)</f>
        <v>#N/A</v>
      </c>
      <c r="H34" t="e">
        <f>VLOOKUP(E34,SeniorUCI!C:G,5,0)</f>
        <v>#N/A</v>
      </c>
      <c r="I34" t="e">
        <f>VLOOKUP(D34,SeniorUCI!B:G,6,0)</f>
        <v>#N/A</v>
      </c>
      <c r="J34" t="e">
        <f>VLOOKUP(E34,seniorCoupeBFC!A:E,5,0)</f>
        <v>#N/A</v>
      </c>
    </row>
    <row r="35" spans="1:10">
      <c r="A35" s="156"/>
      <c r="B35" s="156"/>
      <c r="C35" s="155"/>
      <c r="D35" s="155"/>
      <c r="E35" t="str">
        <f t="shared" si="0"/>
        <v xml:space="preserve"> </v>
      </c>
      <c r="F35" t="e">
        <f>VLOOKUP(E35,senior!A:E,5,0)</f>
        <v>#N/A</v>
      </c>
      <c r="G35" t="e">
        <f>VLOOKUP(C35,senior!B:E,4,0)</f>
        <v>#N/A</v>
      </c>
      <c r="H35" t="e">
        <f>VLOOKUP(E35,SeniorUCI!C:G,5,0)</f>
        <v>#N/A</v>
      </c>
      <c r="I35" t="e">
        <f>VLOOKUP(D35,SeniorUCI!B:G,6,0)</f>
        <v>#N/A</v>
      </c>
      <c r="J35" t="e">
        <f>VLOOKUP(E35,seniorCoupeBFC!A:E,5,0)</f>
        <v>#N/A</v>
      </c>
    </row>
  </sheetData>
  <sortState xmlns:xlrd2="http://schemas.microsoft.com/office/spreadsheetml/2017/richdata2" ref="A4:H35">
    <sortCondition descending="1" ref="F4:F3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K245"/>
  <sheetViews>
    <sheetView topLeftCell="A24" zoomScale="70" zoomScaleNormal="70" workbookViewId="0">
      <pane xSplit="5" topLeftCell="S1" activePane="topRight" state="frozen"/>
      <selection pane="topRight" activeCell="B93" sqref="B93"/>
    </sheetView>
  </sheetViews>
  <sheetFormatPr baseColWidth="10" defaultColWidth="11.453125" defaultRowHeight="12.5"/>
  <cols>
    <col min="1" max="2" width="24.453125" style="17" customWidth="1"/>
    <col min="3" max="3" width="26.6328125" style="17" customWidth="1"/>
    <col min="4" max="4" width="6.6328125" customWidth="1"/>
    <col min="6" max="88" width="4.90625" customWidth="1"/>
    <col min="89" max="89" width="25.36328125" customWidth="1"/>
  </cols>
  <sheetData>
    <row r="1" spans="1:89" ht="37.5" customHeight="1" thickBot="1">
      <c r="A1" s="21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</row>
    <row r="2" spans="1:89" ht="111" customHeight="1" thickBot="1">
      <c r="A2" s="140" t="s">
        <v>0</v>
      </c>
      <c r="B2" s="141" t="s">
        <v>1</v>
      </c>
      <c r="C2" s="141" t="s">
        <v>2</v>
      </c>
      <c r="D2" s="262" t="s">
        <v>3</v>
      </c>
      <c r="E2" s="104" t="s">
        <v>4</v>
      </c>
      <c r="F2" s="166" t="s">
        <v>104</v>
      </c>
      <c r="G2" s="26" t="s">
        <v>130</v>
      </c>
      <c r="H2" s="26" t="s">
        <v>131</v>
      </c>
      <c r="I2" s="167" t="s">
        <v>132</v>
      </c>
      <c r="J2" s="26" t="s">
        <v>133</v>
      </c>
      <c r="K2" s="288" t="s">
        <v>134</v>
      </c>
      <c r="L2" s="230" t="s">
        <v>135</v>
      </c>
      <c r="M2" s="26" t="s">
        <v>116</v>
      </c>
      <c r="N2" s="26" t="s">
        <v>136</v>
      </c>
      <c r="O2" s="26" t="s">
        <v>118</v>
      </c>
      <c r="P2" s="233" t="s">
        <v>137</v>
      </c>
      <c r="Q2" s="26" t="s">
        <v>138</v>
      </c>
      <c r="R2" s="26" t="s">
        <v>139</v>
      </c>
      <c r="S2" s="167" t="s">
        <v>140</v>
      </c>
      <c r="T2" s="26" t="s">
        <v>141</v>
      </c>
      <c r="U2" s="288" t="s">
        <v>142</v>
      </c>
      <c r="V2" s="168" t="s">
        <v>143</v>
      </c>
      <c r="W2" s="230" t="s">
        <v>126</v>
      </c>
      <c r="X2" s="26" t="s">
        <v>144</v>
      </c>
      <c r="Y2" s="26" t="s">
        <v>145</v>
      </c>
      <c r="Z2" s="26" t="s">
        <v>146</v>
      </c>
      <c r="AA2" s="26" t="s">
        <v>147</v>
      </c>
      <c r="AB2" s="26" t="s">
        <v>148</v>
      </c>
      <c r="AC2" s="233" t="s">
        <v>149</v>
      </c>
      <c r="AD2" s="26" t="s">
        <v>150</v>
      </c>
      <c r="AE2" s="26" t="s">
        <v>151</v>
      </c>
      <c r="AF2" s="26" t="s">
        <v>152</v>
      </c>
      <c r="AG2" s="26" t="s">
        <v>153</v>
      </c>
      <c r="AH2" s="26" t="s">
        <v>154</v>
      </c>
      <c r="AI2" s="26" t="s">
        <v>155</v>
      </c>
      <c r="AJ2" s="26" t="s">
        <v>156</v>
      </c>
      <c r="AK2" s="26" t="s">
        <v>157</v>
      </c>
      <c r="AL2" s="26" t="s">
        <v>158</v>
      </c>
      <c r="AM2" s="230" t="s">
        <v>127</v>
      </c>
      <c r="AN2" s="169" t="s">
        <v>159</v>
      </c>
      <c r="AO2" s="169" t="s">
        <v>160</v>
      </c>
      <c r="AP2" s="247" t="s">
        <v>161</v>
      </c>
      <c r="AQ2" s="230" t="s">
        <v>129</v>
      </c>
      <c r="AR2" s="26"/>
      <c r="AS2" s="26"/>
      <c r="AT2" s="26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26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7" t="s">
        <v>5</v>
      </c>
    </row>
    <row r="3" spans="1:89" ht="14.5">
      <c r="A3" s="263" t="s">
        <v>224</v>
      </c>
      <c r="B3" s="258">
        <v>46680710097</v>
      </c>
      <c r="C3" s="264" t="s">
        <v>239</v>
      </c>
      <c r="D3" s="264">
        <v>2</v>
      </c>
      <c r="E3" s="259">
        <f t="shared" ref="E3:E34" si="0">SUM(F3:CJ3)</f>
        <v>40</v>
      </c>
      <c r="F3" s="54">
        <v>20</v>
      </c>
      <c r="G3" s="54"/>
      <c r="H3" s="54">
        <v>20</v>
      </c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42"/>
      <c r="U3" s="24"/>
      <c r="V3" s="24"/>
      <c r="W3" s="24"/>
      <c r="X3" s="24"/>
      <c r="Y3" s="24"/>
      <c r="Z3" s="24"/>
      <c r="AA3" s="24"/>
      <c r="AB3" s="24"/>
      <c r="AC3" s="27"/>
      <c r="AD3" s="27"/>
      <c r="AE3" s="27"/>
      <c r="AF3" s="27"/>
      <c r="AG3" s="27"/>
      <c r="AH3" s="27"/>
      <c r="AI3" s="27"/>
      <c r="AJ3" s="27"/>
      <c r="AK3" s="27"/>
      <c r="AL3" s="48"/>
      <c r="AM3" s="48"/>
      <c r="AN3" s="48"/>
      <c r="AO3" s="48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8"/>
    </row>
    <row r="4" spans="1:89" ht="14.5">
      <c r="A4" s="263" t="s">
        <v>225</v>
      </c>
      <c r="B4" s="258">
        <v>42250181112</v>
      </c>
      <c r="C4" s="264" t="s">
        <v>179</v>
      </c>
      <c r="D4" s="301">
        <v>2</v>
      </c>
      <c r="E4" s="260">
        <f t="shared" si="0"/>
        <v>85</v>
      </c>
      <c r="F4" s="56">
        <v>15</v>
      </c>
      <c r="G4" s="56"/>
      <c r="H4" s="56">
        <v>15</v>
      </c>
      <c r="I4" s="49"/>
      <c r="J4" s="49"/>
      <c r="K4" s="49"/>
      <c r="L4" s="49"/>
      <c r="M4" s="49"/>
      <c r="N4" s="42">
        <v>20</v>
      </c>
      <c r="O4" s="42"/>
      <c r="P4" s="42"/>
      <c r="Q4" s="42"/>
      <c r="R4" s="22">
        <v>10</v>
      </c>
      <c r="S4" s="22"/>
      <c r="T4" s="24">
        <v>15</v>
      </c>
      <c r="U4" s="22"/>
      <c r="V4" s="22">
        <v>10</v>
      </c>
      <c r="W4" s="24"/>
      <c r="X4" s="24"/>
      <c r="Y4" s="24"/>
      <c r="Z4" s="24"/>
      <c r="AA4" s="24"/>
      <c r="AB4" s="24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8"/>
    </row>
    <row r="5" spans="1:89" ht="14.5">
      <c r="A5" s="263" t="s">
        <v>226</v>
      </c>
      <c r="B5" s="258">
        <v>46880350119</v>
      </c>
      <c r="C5" s="264" t="s">
        <v>240</v>
      </c>
      <c r="D5" s="264"/>
      <c r="E5" s="260">
        <f t="shared" si="0"/>
        <v>13</v>
      </c>
      <c r="F5" s="56">
        <v>13</v>
      </c>
      <c r="G5" s="56"/>
      <c r="H5" s="56"/>
      <c r="I5" s="49"/>
      <c r="J5" s="49"/>
      <c r="K5" s="49"/>
      <c r="L5" s="49"/>
      <c r="M5" s="49"/>
      <c r="N5" s="42"/>
      <c r="O5" s="42"/>
      <c r="P5" s="42"/>
      <c r="Q5" s="42"/>
      <c r="R5" s="22"/>
      <c r="S5" s="22"/>
      <c r="T5" s="24"/>
      <c r="U5" s="22"/>
      <c r="V5" s="22"/>
      <c r="W5" s="24"/>
      <c r="X5" s="24"/>
      <c r="Y5" s="24"/>
      <c r="Z5" s="24"/>
      <c r="AA5" s="24"/>
      <c r="AB5" s="24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8"/>
    </row>
    <row r="6" spans="1:89" ht="14.5">
      <c r="A6" s="263" t="s">
        <v>227</v>
      </c>
      <c r="B6" s="258">
        <v>42250550316</v>
      </c>
      <c r="C6" s="305" t="s">
        <v>334</v>
      </c>
      <c r="D6" s="264"/>
      <c r="E6" s="260">
        <f t="shared" si="0"/>
        <v>18</v>
      </c>
      <c r="F6" s="54">
        <v>10</v>
      </c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42">
        <v>8</v>
      </c>
      <c r="U6" s="24"/>
      <c r="V6" s="24"/>
      <c r="W6" s="24"/>
      <c r="X6" s="24"/>
      <c r="Y6" s="24"/>
      <c r="Z6" s="24"/>
      <c r="AA6" s="24"/>
      <c r="AB6" s="24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8"/>
    </row>
    <row r="7" spans="1:89" ht="14.5">
      <c r="A7" s="263" t="s">
        <v>228</v>
      </c>
      <c r="B7" s="258">
        <v>46681050045</v>
      </c>
      <c r="C7" s="264" t="s">
        <v>241</v>
      </c>
      <c r="D7" s="264"/>
      <c r="E7" s="261">
        <f t="shared" si="0"/>
        <v>15</v>
      </c>
      <c r="F7" s="54">
        <v>9</v>
      </c>
      <c r="G7" s="54"/>
      <c r="H7" s="54"/>
      <c r="I7" s="42"/>
      <c r="J7" s="42"/>
      <c r="K7" s="42"/>
      <c r="L7" s="42"/>
      <c r="M7" s="42"/>
      <c r="N7" s="42"/>
      <c r="O7" s="47"/>
      <c r="P7" s="24"/>
      <c r="Q7" s="24"/>
      <c r="R7" s="24">
        <v>6</v>
      </c>
      <c r="S7" s="24"/>
      <c r="T7" s="42"/>
      <c r="U7" s="24"/>
      <c r="V7" s="24"/>
      <c r="W7" s="24"/>
      <c r="X7" s="24"/>
      <c r="Y7" s="24"/>
      <c r="Z7" s="24"/>
      <c r="AA7" s="24"/>
      <c r="AB7" s="24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8" t="s">
        <v>7</v>
      </c>
    </row>
    <row r="8" spans="1:89" ht="14.5">
      <c r="A8" s="263" t="s">
        <v>229</v>
      </c>
      <c r="B8" s="258">
        <v>42700160188</v>
      </c>
      <c r="C8" s="264" t="s">
        <v>242</v>
      </c>
      <c r="D8" s="264"/>
      <c r="E8" s="261">
        <f t="shared" si="0"/>
        <v>12</v>
      </c>
      <c r="F8" s="54">
        <v>8</v>
      </c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42"/>
      <c r="U8" s="24"/>
      <c r="V8" s="24">
        <v>4</v>
      </c>
      <c r="W8" s="24"/>
      <c r="X8" s="24"/>
      <c r="Y8" s="24"/>
      <c r="Z8" s="24"/>
      <c r="AA8" s="24"/>
      <c r="AB8" s="24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8"/>
    </row>
    <row r="9" spans="1:89" ht="14.5">
      <c r="A9" s="263" t="s">
        <v>230</v>
      </c>
      <c r="B9" s="258">
        <v>42890450280</v>
      </c>
      <c r="C9" s="264" t="s">
        <v>243</v>
      </c>
      <c r="D9" s="264"/>
      <c r="E9" s="260">
        <f t="shared" si="0"/>
        <v>9</v>
      </c>
      <c r="F9" s="54">
        <v>7</v>
      </c>
      <c r="G9" s="54"/>
      <c r="H9" s="54"/>
      <c r="I9" s="42"/>
      <c r="J9" s="42"/>
      <c r="K9" s="42"/>
      <c r="L9" s="42"/>
      <c r="M9" s="42"/>
      <c r="N9" s="42">
        <v>2</v>
      </c>
      <c r="O9" s="47"/>
      <c r="P9" s="24"/>
      <c r="Q9" s="24"/>
      <c r="R9" s="24"/>
      <c r="S9" s="24"/>
      <c r="T9" s="42"/>
      <c r="U9" s="24"/>
      <c r="V9" s="24"/>
      <c r="W9" s="24"/>
      <c r="X9" s="24"/>
      <c r="Y9" s="24"/>
      <c r="Z9" s="24"/>
      <c r="AA9" s="24"/>
      <c r="AB9" s="24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8"/>
    </row>
    <row r="10" spans="1:89" ht="14.5">
      <c r="A10" s="263" t="s">
        <v>231</v>
      </c>
      <c r="B10" s="258">
        <v>42250370242</v>
      </c>
      <c r="C10" s="264" t="s">
        <v>244</v>
      </c>
      <c r="D10" s="264"/>
      <c r="E10" s="260">
        <f t="shared" si="0"/>
        <v>23</v>
      </c>
      <c r="F10" s="54">
        <v>6</v>
      </c>
      <c r="G10" s="54"/>
      <c r="H10" s="54"/>
      <c r="I10" s="42"/>
      <c r="J10" s="42">
        <v>8</v>
      </c>
      <c r="K10" s="42"/>
      <c r="L10" s="42"/>
      <c r="M10" s="42"/>
      <c r="N10" s="42">
        <v>4</v>
      </c>
      <c r="O10" s="47"/>
      <c r="P10" s="24"/>
      <c r="Q10" s="24"/>
      <c r="R10" s="24"/>
      <c r="S10" s="24"/>
      <c r="T10" s="42"/>
      <c r="U10" s="24"/>
      <c r="V10" s="24">
        <v>5</v>
      </c>
      <c r="W10" s="24"/>
      <c r="X10" s="24"/>
      <c r="Y10" s="24"/>
      <c r="Z10" s="24"/>
      <c r="AA10" s="24"/>
      <c r="AB10" s="24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8"/>
    </row>
    <row r="11" spans="1:89" ht="14.5">
      <c r="A11" s="263" t="s">
        <v>232</v>
      </c>
      <c r="B11" s="258">
        <v>42250580058</v>
      </c>
      <c r="C11" s="264" t="s">
        <v>245</v>
      </c>
      <c r="D11" s="264"/>
      <c r="E11" s="260">
        <f t="shared" si="0"/>
        <v>20</v>
      </c>
      <c r="F11" s="54">
        <v>5</v>
      </c>
      <c r="G11" s="54"/>
      <c r="H11" s="54">
        <v>9</v>
      </c>
      <c r="I11" s="42"/>
      <c r="J11" s="42"/>
      <c r="K11" s="42"/>
      <c r="L11" s="42"/>
      <c r="M11" s="42"/>
      <c r="N11" s="42">
        <v>6</v>
      </c>
      <c r="O11" s="47"/>
      <c r="P11" s="24"/>
      <c r="Q11" s="24"/>
      <c r="R11" s="24"/>
      <c r="S11" s="24"/>
      <c r="T11" s="42"/>
      <c r="U11" s="24"/>
      <c r="V11" s="24"/>
      <c r="W11" s="24"/>
      <c r="X11" s="24"/>
      <c r="Y11" s="24"/>
      <c r="Z11" s="24"/>
      <c r="AA11" s="24"/>
      <c r="AB11" s="24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8"/>
    </row>
    <row r="12" spans="1:89" ht="14.5">
      <c r="A12" s="263" t="s">
        <v>233</v>
      </c>
      <c r="B12" s="258">
        <v>46880320485</v>
      </c>
      <c r="C12" s="264" t="s">
        <v>186</v>
      </c>
      <c r="D12" s="264"/>
      <c r="E12" s="260">
        <f t="shared" si="0"/>
        <v>4</v>
      </c>
      <c r="F12" s="56">
        <v>4</v>
      </c>
      <c r="G12" s="56"/>
      <c r="H12" s="56"/>
      <c r="I12" s="49"/>
      <c r="J12" s="49"/>
      <c r="K12" s="49"/>
      <c r="L12" s="49"/>
      <c r="M12" s="49"/>
      <c r="N12" s="42"/>
      <c r="O12" s="42"/>
      <c r="P12" s="42"/>
      <c r="Q12" s="42"/>
      <c r="R12" s="22"/>
      <c r="S12" s="22"/>
      <c r="T12" s="24"/>
      <c r="U12" s="22"/>
      <c r="V12" s="22"/>
      <c r="W12" s="24"/>
      <c r="X12" s="24"/>
      <c r="Y12" s="24"/>
      <c r="Z12" s="24"/>
      <c r="AA12" s="24"/>
      <c r="AB12" s="24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8"/>
    </row>
    <row r="13" spans="1:89" ht="14.5">
      <c r="A13" s="263" t="s">
        <v>234</v>
      </c>
      <c r="B13" s="258">
        <v>46520880146</v>
      </c>
      <c r="C13" s="264" t="s">
        <v>246</v>
      </c>
      <c r="D13" s="264"/>
      <c r="E13" s="260">
        <f t="shared" si="0"/>
        <v>3</v>
      </c>
      <c r="F13" s="55">
        <v>3</v>
      </c>
      <c r="G13" s="55"/>
      <c r="H13" s="55"/>
      <c r="I13" s="49"/>
      <c r="J13" s="49"/>
      <c r="K13" s="49"/>
      <c r="L13" s="49"/>
      <c r="M13" s="49"/>
      <c r="N13" s="49"/>
      <c r="O13" s="49"/>
      <c r="P13" s="49"/>
      <c r="Q13" s="49"/>
      <c r="R13" s="42"/>
      <c r="S13" s="42"/>
      <c r="T13" s="24"/>
      <c r="U13" s="47"/>
      <c r="V13" s="47"/>
      <c r="W13" s="24"/>
      <c r="X13" s="24"/>
      <c r="Y13" s="24"/>
      <c r="Z13" s="24"/>
      <c r="AA13" s="24"/>
      <c r="AB13" s="24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8"/>
    </row>
    <row r="14" spans="1:89" ht="14.5">
      <c r="A14" s="263" t="s">
        <v>235</v>
      </c>
      <c r="B14" s="258">
        <v>42900360218</v>
      </c>
      <c r="C14" s="264" t="s">
        <v>182</v>
      </c>
      <c r="D14" s="264"/>
      <c r="E14" s="260">
        <f t="shared" si="0"/>
        <v>2</v>
      </c>
      <c r="F14" s="54">
        <v>2</v>
      </c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8"/>
    </row>
    <row r="15" spans="1:89" ht="14.5">
      <c r="A15" s="263" t="s">
        <v>236</v>
      </c>
      <c r="B15" s="258">
        <v>42210730055</v>
      </c>
      <c r="C15" s="264" t="s">
        <v>247</v>
      </c>
      <c r="D15" s="264"/>
      <c r="E15" s="260">
        <f t="shared" si="0"/>
        <v>22</v>
      </c>
      <c r="F15" s="56">
        <v>1</v>
      </c>
      <c r="G15" s="56"/>
      <c r="H15" s="56"/>
      <c r="I15" s="49"/>
      <c r="J15" s="49"/>
      <c r="K15" s="49"/>
      <c r="L15" s="49">
        <v>13</v>
      </c>
      <c r="M15" s="49"/>
      <c r="N15" s="42"/>
      <c r="O15" s="42"/>
      <c r="P15" s="42"/>
      <c r="Q15" s="42"/>
      <c r="R15" s="22"/>
      <c r="S15" s="22">
        <v>7</v>
      </c>
      <c r="T15" s="24">
        <v>1</v>
      </c>
      <c r="U15" s="22"/>
      <c r="V15" s="22"/>
      <c r="W15" s="24"/>
      <c r="X15" s="24"/>
      <c r="Y15" s="24"/>
      <c r="Z15" s="22"/>
      <c r="AA15" s="24"/>
      <c r="AB15" s="24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8"/>
    </row>
    <row r="16" spans="1:89" ht="14.5">
      <c r="A16" s="263" t="s">
        <v>237</v>
      </c>
      <c r="B16" s="258">
        <v>46880320537</v>
      </c>
      <c r="C16" s="264" t="s">
        <v>186</v>
      </c>
      <c r="D16" s="264"/>
      <c r="E16" s="261">
        <f t="shared" si="0"/>
        <v>2</v>
      </c>
      <c r="F16" s="54">
        <v>1</v>
      </c>
      <c r="G16" s="54"/>
      <c r="H16" s="54">
        <v>1</v>
      </c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42"/>
      <c r="U16" s="24"/>
      <c r="V16" s="24"/>
      <c r="W16" s="24"/>
      <c r="X16" s="24"/>
      <c r="Y16" s="24"/>
      <c r="Z16" s="24"/>
      <c r="AA16" s="24"/>
      <c r="AB16" s="24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8"/>
    </row>
    <row r="17" spans="1:89" ht="14.5">
      <c r="A17" s="263" t="s">
        <v>238</v>
      </c>
      <c r="B17" s="258">
        <v>42250370246</v>
      </c>
      <c r="C17" s="264" t="s">
        <v>244</v>
      </c>
      <c r="D17" s="264"/>
      <c r="E17" s="260">
        <f t="shared" si="0"/>
        <v>1</v>
      </c>
      <c r="F17" s="56">
        <v>1</v>
      </c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22"/>
      <c r="S17" s="22"/>
      <c r="T17" s="24"/>
      <c r="U17" s="22"/>
      <c r="V17" s="22"/>
      <c r="W17" s="24"/>
      <c r="X17" s="24"/>
      <c r="Y17" s="24"/>
      <c r="Z17" s="24"/>
      <c r="AA17" s="24"/>
      <c r="AB17" s="24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8"/>
    </row>
    <row r="18" spans="1:89" ht="14.5">
      <c r="A18" s="76" t="s">
        <v>111</v>
      </c>
      <c r="B18" s="267">
        <v>42580300005</v>
      </c>
      <c r="C18" s="242" t="s">
        <v>255</v>
      </c>
      <c r="D18" s="194">
        <v>2</v>
      </c>
      <c r="E18" s="102">
        <f t="shared" si="0"/>
        <v>30</v>
      </c>
      <c r="F18" s="54"/>
      <c r="G18" s="54">
        <v>15</v>
      </c>
      <c r="H18" s="54"/>
      <c r="I18" s="42"/>
      <c r="J18" s="42"/>
      <c r="K18" s="42"/>
      <c r="L18" s="42"/>
      <c r="M18" s="42">
        <v>15</v>
      </c>
      <c r="N18" s="42"/>
      <c r="O18" s="47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8"/>
    </row>
    <row r="19" spans="1:89" ht="14.5">
      <c r="A19" s="76" t="s">
        <v>248</v>
      </c>
      <c r="B19" s="267">
        <v>44450700239</v>
      </c>
      <c r="C19" s="242" t="s">
        <v>256</v>
      </c>
      <c r="D19" s="194">
        <v>1</v>
      </c>
      <c r="E19" s="102">
        <f t="shared" si="0"/>
        <v>25</v>
      </c>
      <c r="F19" s="57"/>
      <c r="G19" s="57">
        <v>10</v>
      </c>
      <c r="H19" s="57"/>
      <c r="I19" s="42">
        <v>5</v>
      </c>
      <c r="J19" s="42"/>
      <c r="K19" s="42"/>
      <c r="L19" s="42"/>
      <c r="M19" s="42"/>
      <c r="N19" s="42"/>
      <c r="O19" s="24"/>
      <c r="P19" s="47"/>
      <c r="Q19" s="24">
        <v>10</v>
      </c>
      <c r="R19" s="42"/>
      <c r="S19" s="42"/>
      <c r="T19" s="24"/>
      <c r="U19" s="24"/>
      <c r="V19" s="24"/>
      <c r="W19" s="24"/>
      <c r="X19" s="24"/>
      <c r="Y19" s="24"/>
      <c r="Z19" s="24"/>
      <c r="AA19" s="24"/>
      <c r="AB19" s="24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8"/>
    </row>
    <row r="20" spans="1:89" ht="14.5">
      <c r="A20" s="76" t="s">
        <v>249</v>
      </c>
      <c r="B20" s="267">
        <v>48913070333</v>
      </c>
      <c r="C20" s="242" t="s">
        <v>257</v>
      </c>
      <c r="D20" s="194"/>
      <c r="E20" s="106">
        <f t="shared" si="0"/>
        <v>16</v>
      </c>
      <c r="F20" s="54"/>
      <c r="G20" s="54">
        <v>8</v>
      </c>
      <c r="H20" s="54"/>
      <c r="I20" s="42"/>
      <c r="J20" s="42"/>
      <c r="K20" s="42"/>
      <c r="L20" s="42"/>
      <c r="M20" s="42"/>
      <c r="N20" s="42"/>
      <c r="O20" s="47"/>
      <c r="P20" s="24"/>
      <c r="Q20" s="24">
        <v>8</v>
      </c>
      <c r="R20" s="24"/>
      <c r="S20" s="24"/>
      <c r="T20" s="42"/>
      <c r="U20" s="24"/>
      <c r="V20" s="24"/>
      <c r="W20" s="24"/>
      <c r="X20" s="24"/>
      <c r="Y20" s="24"/>
      <c r="Z20" s="24"/>
      <c r="AA20" s="24"/>
      <c r="AB20" s="24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8"/>
    </row>
    <row r="21" spans="1:89" ht="14.5">
      <c r="A21" s="76" t="s">
        <v>250</v>
      </c>
      <c r="B21" s="267">
        <v>42580550193</v>
      </c>
      <c r="C21" s="242" t="s">
        <v>258</v>
      </c>
      <c r="D21" s="194">
        <v>1</v>
      </c>
      <c r="E21" s="102">
        <f t="shared" si="0"/>
        <v>32</v>
      </c>
      <c r="F21" s="57"/>
      <c r="G21" s="57">
        <v>7</v>
      </c>
      <c r="H21" s="57"/>
      <c r="I21" s="42">
        <v>2</v>
      </c>
      <c r="J21" s="42"/>
      <c r="K21" s="42"/>
      <c r="L21" s="42"/>
      <c r="M21" s="42">
        <v>8</v>
      </c>
      <c r="N21" s="42"/>
      <c r="O21" s="24"/>
      <c r="P21" s="47"/>
      <c r="Q21" s="24">
        <v>15</v>
      </c>
      <c r="R21" s="42"/>
      <c r="S21" s="42"/>
      <c r="T21" s="24"/>
      <c r="U21" s="24"/>
      <c r="V21" s="24"/>
      <c r="W21" s="24"/>
      <c r="X21" s="24"/>
      <c r="Y21" s="24"/>
      <c r="Z21" s="24"/>
      <c r="AA21" s="24"/>
      <c r="AB21" s="24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8"/>
    </row>
    <row r="22" spans="1:89" ht="14.5">
      <c r="A22" s="76" t="s">
        <v>105</v>
      </c>
      <c r="B22" s="267">
        <v>42580180063</v>
      </c>
      <c r="C22" s="242" t="s">
        <v>193</v>
      </c>
      <c r="D22" s="194"/>
      <c r="E22" s="102">
        <f t="shared" si="0"/>
        <v>12</v>
      </c>
      <c r="F22" s="56"/>
      <c r="G22" s="56">
        <v>6</v>
      </c>
      <c r="H22" s="56"/>
      <c r="I22" s="49"/>
      <c r="J22" s="49"/>
      <c r="K22" s="49"/>
      <c r="L22" s="49"/>
      <c r="M22" s="49">
        <v>2</v>
      </c>
      <c r="N22" s="42"/>
      <c r="O22" s="42"/>
      <c r="P22" s="42"/>
      <c r="Q22" s="42">
        <v>4</v>
      </c>
      <c r="R22" s="22"/>
      <c r="S22" s="22"/>
      <c r="T22" s="24"/>
      <c r="U22" s="22"/>
      <c r="V22" s="22"/>
      <c r="W22" s="24"/>
      <c r="X22" s="24"/>
      <c r="Y22" s="24"/>
      <c r="Z22" s="24"/>
      <c r="AA22" s="24"/>
      <c r="AB22" s="24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8"/>
    </row>
    <row r="23" spans="1:89" ht="14.5">
      <c r="A23" s="76" t="s">
        <v>251</v>
      </c>
      <c r="B23" s="267">
        <v>42580300057</v>
      </c>
      <c r="C23" s="193" t="s">
        <v>255</v>
      </c>
      <c r="D23" s="194"/>
      <c r="E23" s="102">
        <f t="shared" si="0"/>
        <v>13</v>
      </c>
      <c r="F23" s="54"/>
      <c r="G23" s="54">
        <v>5</v>
      </c>
      <c r="H23" s="54"/>
      <c r="I23" s="42"/>
      <c r="J23" s="42"/>
      <c r="K23" s="42"/>
      <c r="L23" s="42"/>
      <c r="M23" s="42">
        <v>3</v>
      </c>
      <c r="N23" s="42"/>
      <c r="O23" s="47"/>
      <c r="P23" s="24"/>
      <c r="Q23" s="24">
        <v>5</v>
      </c>
      <c r="R23" s="24"/>
      <c r="S23" s="24"/>
      <c r="T23" s="42"/>
      <c r="U23" s="24"/>
      <c r="V23" s="24"/>
      <c r="W23" s="24"/>
      <c r="X23" s="24"/>
      <c r="Y23" s="24"/>
      <c r="Z23" s="24"/>
      <c r="AA23" s="24"/>
      <c r="AB23" s="24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8"/>
    </row>
    <row r="24" spans="1:89" ht="14.5">
      <c r="A24" s="76" t="s">
        <v>252</v>
      </c>
      <c r="B24" s="267">
        <v>42890450270</v>
      </c>
      <c r="C24" s="242" t="s">
        <v>223</v>
      </c>
      <c r="D24" s="194"/>
      <c r="E24" s="102">
        <f t="shared" si="0"/>
        <v>11</v>
      </c>
      <c r="F24" s="54"/>
      <c r="G24" s="54">
        <v>4</v>
      </c>
      <c r="H24" s="54"/>
      <c r="I24" s="42"/>
      <c r="J24" s="42"/>
      <c r="K24" s="42"/>
      <c r="L24" s="42"/>
      <c r="M24" s="42">
        <v>7</v>
      </c>
      <c r="N24" s="42"/>
      <c r="O24" s="47"/>
      <c r="P24" s="24"/>
      <c r="Q24" s="24"/>
      <c r="R24" s="24"/>
      <c r="S24" s="24"/>
      <c r="T24" s="42"/>
      <c r="U24" s="24"/>
      <c r="V24" s="24"/>
      <c r="W24" s="24"/>
      <c r="X24" s="24"/>
      <c r="Y24" s="24"/>
      <c r="Z24" s="24"/>
      <c r="AA24" s="24"/>
      <c r="AB24" s="24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8"/>
    </row>
    <row r="25" spans="1:89" ht="14.5">
      <c r="A25" s="76" t="s">
        <v>253</v>
      </c>
      <c r="B25" s="267">
        <v>44183410244</v>
      </c>
      <c r="C25" s="242" t="s">
        <v>259</v>
      </c>
      <c r="D25" s="194"/>
      <c r="E25" s="102">
        <f t="shared" si="0"/>
        <v>3</v>
      </c>
      <c r="F25" s="56"/>
      <c r="G25" s="56">
        <v>3</v>
      </c>
      <c r="H25" s="56"/>
      <c r="I25" s="49"/>
      <c r="J25" s="49"/>
      <c r="K25" s="49"/>
      <c r="L25" s="49"/>
      <c r="M25" s="49"/>
      <c r="N25" s="42"/>
      <c r="O25" s="42"/>
      <c r="P25" s="42"/>
      <c r="Q25" s="42"/>
      <c r="R25" s="22"/>
      <c r="S25" s="22"/>
      <c r="T25" s="24"/>
      <c r="U25" s="22"/>
      <c r="V25" s="22"/>
      <c r="W25" s="24"/>
      <c r="X25" s="24"/>
      <c r="Y25" s="24"/>
      <c r="Z25" s="24"/>
      <c r="AA25" s="24"/>
      <c r="AB25" s="24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8"/>
    </row>
    <row r="26" spans="1:89" ht="14.5">
      <c r="A26" s="76" t="s">
        <v>106</v>
      </c>
      <c r="B26" s="267">
        <v>42580550154</v>
      </c>
      <c r="C26" s="242" t="s">
        <v>258</v>
      </c>
      <c r="D26" s="194"/>
      <c r="E26" s="102">
        <f t="shared" si="0"/>
        <v>5</v>
      </c>
      <c r="F26" s="56"/>
      <c r="G26" s="56">
        <v>2</v>
      </c>
      <c r="H26" s="56"/>
      <c r="I26" s="49">
        <v>1</v>
      </c>
      <c r="J26" s="49"/>
      <c r="K26" s="49"/>
      <c r="L26" s="49"/>
      <c r="M26" s="49"/>
      <c r="N26" s="42"/>
      <c r="O26" s="42"/>
      <c r="P26" s="42"/>
      <c r="Q26" s="42">
        <v>2</v>
      </c>
      <c r="R26" s="22"/>
      <c r="S26" s="22"/>
      <c r="T26" s="24"/>
      <c r="U26" s="22"/>
      <c r="V26" s="22"/>
      <c r="W26" s="24"/>
      <c r="X26" s="24"/>
      <c r="Y26" s="24"/>
      <c r="Z26" s="24"/>
      <c r="AA26" s="24"/>
      <c r="AB26" s="24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8"/>
    </row>
    <row r="27" spans="1:89" ht="14.5">
      <c r="A27" s="76" t="s">
        <v>254</v>
      </c>
      <c r="B27" s="267">
        <v>42580100477</v>
      </c>
      <c r="C27" s="242" t="s">
        <v>192</v>
      </c>
      <c r="D27" s="194"/>
      <c r="E27" s="102">
        <f t="shared" si="0"/>
        <v>2</v>
      </c>
      <c r="F27" s="54"/>
      <c r="G27" s="54">
        <v>1</v>
      </c>
      <c r="H27" s="54"/>
      <c r="I27" s="42"/>
      <c r="J27" s="42"/>
      <c r="K27" s="42"/>
      <c r="L27" s="42"/>
      <c r="M27" s="42"/>
      <c r="N27" s="42"/>
      <c r="O27" s="47"/>
      <c r="P27" s="24"/>
      <c r="Q27" s="24">
        <v>1</v>
      </c>
      <c r="R27" s="24"/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8"/>
    </row>
    <row r="28" spans="1:89" ht="14.5">
      <c r="A28" s="76" t="s">
        <v>329</v>
      </c>
      <c r="B28" s="52">
        <v>42250950376</v>
      </c>
      <c r="C28" s="193" t="s">
        <v>357</v>
      </c>
      <c r="D28" s="194"/>
      <c r="E28" s="102">
        <f t="shared" si="0"/>
        <v>23</v>
      </c>
      <c r="F28" s="56"/>
      <c r="G28" s="56"/>
      <c r="H28" s="56">
        <v>13</v>
      </c>
      <c r="I28" s="49"/>
      <c r="J28" s="49"/>
      <c r="K28" s="49"/>
      <c r="L28" s="49"/>
      <c r="M28" s="49"/>
      <c r="N28" s="42">
        <v>10</v>
      </c>
      <c r="O28" s="42"/>
      <c r="P28" s="42"/>
      <c r="Q28" s="42"/>
      <c r="R28" s="22"/>
      <c r="S28" s="22"/>
      <c r="T28" s="24"/>
      <c r="U28" s="22"/>
      <c r="V28" s="22"/>
      <c r="W28" s="24"/>
      <c r="X28" s="24"/>
      <c r="Y28" s="24"/>
      <c r="Z28" s="24"/>
      <c r="AA28" s="24"/>
      <c r="AB28" s="24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8"/>
    </row>
    <row r="29" spans="1:89" ht="14.5">
      <c r="A29" s="135" t="s">
        <v>330</v>
      </c>
      <c r="B29" s="52">
        <v>42250181346</v>
      </c>
      <c r="C29" s="110" t="s">
        <v>332</v>
      </c>
      <c r="D29" s="52"/>
      <c r="E29" s="106">
        <f t="shared" si="0"/>
        <v>10</v>
      </c>
      <c r="F29" s="54"/>
      <c r="G29" s="54"/>
      <c r="H29" s="54">
        <v>10</v>
      </c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42"/>
      <c r="U29" s="24"/>
      <c r="V29" s="24"/>
      <c r="W29" s="24"/>
      <c r="X29" s="24"/>
      <c r="Y29" s="24"/>
      <c r="Z29" s="24"/>
      <c r="AA29" s="24"/>
      <c r="AB29" s="24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8"/>
    </row>
    <row r="30" spans="1:89" ht="14.5">
      <c r="A30" s="76" t="s">
        <v>331</v>
      </c>
      <c r="B30" s="52">
        <v>42250181135</v>
      </c>
      <c r="C30" s="52" t="s">
        <v>332</v>
      </c>
      <c r="D30" s="52"/>
      <c r="E30" s="106">
        <f t="shared" si="0"/>
        <v>22</v>
      </c>
      <c r="F30" s="54"/>
      <c r="G30" s="54"/>
      <c r="H30" s="54">
        <v>8</v>
      </c>
      <c r="I30" s="42"/>
      <c r="J30" s="42"/>
      <c r="K30" s="42"/>
      <c r="L30" s="42"/>
      <c r="M30" s="42"/>
      <c r="N30" s="42">
        <v>7</v>
      </c>
      <c r="O30" s="47"/>
      <c r="P30" s="24"/>
      <c r="Q30" s="24"/>
      <c r="R30" s="24">
        <v>4</v>
      </c>
      <c r="S30" s="24"/>
      <c r="T30" s="42"/>
      <c r="U30" s="24"/>
      <c r="V30" s="24">
        <v>3</v>
      </c>
      <c r="W30" s="24"/>
      <c r="X30" s="24"/>
      <c r="Y30" s="24"/>
      <c r="Z30" s="24"/>
      <c r="AA30" s="24"/>
      <c r="AB30" s="24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8"/>
    </row>
    <row r="31" spans="1:89" ht="14.5">
      <c r="A31" s="76" t="s">
        <v>333</v>
      </c>
      <c r="B31" s="52">
        <v>42250550257</v>
      </c>
      <c r="C31" s="52" t="s">
        <v>334</v>
      </c>
      <c r="D31" s="52"/>
      <c r="E31" s="106">
        <f t="shared" si="0"/>
        <v>15</v>
      </c>
      <c r="F31" s="54"/>
      <c r="G31" s="54"/>
      <c r="H31" s="54">
        <v>7</v>
      </c>
      <c r="I31" s="42"/>
      <c r="J31" s="42"/>
      <c r="K31" s="42"/>
      <c r="L31" s="42"/>
      <c r="M31" s="42"/>
      <c r="N31" s="42">
        <v>5</v>
      </c>
      <c r="O31" s="47"/>
      <c r="P31" s="24"/>
      <c r="Q31" s="24"/>
      <c r="R31" s="24">
        <v>3</v>
      </c>
      <c r="S31" s="24"/>
      <c r="T31" s="42"/>
      <c r="U31" s="24"/>
      <c r="V31" s="24"/>
      <c r="W31" s="24"/>
      <c r="X31" s="24"/>
      <c r="Y31" s="24"/>
      <c r="Z31" s="24"/>
      <c r="AA31" s="24"/>
      <c r="AB31" s="24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8"/>
    </row>
    <row r="32" spans="1:89" ht="14.5">
      <c r="A32" s="76" t="s">
        <v>335</v>
      </c>
      <c r="B32" s="52">
        <v>42900250101</v>
      </c>
      <c r="C32" s="52" t="s">
        <v>336</v>
      </c>
      <c r="D32" s="52"/>
      <c r="E32" s="102">
        <f t="shared" si="0"/>
        <v>6</v>
      </c>
      <c r="F32" s="54"/>
      <c r="G32" s="54"/>
      <c r="H32" s="54">
        <v>6</v>
      </c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/>
      <c r="AA32" s="24"/>
      <c r="AB32" s="24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8"/>
    </row>
    <row r="33" spans="1:89" ht="14.5">
      <c r="A33" s="76" t="s">
        <v>337</v>
      </c>
      <c r="B33" s="52">
        <v>42250181298</v>
      </c>
      <c r="C33" s="52" t="s">
        <v>332</v>
      </c>
      <c r="D33" s="52"/>
      <c r="E33" s="102">
        <f t="shared" si="0"/>
        <v>18</v>
      </c>
      <c r="F33" s="54"/>
      <c r="G33" s="54"/>
      <c r="H33" s="54">
        <v>5</v>
      </c>
      <c r="I33" s="42"/>
      <c r="J33" s="42"/>
      <c r="K33" s="42"/>
      <c r="L33" s="42"/>
      <c r="M33" s="42"/>
      <c r="N33" s="42">
        <v>13</v>
      </c>
      <c r="O33" s="47"/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8"/>
    </row>
    <row r="34" spans="1:89" ht="14.5">
      <c r="A34" s="76" t="s">
        <v>338</v>
      </c>
      <c r="B34" s="52">
        <v>42250140002</v>
      </c>
      <c r="C34" s="52" t="s">
        <v>339</v>
      </c>
      <c r="D34" s="52"/>
      <c r="E34" s="102">
        <f t="shared" si="0"/>
        <v>7</v>
      </c>
      <c r="F34" s="54"/>
      <c r="G34" s="54"/>
      <c r="H34" s="54">
        <v>4</v>
      </c>
      <c r="I34" s="42"/>
      <c r="J34" s="42"/>
      <c r="K34" s="42"/>
      <c r="L34" s="42"/>
      <c r="M34" s="42"/>
      <c r="N34" s="42">
        <v>3</v>
      </c>
      <c r="O34" s="47"/>
      <c r="P34" s="24"/>
      <c r="Q34" s="24"/>
      <c r="R34" s="24"/>
      <c r="S34" s="24"/>
      <c r="T34" s="42"/>
      <c r="U34" s="24"/>
      <c r="V34" s="24"/>
      <c r="W34" s="24"/>
      <c r="X34" s="24"/>
      <c r="Y34" s="24"/>
      <c r="Z34" s="24"/>
      <c r="AA34" s="24"/>
      <c r="AB34" s="24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8"/>
    </row>
    <row r="35" spans="1:89" ht="14.5">
      <c r="A35" s="76" t="s">
        <v>340</v>
      </c>
      <c r="B35" s="52">
        <v>42700820049</v>
      </c>
      <c r="C35" s="52" t="s">
        <v>341</v>
      </c>
      <c r="D35" s="52"/>
      <c r="E35" s="102">
        <f t="shared" ref="E35:E52" si="1">SUM(F35:CJ35)</f>
        <v>3</v>
      </c>
      <c r="F35" s="54"/>
      <c r="G35" s="54"/>
      <c r="H35" s="54">
        <v>3</v>
      </c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42"/>
      <c r="U35" s="24"/>
      <c r="V35" s="24"/>
      <c r="W35" s="24"/>
      <c r="X35" s="24"/>
      <c r="Y35" s="24"/>
      <c r="Z35" s="24"/>
      <c r="AA35" s="24"/>
      <c r="AB35" s="24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8"/>
    </row>
    <row r="36" spans="1:89" ht="14.5">
      <c r="A36" s="76" t="s">
        <v>342</v>
      </c>
      <c r="B36" s="52">
        <v>42250550263</v>
      </c>
      <c r="C36" s="52" t="s">
        <v>334</v>
      </c>
      <c r="D36" s="53"/>
      <c r="E36" s="102">
        <f t="shared" si="1"/>
        <v>11</v>
      </c>
      <c r="F36" s="54"/>
      <c r="G36" s="54"/>
      <c r="H36" s="54">
        <v>2</v>
      </c>
      <c r="I36" s="42"/>
      <c r="J36" s="42"/>
      <c r="K36" s="42"/>
      <c r="L36" s="42"/>
      <c r="M36" s="42"/>
      <c r="N36" s="42">
        <v>9</v>
      </c>
      <c r="O36" s="47"/>
      <c r="P36" s="24"/>
      <c r="Q36" s="24"/>
      <c r="R36" s="24"/>
      <c r="S36" s="24"/>
      <c r="T36" s="42"/>
      <c r="U36" s="24"/>
      <c r="V36" s="24"/>
      <c r="W36" s="24"/>
      <c r="X36" s="24"/>
      <c r="Y36" s="24"/>
      <c r="Z36" s="24"/>
      <c r="AA36" s="24"/>
      <c r="AB36" s="24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8"/>
    </row>
    <row r="37" spans="1:89" ht="14.5">
      <c r="A37" s="76" t="s">
        <v>343</v>
      </c>
      <c r="B37" s="52">
        <v>42250180186</v>
      </c>
      <c r="C37" s="52" t="s">
        <v>332</v>
      </c>
      <c r="D37" s="52"/>
      <c r="E37" s="102">
        <f t="shared" si="1"/>
        <v>1</v>
      </c>
      <c r="F37" s="54"/>
      <c r="G37" s="54"/>
      <c r="H37" s="54">
        <v>1</v>
      </c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42"/>
      <c r="U37" s="24"/>
      <c r="V37" s="24"/>
      <c r="W37" s="24"/>
      <c r="X37" s="24"/>
      <c r="Y37" s="24"/>
      <c r="Z37" s="24"/>
      <c r="AA37" s="24"/>
      <c r="AB37" s="24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8"/>
    </row>
    <row r="38" spans="1:89" ht="14.5">
      <c r="A38" s="76" t="s">
        <v>344</v>
      </c>
      <c r="B38" s="52">
        <v>42250200743</v>
      </c>
      <c r="C38" s="52" t="s">
        <v>345</v>
      </c>
      <c r="D38" s="52"/>
      <c r="E38" s="106">
        <f t="shared" si="1"/>
        <v>2</v>
      </c>
      <c r="F38" s="56"/>
      <c r="G38" s="56"/>
      <c r="H38" s="56">
        <v>1</v>
      </c>
      <c r="I38" s="49"/>
      <c r="J38" s="49"/>
      <c r="K38" s="49"/>
      <c r="L38" s="49"/>
      <c r="M38" s="49"/>
      <c r="N38" s="42">
        <v>1</v>
      </c>
      <c r="O38" s="42"/>
      <c r="P38" s="42"/>
      <c r="Q38" s="42"/>
      <c r="R38" s="22"/>
      <c r="S38" s="22"/>
      <c r="T38" s="24"/>
      <c r="U38" s="22"/>
      <c r="V38" s="22"/>
      <c r="W38" s="24"/>
      <c r="X38" s="24"/>
      <c r="Y38" s="24"/>
      <c r="Z38" s="24"/>
      <c r="AA38" s="24"/>
      <c r="AB38" s="24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8"/>
    </row>
    <row r="39" spans="1:89" ht="14.5">
      <c r="A39" s="76" t="s">
        <v>385</v>
      </c>
      <c r="B39" s="52">
        <v>42390070081</v>
      </c>
      <c r="C39" s="52" t="s">
        <v>367</v>
      </c>
      <c r="D39" s="52">
        <v>2</v>
      </c>
      <c r="E39" s="102">
        <f t="shared" si="1"/>
        <v>67</v>
      </c>
      <c r="F39" s="56"/>
      <c r="G39" s="56"/>
      <c r="H39" s="56"/>
      <c r="I39" s="49"/>
      <c r="J39" s="49">
        <v>15</v>
      </c>
      <c r="K39" s="49"/>
      <c r="L39" s="49"/>
      <c r="M39" s="49"/>
      <c r="N39" s="42"/>
      <c r="O39" s="42"/>
      <c r="P39" s="42">
        <v>37</v>
      </c>
      <c r="Q39" s="42"/>
      <c r="R39" s="22"/>
      <c r="S39" s="22"/>
      <c r="T39" s="24"/>
      <c r="U39" s="22"/>
      <c r="V39" s="22">
        <v>15</v>
      </c>
      <c r="W39" s="24"/>
      <c r="X39" s="24"/>
      <c r="Y39" s="24"/>
      <c r="Z39" s="24"/>
      <c r="AA39" s="24"/>
      <c r="AB39" s="24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8"/>
    </row>
    <row r="40" spans="1:89" ht="14.5">
      <c r="A40" s="76" t="s">
        <v>386</v>
      </c>
      <c r="B40" s="52">
        <v>42390070017</v>
      </c>
      <c r="C40" s="52" t="s">
        <v>367</v>
      </c>
      <c r="D40" s="52">
        <v>1</v>
      </c>
      <c r="E40" s="102">
        <f t="shared" si="1"/>
        <v>23</v>
      </c>
      <c r="F40" s="54"/>
      <c r="G40" s="54"/>
      <c r="H40" s="54"/>
      <c r="I40" s="42"/>
      <c r="J40" s="42">
        <v>10</v>
      </c>
      <c r="K40" s="42"/>
      <c r="L40" s="42"/>
      <c r="M40" s="42"/>
      <c r="N40" s="42"/>
      <c r="O40" s="47">
        <v>5</v>
      </c>
      <c r="P40" s="24"/>
      <c r="Q40" s="24"/>
      <c r="R40" s="24"/>
      <c r="S40" s="24"/>
      <c r="T40" s="42"/>
      <c r="U40" s="24"/>
      <c r="V40" s="24">
        <v>8</v>
      </c>
      <c r="W40" s="24"/>
      <c r="X40" s="24"/>
      <c r="Y40" s="24"/>
      <c r="Z40" s="24"/>
      <c r="AA40" s="24"/>
      <c r="AB40" s="24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8"/>
    </row>
    <row r="41" spans="1:89" ht="14.5">
      <c r="A41" s="76" t="s">
        <v>387</v>
      </c>
      <c r="B41" s="72">
        <v>42390070040</v>
      </c>
      <c r="C41" s="52" t="s">
        <v>367</v>
      </c>
      <c r="D41" s="52"/>
      <c r="E41" s="102">
        <f t="shared" si="1"/>
        <v>40</v>
      </c>
      <c r="F41" s="54"/>
      <c r="G41" s="54"/>
      <c r="H41" s="54"/>
      <c r="I41" s="42"/>
      <c r="J41" s="42">
        <v>7</v>
      </c>
      <c r="K41" s="42"/>
      <c r="L41" s="42">
        <v>26</v>
      </c>
      <c r="M41" s="42"/>
      <c r="N41" s="42"/>
      <c r="O41" s="47"/>
      <c r="P41" s="24"/>
      <c r="Q41" s="24"/>
      <c r="R41" s="24"/>
      <c r="S41" s="24"/>
      <c r="T41" s="42"/>
      <c r="U41" s="24"/>
      <c r="V41" s="24">
        <v>7</v>
      </c>
      <c r="W41" s="24"/>
      <c r="X41" s="24"/>
      <c r="Y41" s="24"/>
      <c r="Z41" s="24"/>
      <c r="AA41" s="24"/>
      <c r="AB41" s="24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8"/>
    </row>
    <row r="42" spans="1:89" ht="14.5">
      <c r="A42" s="76" t="s">
        <v>388</v>
      </c>
      <c r="B42" s="52">
        <v>42710110360</v>
      </c>
      <c r="C42" s="52" t="s">
        <v>389</v>
      </c>
      <c r="D42" s="52"/>
      <c r="E42" s="106">
        <f t="shared" si="1"/>
        <v>66</v>
      </c>
      <c r="F42" s="56"/>
      <c r="G42" s="56"/>
      <c r="H42" s="56"/>
      <c r="I42" s="49"/>
      <c r="J42" s="49">
        <v>6</v>
      </c>
      <c r="K42" s="49"/>
      <c r="L42" s="49">
        <v>22</v>
      </c>
      <c r="M42" s="49"/>
      <c r="N42" s="42"/>
      <c r="O42" s="42"/>
      <c r="P42" s="42">
        <v>38</v>
      </c>
      <c r="Q42" s="42"/>
      <c r="R42" s="22"/>
      <c r="S42" s="22"/>
      <c r="T42" s="24"/>
      <c r="U42" s="22"/>
      <c r="V42" s="22"/>
      <c r="W42" s="24"/>
      <c r="X42" s="24"/>
      <c r="Y42" s="24"/>
      <c r="Z42" s="24"/>
      <c r="AA42" s="24"/>
      <c r="AB42" s="24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8"/>
    </row>
    <row r="43" spans="1:89" ht="14.5">
      <c r="A43" s="76" t="s">
        <v>390</v>
      </c>
      <c r="B43" s="52">
        <v>42250320156</v>
      </c>
      <c r="C43" s="52" t="s">
        <v>391</v>
      </c>
      <c r="D43" s="52"/>
      <c r="E43" s="106">
        <f t="shared" si="1"/>
        <v>5</v>
      </c>
      <c r="F43" s="54"/>
      <c r="G43" s="54"/>
      <c r="H43" s="54"/>
      <c r="I43" s="42"/>
      <c r="J43" s="42">
        <v>5</v>
      </c>
      <c r="K43" s="42"/>
      <c r="L43" s="42"/>
      <c r="M43" s="42"/>
      <c r="N43" s="42"/>
      <c r="O43" s="47"/>
      <c r="P43" s="24"/>
      <c r="Q43" s="24"/>
      <c r="R43" s="24"/>
      <c r="S43" s="24"/>
      <c r="T43" s="42"/>
      <c r="U43" s="24"/>
      <c r="V43" s="24"/>
      <c r="W43" s="24"/>
      <c r="X43" s="24"/>
      <c r="Y43" s="24"/>
      <c r="Z43" s="24"/>
      <c r="AA43" s="24"/>
      <c r="AB43" s="24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8"/>
    </row>
    <row r="44" spans="1:89" ht="14.5">
      <c r="A44" s="76" t="s">
        <v>392</v>
      </c>
      <c r="B44" s="52">
        <v>42210460473</v>
      </c>
      <c r="C44" s="52" t="s">
        <v>393</v>
      </c>
      <c r="D44" s="52"/>
      <c r="E44" s="102">
        <f t="shared" si="1"/>
        <v>32</v>
      </c>
      <c r="F44" s="56"/>
      <c r="G44" s="56"/>
      <c r="H44" s="56"/>
      <c r="I44" s="49"/>
      <c r="J44" s="49">
        <v>4</v>
      </c>
      <c r="K44" s="49"/>
      <c r="L44" s="49">
        <v>18</v>
      </c>
      <c r="M44" s="49"/>
      <c r="N44" s="42"/>
      <c r="O44" s="42"/>
      <c r="P44" s="42"/>
      <c r="Q44" s="42"/>
      <c r="R44" s="22"/>
      <c r="S44" s="92">
        <v>8</v>
      </c>
      <c r="T44" s="24">
        <v>2</v>
      </c>
      <c r="U44" s="22"/>
      <c r="V44" s="22"/>
      <c r="W44" s="24"/>
      <c r="X44" s="24"/>
      <c r="Y44" s="24"/>
      <c r="Z44" s="24"/>
      <c r="AA44" s="24"/>
      <c r="AB44" s="24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8"/>
    </row>
    <row r="45" spans="1:89" ht="14.5">
      <c r="A45" s="76" t="s">
        <v>394</v>
      </c>
      <c r="B45" s="52">
        <v>42710470005</v>
      </c>
      <c r="C45" s="52" t="s">
        <v>395</v>
      </c>
      <c r="D45" s="52"/>
      <c r="E45" s="102">
        <f t="shared" si="1"/>
        <v>3</v>
      </c>
      <c r="F45" s="56"/>
      <c r="G45" s="56"/>
      <c r="H45" s="56"/>
      <c r="I45" s="49"/>
      <c r="J45" s="49">
        <v>3</v>
      </c>
      <c r="K45" s="49"/>
      <c r="L45" s="49"/>
      <c r="M45" s="49"/>
      <c r="N45" s="42"/>
      <c r="O45" s="42"/>
      <c r="P45" s="42"/>
      <c r="Q45" s="42"/>
      <c r="R45" s="22"/>
      <c r="S45" s="22"/>
      <c r="T45" s="24"/>
      <c r="U45" s="22"/>
      <c r="V45" s="22"/>
      <c r="W45" s="24"/>
      <c r="X45" s="24"/>
      <c r="Y45" s="24"/>
      <c r="Z45" s="24"/>
      <c r="AA45" s="24"/>
      <c r="AB45" s="24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8"/>
    </row>
    <row r="46" spans="1:89" ht="14.5">
      <c r="A46" s="76" t="s">
        <v>396</v>
      </c>
      <c r="B46" s="52">
        <v>42250420023</v>
      </c>
      <c r="C46" s="52" t="s">
        <v>397</v>
      </c>
      <c r="D46" s="52"/>
      <c r="E46" s="102">
        <f t="shared" si="1"/>
        <v>2</v>
      </c>
      <c r="F46" s="54"/>
      <c r="G46" s="54"/>
      <c r="H46" s="54"/>
      <c r="I46" s="42"/>
      <c r="J46" s="42">
        <v>2</v>
      </c>
      <c r="K46" s="42"/>
      <c r="L46" s="42"/>
      <c r="M46" s="42"/>
      <c r="N46" s="42"/>
      <c r="O46" s="47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8"/>
    </row>
    <row r="47" spans="1:89" ht="14.5">
      <c r="A47" s="76" t="s">
        <v>398</v>
      </c>
      <c r="B47" s="52">
        <v>42210460142</v>
      </c>
      <c r="C47" s="52" t="s">
        <v>393</v>
      </c>
      <c r="D47" s="52"/>
      <c r="E47" s="102">
        <f t="shared" si="1"/>
        <v>12</v>
      </c>
      <c r="F47" s="54"/>
      <c r="G47" s="54"/>
      <c r="H47" s="54"/>
      <c r="I47" s="42"/>
      <c r="J47" s="42">
        <v>1</v>
      </c>
      <c r="K47" s="42"/>
      <c r="L47" s="42">
        <v>11</v>
      </c>
      <c r="M47" s="42"/>
      <c r="N47" s="42"/>
      <c r="O47" s="47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8"/>
    </row>
    <row r="48" spans="1:89" ht="14.5">
      <c r="A48" s="76" t="s">
        <v>540</v>
      </c>
      <c r="B48" s="52">
        <v>42580100530</v>
      </c>
      <c r="C48" s="110" t="s">
        <v>192</v>
      </c>
      <c r="D48" s="52"/>
      <c r="E48" s="102">
        <f t="shared" si="1"/>
        <v>3</v>
      </c>
      <c r="F48" s="57"/>
      <c r="G48" s="57"/>
      <c r="H48" s="57"/>
      <c r="I48" s="42">
        <v>3</v>
      </c>
      <c r="J48" s="42"/>
      <c r="K48" s="42"/>
      <c r="L48" s="42"/>
      <c r="M48" s="42"/>
      <c r="N48" s="42"/>
      <c r="O48" s="24"/>
      <c r="P48" s="42"/>
      <c r="Q48" s="42"/>
      <c r="R48" s="47"/>
      <c r="S48" s="47"/>
      <c r="T48" s="24"/>
      <c r="U48" s="24"/>
      <c r="V48" s="24"/>
      <c r="W48" s="24"/>
      <c r="X48" s="24"/>
      <c r="Y48" s="24"/>
      <c r="Z48" s="24"/>
      <c r="AA48" s="24"/>
      <c r="AB48" s="24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8"/>
    </row>
    <row r="49" spans="1:89" ht="14.5">
      <c r="A49" s="76" t="s">
        <v>541</v>
      </c>
      <c r="B49" s="52">
        <v>42710260634</v>
      </c>
      <c r="C49" s="52" t="s">
        <v>502</v>
      </c>
      <c r="D49" s="52">
        <v>1</v>
      </c>
      <c r="E49" s="102">
        <f t="shared" si="1"/>
        <v>40</v>
      </c>
      <c r="F49" s="54"/>
      <c r="G49" s="54"/>
      <c r="H49" s="54"/>
      <c r="I49" s="42"/>
      <c r="J49" s="42"/>
      <c r="K49" s="42"/>
      <c r="L49" s="42">
        <v>40</v>
      </c>
      <c r="M49" s="42"/>
      <c r="N49" s="42"/>
      <c r="O49" s="47"/>
      <c r="P49" s="24"/>
      <c r="Q49" s="24"/>
      <c r="R49" s="24"/>
      <c r="S49" s="24"/>
      <c r="T49" s="42"/>
      <c r="U49" s="24"/>
      <c r="V49" s="24"/>
      <c r="W49" s="24"/>
      <c r="X49" s="24"/>
      <c r="Y49" s="24"/>
      <c r="Z49" s="24"/>
      <c r="AA49" s="24"/>
      <c r="AB49" s="24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8"/>
    </row>
    <row r="50" spans="1:89" ht="14.5">
      <c r="A50" s="76" t="s">
        <v>542</v>
      </c>
      <c r="B50" s="52">
        <v>42390960290</v>
      </c>
      <c r="C50" s="52" t="s">
        <v>372</v>
      </c>
      <c r="D50" s="52">
        <v>1</v>
      </c>
      <c r="E50" s="102">
        <f t="shared" si="1"/>
        <v>52</v>
      </c>
      <c r="F50" s="54"/>
      <c r="G50" s="54"/>
      <c r="H50" s="54"/>
      <c r="I50" s="42"/>
      <c r="J50" s="42"/>
      <c r="K50" s="42"/>
      <c r="L50" s="42">
        <v>35</v>
      </c>
      <c r="M50" s="42"/>
      <c r="N50" s="42"/>
      <c r="O50" s="47"/>
      <c r="P50" s="24"/>
      <c r="Q50" s="24"/>
      <c r="R50" s="24"/>
      <c r="S50" s="24">
        <v>15</v>
      </c>
      <c r="T50" s="24"/>
      <c r="U50" s="24"/>
      <c r="V50" s="24">
        <v>2</v>
      </c>
      <c r="W50" s="24"/>
      <c r="X50" s="24"/>
      <c r="Y50" s="24"/>
      <c r="Z50" s="24"/>
      <c r="AA50" s="24"/>
      <c r="AB50" s="24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8"/>
    </row>
    <row r="51" spans="1:89" ht="14.5">
      <c r="A51" s="115" t="s">
        <v>543</v>
      </c>
      <c r="B51" s="52">
        <v>42710390163</v>
      </c>
      <c r="C51" s="110" t="s">
        <v>544</v>
      </c>
      <c r="D51" s="52"/>
      <c r="E51" s="102">
        <f t="shared" si="1"/>
        <v>30</v>
      </c>
      <c r="F51" s="54"/>
      <c r="G51" s="54"/>
      <c r="H51" s="54"/>
      <c r="I51" s="42"/>
      <c r="J51" s="42"/>
      <c r="K51" s="42"/>
      <c r="L51" s="42">
        <v>30</v>
      </c>
      <c r="M51" s="42"/>
      <c r="N51" s="42"/>
      <c r="O51" s="47"/>
      <c r="P51" s="24"/>
      <c r="Q51" s="24"/>
      <c r="R51" s="24"/>
      <c r="S51" s="24"/>
      <c r="T51" s="42"/>
      <c r="U51" s="24"/>
      <c r="V51" s="24"/>
      <c r="W51" s="24"/>
      <c r="X51" s="24"/>
      <c r="Y51" s="24"/>
      <c r="Z51" s="24"/>
      <c r="AA51" s="24"/>
      <c r="AB51" s="24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8"/>
    </row>
    <row r="52" spans="1:89" ht="14.5">
      <c r="A52" s="76" t="s">
        <v>545</v>
      </c>
      <c r="B52" s="52">
        <v>42890450287</v>
      </c>
      <c r="C52" s="52" t="s">
        <v>223</v>
      </c>
      <c r="D52" s="52"/>
      <c r="E52" s="102">
        <f t="shared" si="1"/>
        <v>15</v>
      </c>
      <c r="F52" s="54"/>
      <c r="G52" s="54"/>
      <c r="H52" s="54"/>
      <c r="I52" s="42"/>
      <c r="J52" s="42"/>
      <c r="K52" s="42"/>
      <c r="L52" s="42">
        <v>15</v>
      </c>
      <c r="M52" s="42"/>
      <c r="N52" s="42"/>
      <c r="O52" s="47"/>
      <c r="P52" s="24"/>
      <c r="Q52" s="24"/>
      <c r="R52" s="24"/>
      <c r="S52" s="24"/>
      <c r="T52" s="42"/>
      <c r="U52" s="24"/>
      <c r="V52" s="24"/>
      <c r="W52" s="24"/>
      <c r="X52" s="24"/>
      <c r="Y52" s="24"/>
      <c r="Z52" s="24"/>
      <c r="AA52" s="24"/>
      <c r="AB52" s="24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8"/>
    </row>
    <row r="53" spans="1:89" ht="14.5">
      <c r="A53" s="76" t="s">
        <v>546</v>
      </c>
      <c r="B53" s="74">
        <v>42210460474</v>
      </c>
      <c r="C53" s="52" t="s">
        <v>393</v>
      </c>
      <c r="D53" s="74"/>
      <c r="E53" s="102">
        <f t="shared" ref="E53:E66" si="2">SUM(F53:CJ53)</f>
        <v>15</v>
      </c>
      <c r="F53" s="54"/>
      <c r="G53" s="54"/>
      <c r="H53" s="54"/>
      <c r="I53" s="42"/>
      <c r="J53" s="42"/>
      <c r="K53" s="42"/>
      <c r="L53" s="42">
        <v>12</v>
      </c>
      <c r="M53" s="42"/>
      <c r="N53" s="42"/>
      <c r="O53" s="47"/>
      <c r="P53" s="24"/>
      <c r="Q53" s="24"/>
      <c r="R53" s="24"/>
      <c r="S53" s="24"/>
      <c r="T53" s="42">
        <v>3</v>
      </c>
      <c r="U53" s="24"/>
      <c r="V53" s="24"/>
      <c r="W53" s="24"/>
      <c r="X53" s="24"/>
      <c r="Y53" s="24"/>
      <c r="Z53" s="24"/>
      <c r="AA53" s="24"/>
      <c r="AB53" s="24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8"/>
    </row>
    <row r="54" spans="1:89" ht="14.5">
      <c r="A54" s="94" t="s">
        <v>547</v>
      </c>
      <c r="B54" s="208">
        <v>41420500294</v>
      </c>
      <c r="C54" s="52" t="s">
        <v>548</v>
      </c>
      <c r="D54" s="52"/>
      <c r="E54" s="102">
        <f t="shared" si="2"/>
        <v>12</v>
      </c>
      <c r="F54" s="54"/>
      <c r="G54" s="54"/>
      <c r="H54" s="54"/>
      <c r="I54" s="42"/>
      <c r="J54" s="42"/>
      <c r="K54" s="42"/>
      <c r="L54" s="42">
        <v>10</v>
      </c>
      <c r="M54" s="42"/>
      <c r="N54" s="42"/>
      <c r="O54" s="47">
        <v>2</v>
      </c>
      <c r="P54" s="24"/>
      <c r="Q54" s="24"/>
      <c r="R54" s="24"/>
      <c r="S54" s="24"/>
      <c r="T54" s="42"/>
      <c r="U54" s="24"/>
      <c r="V54" s="24"/>
      <c r="W54" s="24"/>
      <c r="X54" s="24"/>
      <c r="Y54" s="24"/>
      <c r="Z54" s="24"/>
      <c r="AA54" s="24"/>
      <c r="AB54" s="24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8"/>
    </row>
    <row r="55" spans="1:89" ht="14.5">
      <c r="A55" s="76" t="s">
        <v>549</v>
      </c>
      <c r="B55" s="74">
        <v>42710600068</v>
      </c>
      <c r="C55" s="52" t="s">
        <v>550</v>
      </c>
      <c r="D55" s="52"/>
      <c r="E55" s="102">
        <f t="shared" si="2"/>
        <v>10</v>
      </c>
      <c r="F55" s="54"/>
      <c r="G55" s="54"/>
      <c r="H55" s="54"/>
      <c r="I55" s="42"/>
      <c r="J55" s="42"/>
      <c r="K55" s="42"/>
      <c r="L55" s="42">
        <v>9</v>
      </c>
      <c r="M55" s="42"/>
      <c r="N55" s="42"/>
      <c r="O55" s="47">
        <v>1</v>
      </c>
      <c r="P55" s="24"/>
      <c r="Q55" s="24"/>
      <c r="R55" s="24"/>
      <c r="S55" s="24"/>
      <c r="T55" s="42"/>
      <c r="U55" s="24"/>
      <c r="V55" s="24"/>
      <c r="W55" s="24"/>
      <c r="X55" s="24"/>
      <c r="Y55" s="24"/>
      <c r="Z55" s="24"/>
      <c r="AA55" s="24"/>
      <c r="AB55" s="24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8"/>
    </row>
    <row r="56" spans="1:89" ht="14.5">
      <c r="A56" s="76" t="s">
        <v>551</v>
      </c>
      <c r="B56" s="52">
        <v>42390070062</v>
      </c>
      <c r="C56" s="52" t="s">
        <v>367</v>
      </c>
      <c r="D56" s="58"/>
      <c r="E56" s="102">
        <f t="shared" si="2"/>
        <v>8</v>
      </c>
      <c r="F56" s="56"/>
      <c r="G56" s="56"/>
      <c r="H56" s="56"/>
      <c r="I56" s="49"/>
      <c r="J56" s="49"/>
      <c r="K56" s="49"/>
      <c r="L56" s="49">
        <v>8</v>
      </c>
      <c r="M56" s="49"/>
      <c r="N56" s="42"/>
      <c r="O56" s="42"/>
      <c r="P56" s="42"/>
      <c r="Q56" s="42"/>
      <c r="R56" s="22"/>
      <c r="S56" s="22"/>
      <c r="T56" s="24"/>
      <c r="U56" s="22"/>
      <c r="V56" s="22"/>
      <c r="W56" s="24"/>
      <c r="X56" s="24"/>
      <c r="Y56" s="24"/>
      <c r="Z56" s="24"/>
      <c r="AA56" s="24"/>
      <c r="AB56" s="24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8"/>
    </row>
    <row r="57" spans="1:89" ht="14.5">
      <c r="A57" s="76" t="s">
        <v>552</v>
      </c>
      <c r="B57" s="52">
        <v>42710230030</v>
      </c>
      <c r="C57" s="52" t="s">
        <v>553</v>
      </c>
      <c r="D57" s="52"/>
      <c r="E57" s="102">
        <f t="shared" si="2"/>
        <v>7</v>
      </c>
      <c r="F57" s="56"/>
      <c r="G57" s="56"/>
      <c r="H57" s="56"/>
      <c r="I57" s="49"/>
      <c r="J57" s="49"/>
      <c r="K57" s="49"/>
      <c r="L57" s="49">
        <v>7</v>
      </c>
      <c r="M57" s="49"/>
      <c r="N57" s="42"/>
      <c r="O57" s="42"/>
      <c r="P57" s="42"/>
      <c r="Q57" s="42"/>
      <c r="R57" s="22"/>
      <c r="S57" s="22"/>
      <c r="T57" s="24"/>
      <c r="U57" s="22"/>
      <c r="V57" s="22"/>
      <c r="W57" s="24"/>
      <c r="X57" s="24"/>
      <c r="Y57" s="24"/>
      <c r="Z57" s="24"/>
      <c r="AA57" s="24"/>
      <c r="AB57" s="24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8"/>
    </row>
    <row r="58" spans="1:89" ht="14.5">
      <c r="A58" s="76" t="s">
        <v>554</v>
      </c>
      <c r="B58" s="52">
        <v>41018000238</v>
      </c>
      <c r="C58" s="52"/>
      <c r="D58" s="52"/>
      <c r="E58" s="102">
        <f t="shared" si="2"/>
        <v>6</v>
      </c>
      <c r="F58" s="54"/>
      <c r="G58" s="54"/>
      <c r="H58" s="54"/>
      <c r="I58" s="42"/>
      <c r="J58" s="42"/>
      <c r="K58" s="42"/>
      <c r="L58" s="42">
        <v>6</v>
      </c>
      <c r="M58" s="42"/>
      <c r="N58" s="42"/>
      <c r="O58" s="47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/>
      <c r="AA58" s="24"/>
      <c r="AB58" s="24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8"/>
    </row>
    <row r="59" spans="1:89" ht="14.5">
      <c r="A59" s="76" t="s">
        <v>555</v>
      </c>
      <c r="B59" s="52">
        <v>42250120184</v>
      </c>
      <c r="C59" s="52" t="s">
        <v>556</v>
      </c>
      <c r="D59" s="52"/>
      <c r="E59" s="102">
        <f t="shared" si="2"/>
        <v>5</v>
      </c>
      <c r="F59" s="54"/>
      <c r="G59" s="54"/>
      <c r="H59" s="54"/>
      <c r="I59" s="42"/>
      <c r="J59" s="42"/>
      <c r="K59" s="42"/>
      <c r="L59" s="42">
        <v>5</v>
      </c>
      <c r="M59" s="42"/>
      <c r="N59" s="42"/>
      <c r="O59" s="47"/>
      <c r="P59" s="24"/>
      <c r="Q59" s="24"/>
      <c r="R59" s="24"/>
      <c r="S59" s="24"/>
      <c r="T59" s="42"/>
      <c r="U59" s="24"/>
      <c r="V59" s="24"/>
      <c r="W59" s="24"/>
      <c r="X59" s="24"/>
      <c r="Y59" s="24"/>
      <c r="Z59" s="24"/>
      <c r="AA59" s="24"/>
      <c r="AB59" s="24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8"/>
    </row>
    <row r="60" spans="1:89" ht="14.5">
      <c r="A60" s="76" t="s">
        <v>557</v>
      </c>
      <c r="B60" s="52">
        <v>42700060293</v>
      </c>
      <c r="C60" s="52" t="s">
        <v>558</v>
      </c>
      <c r="D60" s="52"/>
      <c r="E60" s="102">
        <f t="shared" si="2"/>
        <v>8</v>
      </c>
      <c r="F60" s="54"/>
      <c r="G60" s="54"/>
      <c r="H60" s="54"/>
      <c r="I60" s="42"/>
      <c r="J60" s="42"/>
      <c r="K60" s="42"/>
      <c r="L60" s="42">
        <v>4</v>
      </c>
      <c r="M60" s="42"/>
      <c r="N60" s="42"/>
      <c r="O60" s="47"/>
      <c r="P60" s="24"/>
      <c r="Q60" s="24"/>
      <c r="R60" s="24"/>
      <c r="S60" s="24">
        <v>4</v>
      </c>
      <c r="T60" s="42"/>
      <c r="U60" s="24"/>
      <c r="V60" s="24"/>
      <c r="W60" s="24"/>
      <c r="X60" s="24"/>
      <c r="Y60" s="24"/>
      <c r="Z60" s="24"/>
      <c r="AA60" s="24"/>
      <c r="AB60" s="24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8"/>
    </row>
    <row r="61" spans="1:89" ht="14.5">
      <c r="A61" s="76" t="s">
        <v>559</v>
      </c>
      <c r="B61" s="52">
        <v>42210460357</v>
      </c>
      <c r="C61" s="52" t="s">
        <v>393</v>
      </c>
      <c r="D61" s="52"/>
      <c r="E61" s="102">
        <f t="shared" si="2"/>
        <v>3</v>
      </c>
      <c r="F61" s="54"/>
      <c r="G61" s="54"/>
      <c r="H61" s="54"/>
      <c r="I61" s="42"/>
      <c r="J61" s="42"/>
      <c r="K61" s="42"/>
      <c r="L61" s="42">
        <v>3</v>
      </c>
      <c r="M61" s="42"/>
      <c r="N61" s="42"/>
      <c r="O61" s="47"/>
      <c r="P61" s="24"/>
      <c r="Q61" s="24"/>
      <c r="R61" s="24"/>
      <c r="S61" s="24"/>
      <c r="T61" s="42"/>
      <c r="U61" s="24"/>
      <c r="V61" s="24"/>
      <c r="W61" s="24"/>
      <c r="X61" s="24"/>
      <c r="Y61" s="24"/>
      <c r="Z61" s="24"/>
      <c r="AA61" s="24"/>
      <c r="AB61" s="24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8"/>
    </row>
    <row r="62" spans="1:89" ht="14.5">
      <c r="A62" s="135" t="s">
        <v>560</v>
      </c>
      <c r="B62" s="92">
        <v>42710350029</v>
      </c>
      <c r="C62" s="110" t="s">
        <v>562</v>
      </c>
      <c r="D62" s="52"/>
      <c r="E62" s="102">
        <f t="shared" si="2"/>
        <v>2</v>
      </c>
      <c r="F62" s="54"/>
      <c r="G62" s="54"/>
      <c r="H62" s="54"/>
      <c r="I62" s="42"/>
      <c r="J62" s="42"/>
      <c r="K62" s="42"/>
      <c r="L62" s="42">
        <v>2</v>
      </c>
      <c r="M62" s="42"/>
      <c r="N62" s="42"/>
      <c r="O62" s="47"/>
      <c r="P62" s="24"/>
      <c r="Q62" s="24"/>
      <c r="R62" s="24"/>
      <c r="S62" s="24"/>
      <c r="T62" s="42"/>
      <c r="U62" s="24"/>
      <c r="V62" s="24"/>
      <c r="W62" s="24"/>
      <c r="X62" s="24"/>
      <c r="Y62" s="24"/>
      <c r="Z62" s="24"/>
      <c r="AA62" s="24"/>
      <c r="AB62" s="24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8"/>
    </row>
    <row r="63" spans="1:89" ht="14.5">
      <c r="A63" s="76" t="s">
        <v>561</v>
      </c>
      <c r="B63" s="52">
        <v>42390070111</v>
      </c>
      <c r="C63" s="52" t="s">
        <v>367</v>
      </c>
      <c r="D63" s="52"/>
      <c r="E63" s="102">
        <f t="shared" si="2"/>
        <v>1</v>
      </c>
      <c r="F63" s="54"/>
      <c r="G63" s="54"/>
      <c r="H63" s="54"/>
      <c r="I63" s="42"/>
      <c r="J63" s="42"/>
      <c r="K63" s="42"/>
      <c r="L63" s="42">
        <v>1</v>
      </c>
      <c r="M63" s="42"/>
      <c r="N63" s="42"/>
      <c r="O63" s="47"/>
      <c r="P63" s="24"/>
      <c r="Q63" s="24"/>
      <c r="R63" s="24"/>
      <c r="S63" s="24"/>
      <c r="T63" s="42"/>
      <c r="U63" s="24"/>
      <c r="V63" s="24"/>
      <c r="W63" s="24"/>
      <c r="X63" s="24"/>
      <c r="Y63" s="24"/>
      <c r="Z63" s="24"/>
      <c r="AA63" s="24"/>
      <c r="AB63" s="24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8"/>
    </row>
    <row r="64" spans="1:89" ht="14.5">
      <c r="A64" s="76" t="s">
        <v>563</v>
      </c>
      <c r="B64" s="52">
        <v>42580100396</v>
      </c>
      <c r="C64" s="52" t="s">
        <v>192</v>
      </c>
      <c r="D64" s="52"/>
      <c r="E64" s="102">
        <f t="shared" si="2"/>
        <v>50</v>
      </c>
      <c r="F64" s="54"/>
      <c r="G64" s="54"/>
      <c r="H64" s="54"/>
      <c r="I64" s="42"/>
      <c r="J64" s="42"/>
      <c r="K64" s="42"/>
      <c r="L64" s="42"/>
      <c r="M64" s="42">
        <v>10</v>
      </c>
      <c r="N64" s="42"/>
      <c r="O64" s="47"/>
      <c r="P64" s="24">
        <v>40</v>
      </c>
      <c r="Q64" s="24"/>
      <c r="R64" s="24"/>
      <c r="S64" s="24"/>
      <c r="T64" s="42"/>
      <c r="U64" s="24"/>
      <c r="V64" s="24"/>
      <c r="W64" s="24"/>
      <c r="X64" s="24"/>
      <c r="Y64" s="24"/>
      <c r="Z64" s="24"/>
      <c r="AA64" s="24"/>
      <c r="AB64" s="24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8"/>
    </row>
    <row r="65" spans="1:89" ht="14.5">
      <c r="A65" s="76" t="s">
        <v>564</v>
      </c>
      <c r="B65" s="52">
        <v>42580100398</v>
      </c>
      <c r="C65" s="52" t="s">
        <v>192</v>
      </c>
      <c r="D65" s="52"/>
      <c r="E65" s="102">
        <f t="shared" si="2"/>
        <v>6</v>
      </c>
      <c r="F65" s="56"/>
      <c r="G65" s="56"/>
      <c r="H65" s="56"/>
      <c r="I65" s="49"/>
      <c r="J65" s="49"/>
      <c r="K65" s="49"/>
      <c r="L65" s="49"/>
      <c r="M65" s="49">
        <v>6</v>
      </c>
      <c r="N65" s="42"/>
      <c r="O65" s="42"/>
      <c r="P65" s="42"/>
      <c r="Q65" s="42"/>
      <c r="R65" s="22"/>
      <c r="S65" s="22"/>
      <c r="T65" s="24"/>
      <c r="U65" s="22"/>
      <c r="V65" s="22"/>
      <c r="W65" s="24"/>
      <c r="X65" s="24"/>
      <c r="Y65" s="24"/>
      <c r="Z65" s="24"/>
      <c r="AA65" s="24"/>
      <c r="AB65" s="24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8"/>
    </row>
    <row r="66" spans="1:89" ht="14.5">
      <c r="A66" s="135" t="s">
        <v>565</v>
      </c>
      <c r="B66" s="52">
        <v>42890450277</v>
      </c>
      <c r="C66" s="110" t="s">
        <v>223</v>
      </c>
      <c r="D66" s="52"/>
      <c r="E66" s="102">
        <f t="shared" si="2"/>
        <v>5</v>
      </c>
      <c r="F66" s="54"/>
      <c r="G66" s="54"/>
      <c r="H66" s="54"/>
      <c r="I66" s="42"/>
      <c r="J66" s="42"/>
      <c r="K66" s="42"/>
      <c r="L66" s="42"/>
      <c r="M66" s="42">
        <v>5</v>
      </c>
      <c r="N66" s="42"/>
      <c r="O66" s="47"/>
      <c r="P66" s="24"/>
      <c r="Q66" s="24"/>
      <c r="R66" s="24"/>
      <c r="S66" s="24"/>
      <c r="T66" s="42"/>
      <c r="U66" s="24"/>
      <c r="V66" s="24"/>
      <c r="W66" s="24"/>
      <c r="X66" s="24"/>
      <c r="Y66" s="24"/>
      <c r="Z66" s="24"/>
      <c r="AA66" s="24"/>
      <c r="AB66" s="24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8"/>
    </row>
    <row r="67" spans="1:89" ht="14.5">
      <c r="A67" s="135" t="s">
        <v>566</v>
      </c>
      <c r="B67" s="52">
        <v>42580180029</v>
      </c>
      <c r="C67" s="52" t="s">
        <v>193</v>
      </c>
      <c r="D67" s="52"/>
      <c r="E67" s="102">
        <f t="shared" ref="E67:E98" si="3">SUM(F67:CJ67)</f>
        <v>7</v>
      </c>
      <c r="F67" s="54"/>
      <c r="G67" s="54"/>
      <c r="H67" s="54"/>
      <c r="I67" s="42"/>
      <c r="J67" s="42"/>
      <c r="K67" s="42"/>
      <c r="L67" s="42"/>
      <c r="M67" s="42">
        <v>4</v>
      </c>
      <c r="N67" s="42"/>
      <c r="O67" s="47"/>
      <c r="P67" s="24"/>
      <c r="Q67" s="24">
        <v>3</v>
      </c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8"/>
    </row>
    <row r="68" spans="1:89" ht="14.5">
      <c r="A68" s="76" t="s">
        <v>567</v>
      </c>
      <c r="B68" s="52">
        <v>42580180254</v>
      </c>
      <c r="C68" s="52" t="s">
        <v>193</v>
      </c>
      <c r="D68" s="52"/>
      <c r="E68" s="102">
        <f t="shared" si="3"/>
        <v>8</v>
      </c>
      <c r="F68" s="56"/>
      <c r="G68" s="56"/>
      <c r="H68" s="56"/>
      <c r="I68" s="49"/>
      <c r="J68" s="49"/>
      <c r="K68" s="49"/>
      <c r="L68" s="49"/>
      <c r="M68" s="49">
        <v>1</v>
      </c>
      <c r="N68" s="42"/>
      <c r="O68" s="42"/>
      <c r="P68" s="42"/>
      <c r="Q68" s="42">
        <v>7</v>
      </c>
      <c r="R68" s="22"/>
      <c r="S68" s="22"/>
      <c r="T68" s="24"/>
      <c r="U68" s="22"/>
      <c r="V68" s="22"/>
      <c r="W68" s="24"/>
      <c r="X68" s="24"/>
      <c r="Y68" s="24"/>
      <c r="Z68" s="24"/>
      <c r="AA68" s="24"/>
      <c r="AB68" s="24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8"/>
    </row>
    <row r="69" spans="1:89" ht="14.5">
      <c r="A69" s="113" t="s">
        <v>568</v>
      </c>
      <c r="B69" s="72">
        <v>42250580067</v>
      </c>
      <c r="C69" s="72" t="s">
        <v>569</v>
      </c>
      <c r="D69" s="68"/>
      <c r="E69" s="102">
        <f t="shared" si="3"/>
        <v>15</v>
      </c>
      <c r="F69" s="56"/>
      <c r="G69" s="56"/>
      <c r="H69" s="56"/>
      <c r="I69" s="49"/>
      <c r="J69" s="49"/>
      <c r="K69" s="49"/>
      <c r="L69" s="49"/>
      <c r="M69" s="49"/>
      <c r="N69" s="42">
        <v>15</v>
      </c>
      <c r="O69" s="42"/>
      <c r="P69" s="42"/>
      <c r="Q69" s="42"/>
      <c r="R69" s="22"/>
      <c r="S69" s="22"/>
      <c r="T69" s="24"/>
      <c r="U69" s="22"/>
      <c r="V69" s="22"/>
      <c r="W69" s="24"/>
      <c r="X69" s="24"/>
      <c r="Y69" s="24"/>
      <c r="Z69" s="24"/>
      <c r="AA69" s="24"/>
      <c r="AB69" s="24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8"/>
    </row>
    <row r="70" spans="1:89" ht="14.5">
      <c r="A70" s="76" t="s">
        <v>570</v>
      </c>
      <c r="B70" s="52">
        <v>42900250001</v>
      </c>
      <c r="C70" s="52" t="s">
        <v>336</v>
      </c>
      <c r="D70" s="52"/>
      <c r="E70" s="102">
        <f t="shared" si="3"/>
        <v>8</v>
      </c>
      <c r="F70" s="54"/>
      <c r="G70" s="54"/>
      <c r="H70" s="54"/>
      <c r="I70" s="42"/>
      <c r="J70" s="42"/>
      <c r="K70" s="42"/>
      <c r="L70" s="42"/>
      <c r="M70" s="42"/>
      <c r="N70" s="42">
        <v>8</v>
      </c>
      <c r="O70" s="47"/>
      <c r="P70" s="24"/>
      <c r="Q70" s="24"/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8"/>
    </row>
    <row r="71" spans="1:89" ht="14.5">
      <c r="A71" s="76" t="s">
        <v>571</v>
      </c>
      <c r="B71" s="52">
        <v>42900360282</v>
      </c>
      <c r="C71" s="52" t="s">
        <v>572</v>
      </c>
      <c r="D71" s="52"/>
      <c r="E71" s="102">
        <f t="shared" si="3"/>
        <v>1</v>
      </c>
      <c r="F71" s="54"/>
      <c r="G71" s="54"/>
      <c r="H71" s="54"/>
      <c r="I71" s="42"/>
      <c r="J71" s="42"/>
      <c r="K71" s="42"/>
      <c r="L71" s="42"/>
      <c r="M71" s="42"/>
      <c r="N71" s="42">
        <v>1</v>
      </c>
      <c r="O71" s="47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8"/>
    </row>
    <row r="72" spans="1:89" ht="14.5">
      <c r="A72" s="76" t="s">
        <v>573</v>
      </c>
      <c r="B72" s="52" t="s">
        <v>576</v>
      </c>
      <c r="C72" s="52" t="s">
        <v>332</v>
      </c>
      <c r="D72" s="52"/>
      <c r="E72" s="102">
        <f t="shared" si="3"/>
        <v>1</v>
      </c>
      <c r="F72" s="54"/>
      <c r="G72" s="54"/>
      <c r="H72" s="54"/>
      <c r="I72" s="57"/>
      <c r="J72" s="57"/>
      <c r="K72" s="57"/>
      <c r="L72" s="57"/>
      <c r="M72" s="57"/>
      <c r="N72" s="42">
        <v>1</v>
      </c>
      <c r="O72" s="47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8"/>
    </row>
    <row r="73" spans="1:89" ht="14.5">
      <c r="A73" s="76" t="s">
        <v>574</v>
      </c>
      <c r="B73" s="52">
        <v>42710300009</v>
      </c>
      <c r="C73" s="52" t="s">
        <v>575</v>
      </c>
      <c r="D73" s="52"/>
      <c r="E73" s="102">
        <f t="shared" si="3"/>
        <v>3</v>
      </c>
      <c r="F73" s="54"/>
      <c r="G73" s="54"/>
      <c r="H73" s="54"/>
      <c r="I73" s="42"/>
      <c r="J73" s="42"/>
      <c r="K73" s="42"/>
      <c r="L73" s="42"/>
      <c r="M73" s="42"/>
      <c r="N73" s="42"/>
      <c r="O73" s="47">
        <v>3</v>
      </c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8"/>
    </row>
    <row r="74" spans="1:89" ht="14.5">
      <c r="A74" s="76" t="s">
        <v>578</v>
      </c>
      <c r="B74" s="52">
        <v>42210740021</v>
      </c>
      <c r="C74" s="52" t="s">
        <v>579</v>
      </c>
      <c r="D74" s="52"/>
      <c r="E74" s="102">
        <f t="shared" si="3"/>
        <v>14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>
        <v>10</v>
      </c>
      <c r="T74" s="42">
        <v>4</v>
      </c>
      <c r="U74" s="24"/>
      <c r="V74" s="24"/>
      <c r="W74" s="24"/>
      <c r="X74" s="24"/>
      <c r="Y74" s="24"/>
      <c r="Z74" s="24"/>
      <c r="AA74" s="24"/>
      <c r="AB74" s="24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8"/>
    </row>
    <row r="75" spans="1:89" ht="14.5">
      <c r="A75" s="76" t="s">
        <v>580</v>
      </c>
      <c r="B75" s="52">
        <v>42710260624</v>
      </c>
      <c r="C75" s="52" t="s">
        <v>502</v>
      </c>
      <c r="D75" s="52"/>
      <c r="E75" s="102">
        <f t="shared" si="3"/>
        <v>6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>
        <v>6</v>
      </c>
      <c r="T75" s="42"/>
      <c r="U75" s="24"/>
      <c r="V75" s="24"/>
      <c r="W75" s="24"/>
      <c r="X75" s="24"/>
      <c r="Y75" s="24"/>
      <c r="Z75" s="24"/>
      <c r="AA75" s="24"/>
      <c r="AB75" s="24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8"/>
    </row>
    <row r="76" spans="1:89" ht="14.5">
      <c r="A76" s="76" t="s">
        <v>581</v>
      </c>
      <c r="B76" s="52">
        <v>42700230217</v>
      </c>
      <c r="C76" s="52" t="s">
        <v>582</v>
      </c>
      <c r="D76" s="52"/>
      <c r="E76" s="102">
        <f t="shared" si="3"/>
        <v>5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>
        <v>5</v>
      </c>
      <c r="T76" s="42"/>
      <c r="U76" s="24"/>
      <c r="V76" s="24"/>
      <c r="W76" s="24"/>
      <c r="X76" s="24"/>
      <c r="Y76" s="24"/>
      <c r="Z76" s="24"/>
      <c r="AA76" s="24"/>
      <c r="AB76" s="24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8"/>
    </row>
    <row r="77" spans="1:89" ht="14.5">
      <c r="A77" s="76" t="s">
        <v>583</v>
      </c>
      <c r="B77" s="52">
        <v>42390070103</v>
      </c>
      <c r="C77" s="52" t="s">
        <v>367</v>
      </c>
      <c r="D77" s="52"/>
      <c r="E77" s="102">
        <f t="shared" si="3"/>
        <v>3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>
        <v>3</v>
      </c>
      <c r="T77" s="42"/>
      <c r="U77" s="24"/>
      <c r="V77" s="24"/>
      <c r="W77" s="24"/>
      <c r="X77" s="24"/>
      <c r="Y77" s="24"/>
      <c r="Z77" s="24"/>
      <c r="AA77" s="24"/>
      <c r="AB77" s="24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8"/>
    </row>
    <row r="78" spans="1:89" ht="14.5">
      <c r="A78" s="76" t="s">
        <v>584</v>
      </c>
      <c r="B78" s="72">
        <v>42210740008</v>
      </c>
      <c r="C78" s="52" t="s">
        <v>579</v>
      </c>
      <c r="D78" s="52"/>
      <c r="E78" s="102">
        <f t="shared" si="3"/>
        <v>2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>
        <v>2</v>
      </c>
      <c r="T78" s="42"/>
      <c r="U78" s="24"/>
      <c r="V78" s="24"/>
      <c r="W78" s="24"/>
      <c r="X78" s="24"/>
      <c r="Y78" s="24"/>
      <c r="Z78" s="24"/>
      <c r="AA78" s="24"/>
      <c r="AB78" s="24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8"/>
    </row>
    <row r="79" spans="1:89" ht="14.5">
      <c r="A79" s="76" t="s">
        <v>585</v>
      </c>
      <c r="B79" s="52">
        <v>42210850994</v>
      </c>
      <c r="C79" s="52" t="s">
        <v>364</v>
      </c>
      <c r="D79" s="52"/>
      <c r="E79" s="106">
        <f t="shared" si="3"/>
        <v>1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>
        <v>1</v>
      </c>
      <c r="T79" s="42"/>
      <c r="U79" s="24"/>
      <c r="V79" s="24"/>
      <c r="W79" s="24"/>
      <c r="X79" s="24"/>
      <c r="Y79" s="24"/>
      <c r="Z79" s="24"/>
      <c r="AA79" s="24"/>
      <c r="AB79" s="24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8"/>
    </row>
    <row r="80" spans="1:89" ht="14.5">
      <c r="A80" s="135" t="s">
        <v>586</v>
      </c>
      <c r="B80" s="52">
        <v>46680740284</v>
      </c>
      <c r="C80" s="52" t="s">
        <v>587</v>
      </c>
      <c r="D80" s="52">
        <v>1</v>
      </c>
      <c r="E80" s="102">
        <f t="shared" si="3"/>
        <v>15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>
        <v>15</v>
      </c>
      <c r="S80" s="24"/>
      <c r="T80" s="42"/>
      <c r="U80" s="24"/>
      <c r="V80" s="24"/>
      <c r="W80" s="24"/>
      <c r="X80" s="24"/>
      <c r="Y80" s="24"/>
      <c r="Z80" s="24"/>
      <c r="AA80" s="24"/>
      <c r="AB80" s="24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8"/>
    </row>
    <row r="81" spans="1:89" ht="14.5">
      <c r="A81" s="76" t="s">
        <v>588</v>
      </c>
      <c r="B81" s="72">
        <v>48782130035</v>
      </c>
      <c r="C81" s="52" t="s">
        <v>589</v>
      </c>
      <c r="D81" s="52"/>
      <c r="E81" s="102">
        <f t="shared" si="3"/>
        <v>8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>
        <v>8</v>
      </c>
      <c r="S81" s="24"/>
      <c r="T81" s="42"/>
      <c r="U81" s="24"/>
      <c r="V81" s="24"/>
      <c r="W81" s="24"/>
      <c r="X81" s="24"/>
      <c r="Y81" s="24"/>
      <c r="Z81" s="24"/>
      <c r="AA81" s="24"/>
      <c r="AB81" s="24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8"/>
    </row>
    <row r="82" spans="1:89" ht="14.5">
      <c r="A82" s="76" t="s">
        <v>590</v>
      </c>
      <c r="B82" s="52">
        <v>42900360112</v>
      </c>
      <c r="C82" s="52" t="s">
        <v>413</v>
      </c>
      <c r="D82" s="52"/>
      <c r="E82" s="102">
        <f t="shared" si="3"/>
        <v>7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>
        <v>7</v>
      </c>
      <c r="S82" s="24"/>
      <c r="T82" s="42"/>
      <c r="U82" s="24"/>
      <c r="V82" s="24"/>
      <c r="W82" s="24"/>
      <c r="X82" s="24"/>
      <c r="Y82" s="24"/>
      <c r="Z82" s="24"/>
      <c r="AA82" s="24"/>
      <c r="AB82" s="24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8"/>
    </row>
    <row r="83" spans="1:89" ht="14.5">
      <c r="A83" s="76" t="s">
        <v>591</v>
      </c>
      <c r="B83" s="52">
        <v>42250580051</v>
      </c>
      <c r="C83" s="52" t="s">
        <v>569</v>
      </c>
      <c r="D83" s="52"/>
      <c r="E83" s="102">
        <f t="shared" si="3"/>
        <v>11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>
        <v>5</v>
      </c>
      <c r="S83" s="24"/>
      <c r="T83" s="42"/>
      <c r="U83" s="24"/>
      <c r="V83" s="24">
        <v>6</v>
      </c>
      <c r="W83" s="24"/>
      <c r="X83" s="24"/>
      <c r="Y83" s="24"/>
      <c r="Z83" s="24"/>
      <c r="AA83" s="24"/>
      <c r="AB83" s="24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8"/>
    </row>
    <row r="84" spans="1:89" ht="14.5">
      <c r="A84" s="101" t="s">
        <v>592</v>
      </c>
      <c r="B84" s="52">
        <v>46672140272</v>
      </c>
      <c r="C84" s="52" t="s">
        <v>593</v>
      </c>
      <c r="D84" s="52"/>
      <c r="E84" s="102">
        <f t="shared" si="3"/>
        <v>2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>
        <v>2</v>
      </c>
      <c r="S84" s="24"/>
      <c r="T84" s="42"/>
      <c r="U84" s="24"/>
      <c r="V84" s="24"/>
      <c r="W84" s="24"/>
      <c r="X84" s="24"/>
      <c r="Y84" s="24"/>
      <c r="Z84" s="24"/>
      <c r="AA84" s="24"/>
      <c r="AB84" s="24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8"/>
    </row>
    <row r="85" spans="1:89" ht="14.5">
      <c r="A85" s="76" t="s">
        <v>594</v>
      </c>
      <c r="B85" s="52">
        <v>46670300430</v>
      </c>
      <c r="C85" s="52" t="s">
        <v>595</v>
      </c>
      <c r="D85" s="58"/>
      <c r="E85" s="102">
        <f t="shared" si="3"/>
        <v>1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>
        <v>1</v>
      </c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8"/>
    </row>
    <row r="86" spans="1:89" ht="14.5">
      <c r="A86" s="76" t="s">
        <v>623</v>
      </c>
      <c r="B86" s="52">
        <v>42210740018</v>
      </c>
      <c r="C86" s="52" t="s">
        <v>579</v>
      </c>
      <c r="D86" s="52"/>
      <c r="E86" s="102">
        <f t="shared" si="3"/>
        <v>33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>
        <v>33</v>
      </c>
      <c r="Q86" s="24"/>
      <c r="R86" s="24"/>
      <c r="S86" s="24"/>
      <c r="T86" s="42"/>
      <c r="U86" s="24"/>
      <c r="V86" s="24"/>
      <c r="W86" s="24"/>
      <c r="X86" s="24"/>
      <c r="Y86" s="24"/>
      <c r="Z86" s="24"/>
      <c r="AA86" s="24"/>
      <c r="AB86" s="24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8"/>
    </row>
    <row r="87" spans="1:89" ht="14.5">
      <c r="A87" s="76" t="s">
        <v>624</v>
      </c>
      <c r="B87" s="52">
        <v>42210740025</v>
      </c>
      <c r="C87" s="52" t="s">
        <v>579</v>
      </c>
      <c r="D87" s="52"/>
      <c r="E87" s="102">
        <f t="shared" si="3"/>
        <v>48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>
        <v>42</v>
      </c>
      <c r="Q87" s="24"/>
      <c r="R87" s="24"/>
      <c r="S87" s="24"/>
      <c r="T87" s="42">
        <v>6</v>
      </c>
      <c r="U87" s="24"/>
      <c r="V87" s="24"/>
      <c r="W87" s="24"/>
      <c r="X87" s="24"/>
      <c r="Y87" s="24"/>
      <c r="Z87" s="24"/>
      <c r="AA87" s="24"/>
      <c r="AB87" s="24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8"/>
    </row>
    <row r="88" spans="1:89" ht="14.5">
      <c r="A88" s="76" t="s">
        <v>628</v>
      </c>
      <c r="B88" s="72">
        <v>42580100377</v>
      </c>
      <c r="C88" s="52" t="s">
        <v>192</v>
      </c>
      <c r="D88" s="52"/>
      <c r="E88" s="102">
        <f t="shared" si="3"/>
        <v>6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>
        <v>6</v>
      </c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8"/>
    </row>
    <row r="89" spans="1:89" ht="14.5">
      <c r="A89" s="76" t="s">
        <v>650</v>
      </c>
      <c r="B89" s="52">
        <v>42390290739</v>
      </c>
      <c r="C89" s="52" t="s">
        <v>651</v>
      </c>
      <c r="D89" s="52"/>
      <c r="E89" s="102">
        <f t="shared" si="3"/>
        <v>1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22"/>
      <c r="S89" s="22"/>
      <c r="T89" s="24"/>
      <c r="U89" s="22"/>
      <c r="V89" s="22">
        <v>1</v>
      </c>
      <c r="W89" s="24"/>
      <c r="X89" s="24"/>
      <c r="Y89" s="24"/>
      <c r="Z89" s="24"/>
      <c r="AA89" s="24"/>
      <c r="AB89" s="24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8"/>
    </row>
    <row r="90" spans="1:89" ht="14.5">
      <c r="A90" s="76" t="s">
        <v>652</v>
      </c>
      <c r="B90" s="52">
        <v>42210740001</v>
      </c>
      <c r="C90" s="52" t="s">
        <v>579</v>
      </c>
      <c r="D90" s="52"/>
      <c r="E90" s="102">
        <f t="shared" si="3"/>
        <v>10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42">
        <v>10</v>
      </c>
      <c r="U90" s="24"/>
      <c r="V90" s="24"/>
      <c r="W90" s="24"/>
      <c r="X90" s="24"/>
      <c r="Y90" s="24"/>
      <c r="Z90" s="24"/>
      <c r="AA90" s="24"/>
      <c r="AB90" s="24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8"/>
    </row>
    <row r="91" spans="1:89" ht="14.5">
      <c r="A91" s="76" t="s">
        <v>653</v>
      </c>
      <c r="B91" s="52">
        <v>42210740020</v>
      </c>
      <c r="C91" s="52" t="s">
        <v>579</v>
      </c>
      <c r="D91" s="52"/>
      <c r="E91" s="102">
        <f t="shared" si="3"/>
        <v>7</v>
      </c>
      <c r="F91" s="56"/>
      <c r="G91" s="139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22"/>
      <c r="S91" s="22"/>
      <c r="T91" s="24">
        <v>7</v>
      </c>
      <c r="U91" s="22"/>
      <c r="V91" s="22"/>
      <c r="W91" s="24"/>
      <c r="X91" s="24"/>
      <c r="Y91" s="24"/>
      <c r="Z91" s="24"/>
      <c r="AA91" s="24"/>
      <c r="AB91" s="24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8" t="s">
        <v>6</v>
      </c>
    </row>
    <row r="92" spans="1:89" ht="14.5">
      <c r="A92" s="76" t="s">
        <v>654</v>
      </c>
      <c r="B92" s="52">
        <v>49763720122</v>
      </c>
      <c r="C92" s="52" t="s">
        <v>655</v>
      </c>
      <c r="D92" s="52"/>
      <c r="E92" s="102">
        <f t="shared" si="3"/>
        <v>5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22"/>
      <c r="S92" s="22"/>
      <c r="T92" s="24">
        <v>5</v>
      </c>
      <c r="U92" s="22"/>
      <c r="V92" s="22"/>
      <c r="W92" s="24"/>
      <c r="X92" s="24"/>
      <c r="Y92" s="24"/>
      <c r="Z92" s="24"/>
      <c r="AA92" s="24"/>
      <c r="AB92" s="24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8"/>
    </row>
    <row r="93" spans="1:89" ht="14.5">
      <c r="A93" s="76"/>
      <c r="B93" s="52"/>
      <c r="C93" s="52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8"/>
    </row>
    <row r="94" spans="1:89" ht="14.5">
      <c r="A94" s="115"/>
      <c r="B94" s="110"/>
      <c r="C94" s="52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8"/>
    </row>
    <row r="95" spans="1:89" ht="14.5">
      <c r="A95" s="76"/>
      <c r="B95" s="52"/>
      <c r="C95" s="52"/>
      <c r="D95" s="52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8"/>
    </row>
    <row r="96" spans="1:89" ht="14.5">
      <c r="A96" s="76"/>
      <c r="B96" s="52"/>
      <c r="C96" s="52"/>
      <c r="D96" s="52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42"/>
      <c r="U96" s="24"/>
      <c r="V96" s="24"/>
      <c r="W96" s="24"/>
      <c r="X96" s="24"/>
      <c r="Y96" s="24"/>
      <c r="Z96" s="24"/>
      <c r="AA96" s="24"/>
      <c r="AB96" s="24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8"/>
    </row>
    <row r="97" spans="1:89" ht="14.5">
      <c r="A97" s="76"/>
      <c r="B97" s="52"/>
      <c r="C97" s="52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42"/>
      <c r="U97" s="24"/>
      <c r="V97" s="24"/>
      <c r="W97" s="24"/>
      <c r="X97" s="24"/>
      <c r="Y97" s="24"/>
      <c r="Z97" s="24"/>
      <c r="AA97" s="24"/>
      <c r="AB97" s="24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8"/>
    </row>
    <row r="98" spans="1:89" ht="14.5">
      <c r="A98" s="76"/>
      <c r="B98" s="52"/>
      <c r="C98" s="52"/>
      <c r="D98" s="52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42"/>
      <c r="U98" s="24"/>
      <c r="V98" s="24"/>
      <c r="W98" s="24"/>
      <c r="X98" s="24"/>
      <c r="Y98" s="24"/>
      <c r="Z98" s="24"/>
      <c r="AA98" s="24"/>
      <c r="AB98" s="24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8"/>
    </row>
    <row r="99" spans="1:89" ht="14.5">
      <c r="A99" s="135"/>
      <c r="B99" s="52"/>
      <c r="C99" s="110"/>
      <c r="D99" s="52"/>
      <c r="E99" s="102">
        <f t="shared" ref="E99:E113" si="4">SUM(F99:CJ99)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8"/>
    </row>
    <row r="100" spans="1:89" ht="14.5">
      <c r="A100" s="135"/>
      <c r="B100" s="52"/>
      <c r="C100" s="110"/>
      <c r="D100" s="52"/>
      <c r="E100" s="102">
        <f t="shared" si="4"/>
        <v>0</v>
      </c>
      <c r="F100" s="56"/>
      <c r="G100" s="56"/>
      <c r="H100" s="56"/>
      <c r="I100" s="49"/>
      <c r="J100" s="49"/>
      <c r="K100" s="49"/>
      <c r="L100" s="49"/>
      <c r="M100" s="49"/>
      <c r="N100" s="42"/>
      <c r="O100" s="42"/>
      <c r="P100" s="42"/>
      <c r="Q100" s="42"/>
      <c r="R100" s="22"/>
      <c r="S100" s="22"/>
      <c r="T100" s="24"/>
      <c r="U100" s="22"/>
      <c r="V100" s="22"/>
      <c r="W100" s="24"/>
      <c r="X100" s="24"/>
      <c r="Y100" s="24"/>
      <c r="Z100" s="24"/>
      <c r="AA100" s="24"/>
      <c r="AB100" s="24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8"/>
    </row>
    <row r="101" spans="1:89" ht="14.5">
      <c r="A101" s="135"/>
      <c r="B101" s="52"/>
      <c r="C101" s="110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8"/>
    </row>
    <row r="102" spans="1:89" ht="14.5">
      <c r="A102" s="76"/>
      <c r="B102" s="52"/>
      <c r="C102" s="52"/>
      <c r="D102" s="52"/>
      <c r="E102" s="102">
        <f t="shared" si="4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/>
      <c r="AA102" s="24"/>
      <c r="AB102" s="24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8"/>
    </row>
    <row r="103" spans="1:89" ht="14.5">
      <c r="A103" s="76"/>
      <c r="B103" s="52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8"/>
    </row>
    <row r="104" spans="1:89" ht="14.5">
      <c r="A104" s="76"/>
      <c r="B104" s="72"/>
      <c r="C104" s="52"/>
      <c r="D104" s="52"/>
      <c r="E104" s="106">
        <f t="shared" si="4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8"/>
    </row>
    <row r="105" spans="1:89" ht="14.5">
      <c r="A105" s="76"/>
      <c r="B105" s="52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8"/>
    </row>
    <row r="106" spans="1:89" ht="14.5">
      <c r="A106" s="76"/>
      <c r="B106" s="52"/>
      <c r="C106" s="52"/>
      <c r="D106" s="52"/>
      <c r="E106" s="102">
        <f t="shared" si="4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42"/>
      <c r="U106" s="24"/>
      <c r="V106" s="24"/>
      <c r="W106" s="24"/>
      <c r="X106" s="24"/>
      <c r="Y106" s="24"/>
      <c r="Z106" s="24"/>
      <c r="AA106" s="24"/>
      <c r="AB106" s="24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8"/>
    </row>
    <row r="107" spans="1:89" ht="14.5">
      <c r="A107" s="76"/>
      <c r="B107" s="52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8"/>
    </row>
    <row r="108" spans="1:89" ht="14.5">
      <c r="A108" s="76"/>
      <c r="B108" s="52"/>
      <c r="C108" s="52"/>
      <c r="D108" s="52"/>
      <c r="E108" s="102">
        <f t="shared" si="4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22"/>
      <c r="S108" s="22"/>
      <c r="T108" s="24"/>
      <c r="U108" s="22"/>
      <c r="V108" s="22"/>
      <c r="W108" s="24"/>
      <c r="X108" s="24"/>
      <c r="Y108" s="24"/>
      <c r="Z108" s="24"/>
      <c r="AA108" s="24"/>
      <c r="AB108" s="24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8"/>
    </row>
    <row r="109" spans="1:89" ht="14.5">
      <c r="A109" s="113"/>
      <c r="B109" s="72"/>
      <c r="C109" s="72"/>
      <c r="D109" s="68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8"/>
    </row>
    <row r="110" spans="1:89" ht="14.5">
      <c r="A110" s="76"/>
      <c r="B110" s="23"/>
      <c r="C110" s="52"/>
      <c r="D110" s="52"/>
      <c r="E110" s="102">
        <f t="shared" si="4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42"/>
      <c r="R110" s="22"/>
      <c r="S110" s="22"/>
      <c r="T110" s="24"/>
      <c r="U110" s="22"/>
      <c r="V110" s="22"/>
      <c r="W110" s="24"/>
      <c r="X110" s="24"/>
      <c r="Y110" s="24"/>
      <c r="Z110" s="24"/>
      <c r="AA110" s="24"/>
      <c r="AB110" s="24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8"/>
    </row>
    <row r="111" spans="1:89" ht="14.5">
      <c r="A111" s="76"/>
      <c r="B111" s="52"/>
      <c r="C111" s="52"/>
      <c r="D111" s="52"/>
      <c r="E111" s="102">
        <f t="shared" si="4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8"/>
    </row>
    <row r="112" spans="1:89" ht="14.5">
      <c r="A112" s="76"/>
      <c r="B112" s="72"/>
      <c r="C112" s="52"/>
      <c r="D112" s="52"/>
      <c r="E112" s="102">
        <f t="shared" si="4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42"/>
      <c r="U112" s="24"/>
      <c r="V112" s="24"/>
      <c r="W112" s="24"/>
      <c r="X112" s="24"/>
      <c r="Y112" s="24"/>
      <c r="Z112" s="24"/>
      <c r="AA112" s="24"/>
      <c r="AB112" s="24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8"/>
    </row>
    <row r="113" spans="1:89" ht="14.5">
      <c r="A113" s="76"/>
      <c r="B113" s="72"/>
      <c r="C113" s="52"/>
      <c r="D113" s="52"/>
      <c r="E113" s="102">
        <f t="shared" si="4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42"/>
      <c r="U113" s="24"/>
      <c r="V113" s="24"/>
      <c r="W113" s="24"/>
      <c r="X113" s="24"/>
      <c r="Y113" s="24"/>
      <c r="Z113" s="24"/>
      <c r="AA113" s="24"/>
      <c r="AB113" s="24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8"/>
    </row>
    <row r="114" spans="1:89" ht="14.5">
      <c r="A114" s="76"/>
      <c r="B114" s="23"/>
      <c r="C114" s="52"/>
      <c r="D114" s="52"/>
      <c r="E114" s="102">
        <f t="shared" ref="E114:E118" si="5">SUM(F114:CJ114)</f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8"/>
    </row>
    <row r="115" spans="1:89" ht="14.5">
      <c r="A115" s="52"/>
      <c r="B115" s="52"/>
      <c r="C115" s="52"/>
      <c r="D115" s="52"/>
      <c r="E115" s="102">
        <f t="shared" si="5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8"/>
    </row>
    <row r="116" spans="1:89" ht="14.5">
      <c r="A116" s="76"/>
      <c r="B116" s="52"/>
      <c r="C116" s="52"/>
      <c r="D116" s="52"/>
      <c r="E116" s="102">
        <f t="shared" si="5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8"/>
    </row>
    <row r="117" spans="1:89" ht="14.5">
      <c r="A117" s="76"/>
      <c r="B117" s="72"/>
      <c r="C117" s="52"/>
      <c r="D117" s="52"/>
      <c r="E117" s="102">
        <f t="shared" si="5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/>
      <c r="AB117" s="24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8"/>
    </row>
    <row r="118" spans="1:89" ht="14.5">
      <c r="A118" s="76"/>
      <c r="B118" s="74"/>
      <c r="C118" s="52"/>
      <c r="D118" s="52"/>
      <c r="E118" s="102">
        <f t="shared" si="5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42"/>
      <c r="U118" s="24"/>
      <c r="V118" s="24"/>
      <c r="W118" s="24"/>
      <c r="X118" s="24"/>
      <c r="Y118" s="24"/>
      <c r="Z118" s="24"/>
      <c r="AA118" s="24"/>
      <c r="AB118" s="24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8"/>
    </row>
    <row r="119" spans="1:89" ht="14.5">
      <c r="A119" s="52"/>
      <c r="B119" s="91"/>
      <c r="C119" s="52"/>
      <c r="D119" s="52"/>
      <c r="E119" s="102">
        <f t="shared" ref="E119:E162" si="6">SUM(F119:CJ119)</f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8"/>
    </row>
    <row r="120" spans="1:89" ht="14.5">
      <c r="A120" s="23"/>
      <c r="B120" s="23"/>
      <c r="C120" s="52"/>
      <c r="D120" s="52"/>
      <c r="E120" s="102">
        <f t="shared" si="6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22"/>
      <c r="V120" s="22"/>
      <c r="W120" s="24"/>
      <c r="X120" s="24"/>
      <c r="Y120" s="24"/>
      <c r="Z120" s="24"/>
      <c r="AA120" s="24"/>
      <c r="AB120" s="24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8"/>
    </row>
    <row r="121" spans="1:89" ht="14.5">
      <c r="A121" s="52"/>
      <c r="B121" s="72"/>
      <c r="C121" s="52"/>
      <c r="D121" s="52"/>
      <c r="E121" s="102">
        <f t="shared" si="6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8"/>
    </row>
    <row r="122" spans="1:89" ht="14.5">
      <c r="A122" s="52"/>
      <c r="B122" s="52"/>
      <c r="C122" s="52"/>
      <c r="D122" s="52"/>
      <c r="E122" s="102">
        <f t="shared" si="6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8"/>
    </row>
    <row r="123" spans="1:89" ht="14.5">
      <c r="A123" s="23"/>
      <c r="B123" s="23"/>
      <c r="C123" s="52"/>
      <c r="D123" s="52"/>
      <c r="E123" s="102">
        <f t="shared" si="6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22"/>
      <c r="S123" s="22"/>
      <c r="T123" s="24"/>
      <c r="U123" s="22"/>
      <c r="V123" s="22"/>
      <c r="W123" s="24"/>
      <c r="X123" s="24"/>
      <c r="Y123" s="24"/>
      <c r="Z123" s="24"/>
      <c r="AA123" s="24"/>
      <c r="AB123" s="24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8"/>
    </row>
    <row r="124" spans="1:89" ht="14.5">
      <c r="A124" s="52"/>
      <c r="B124" s="52"/>
      <c r="C124" s="52"/>
      <c r="D124" s="52"/>
      <c r="E124" s="102">
        <f t="shared" si="6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42"/>
      <c r="U124" s="24"/>
      <c r="V124" s="24"/>
      <c r="W124" s="24"/>
      <c r="X124" s="24"/>
      <c r="Y124" s="24"/>
      <c r="Z124" s="24"/>
      <c r="AA124" s="24"/>
      <c r="AB124" s="24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8"/>
    </row>
    <row r="125" spans="1:89" ht="14.5">
      <c r="A125" s="68"/>
      <c r="B125" s="68"/>
      <c r="C125" s="68"/>
      <c r="D125" s="52"/>
      <c r="E125" s="102">
        <f t="shared" si="6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42"/>
      <c r="U125" s="47"/>
      <c r="V125" s="47"/>
      <c r="W125" s="24"/>
      <c r="X125" s="24"/>
      <c r="Y125" s="24"/>
      <c r="Z125" s="24"/>
      <c r="AA125" s="24"/>
      <c r="AB125" s="24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8"/>
    </row>
    <row r="126" spans="1:89" ht="14.5">
      <c r="A126" s="23"/>
      <c r="B126" s="23"/>
      <c r="C126" s="52"/>
      <c r="D126" s="52"/>
      <c r="E126" s="102">
        <f t="shared" si="6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24"/>
      <c r="S126" s="24"/>
      <c r="T126" s="50"/>
      <c r="U126" s="24"/>
      <c r="V126" s="24"/>
      <c r="W126" s="24"/>
      <c r="X126" s="24"/>
      <c r="Y126" s="24"/>
      <c r="Z126" s="24"/>
      <c r="AA126" s="24"/>
      <c r="AB126" s="24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8"/>
    </row>
    <row r="127" spans="1:89" ht="14.5">
      <c r="A127" s="107"/>
      <c r="B127" s="84"/>
      <c r="C127" s="52"/>
      <c r="D127" s="52"/>
      <c r="E127" s="102">
        <f t="shared" si="6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42"/>
      <c r="U127" s="24"/>
      <c r="V127" s="24"/>
      <c r="W127" s="24"/>
      <c r="X127" s="24"/>
      <c r="Y127" s="24"/>
      <c r="Z127" s="24"/>
      <c r="AA127" s="24"/>
      <c r="AB127" s="24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8"/>
    </row>
    <row r="128" spans="1:89" ht="14.5">
      <c r="A128" s="52"/>
      <c r="B128" s="52"/>
      <c r="C128" s="52"/>
      <c r="D128" s="52"/>
      <c r="E128" s="102">
        <f t="shared" si="6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42"/>
      <c r="U128" s="24"/>
      <c r="V128" s="24"/>
      <c r="W128" s="24"/>
      <c r="X128" s="24"/>
      <c r="Y128" s="24"/>
      <c r="Z128" s="24"/>
      <c r="AA128" s="24"/>
      <c r="AB128" s="24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8"/>
    </row>
    <row r="129" spans="1:89" ht="14.5">
      <c r="A129" s="52"/>
      <c r="B129" s="52"/>
      <c r="C129" s="52"/>
      <c r="D129" s="52"/>
      <c r="E129" s="102">
        <f t="shared" si="6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42"/>
      <c r="U129" s="24"/>
      <c r="V129" s="24"/>
      <c r="W129" s="24"/>
      <c r="X129" s="24"/>
      <c r="Y129" s="24"/>
      <c r="Z129" s="24"/>
      <c r="AA129" s="24"/>
      <c r="AB129" s="24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8"/>
    </row>
    <row r="130" spans="1:89" ht="14.5">
      <c r="A130" s="52"/>
      <c r="B130" s="52"/>
      <c r="C130" s="52"/>
      <c r="D130" s="52"/>
      <c r="E130" s="102">
        <f t="shared" si="6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42"/>
      <c r="U130" s="24"/>
      <c r="V130" s="24"/>
      <c r="W130" s="24"/>
      <c r="X130" s="24"/>
      <c r="Y130" s="24"/>
      <c r="Z130" s="24"/>
      <c r="AA130" s="24"/>
      <c r="AB130" s="24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8"/>
    </row>
    <row r="131" spans="1:89" ht="14.5">
      <c r="A131" s="52"/>
      <c r="B131" s="52"/>
      <c r="C131" s="52"/>
      <c r="D131" s="52"/>
      <c r="E131" s="102">
        <f t="shared" si="6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42"/>
      <c r="U131" s="24"/>
      <c r="V131" s="24"/>
      <c r="W131" s="24"/>
      <c r="X131" s="24"/>
      <c r="Y131" s="24"/>
      <c r="Z131" s="24"/>
      <c r="AA131" s="24"/>
      <c r="AB131" s="24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8"/>
    </row>
    <row r="132" spans="1:89" ht="14.5">
      <c r="A132" s="23"/>
      <c r="B132" s="23"/>
      <c r="C132" s="52"/>
      <c r="D132" s="52"/>
      <c r="E132" s="102">
        <f t="shared" si="6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2"/>
      <c r="S132" s="42"/>
      <c r="T132" s="24"/>
      <c r="U132" s="47"/>
      <c r="V132" s="47"/>
      <c r="W132" s="24"/>
      <c r="X132" s="24"/>
      <c r="Y132" s="24"/>
      <c r="Z132" s="24"/>
      <c r="AA132" s="24"/>
      <c r="AB132" s="24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8"/>
    </row>
    <row r="133" spans="1:89" ht="14.5">
      <c r="A133" s="41"/>
      <c r="B133" s="41"/>
      <c r="C133" s="41"/>
      <c r="D133" s="41"/>
      <c r="E133" s="102">
        <f t="shared" si="6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44"/>
      <c r="S133" s="44"/>
      <c r="T133" s="46"/>
      <c r="U133" s="44"/>
      <c r="V133" s="44"/>
      <c r="W133" s="46"/>
      <c r="X133" s="46"/>
      <c r="Y133" s="46"/>
      <c r="Z133" s="46"/>
      <c r="AA133" s="46"/>
      <c r="AB133" s="46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8"/>
    </row>
    <row r="134" spans="1:89" ht="14.5">
      <c r="A134" s="41"/>
      <c r="B134" s="41"/>
      <c r="C134" s="41"/>
      <c r="D134" s="41"/>
      <c r="E134" s="102">
        <f t="shared" si="6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8"/>
    </row>
    <row r="135" spans="1:89" ht="14.5">
      <c r="A135" s="41"/>
      <c r="B135" s="87"/>
      <c r="C135" s="41"/>
      <c r="D135" s="41"/>
      <c r="E135" s="102">
        <f t="shared" si="6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44"/>
      <c r="S135" s="44"/>
      <c r="T135" s="46"/>
      <c r="U135" s="44"/>
      <c r="V135" s="44"/>
      <c r="W135" s="46"/>
      <c r="X135" s="46"/>
      <c r="Y135" s="46"/>
      <c r="Z135" s="46"/>
      <c r="AA135" s="46"/>
      <c r="AB135" s="46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8"/>
    </row>
    <row r="136" spans="1:89" ht="14.5">
      <c r="A136" s="41"/>
      <c r="B136" s="88"/>
      <c r="C136" s="41"/>
      <c r="D136" s="41"/>
      <c r="E136" s="102">
        <f t="shared" si="6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8"/>
    </row>
    <row r="137" spans="1:89" ht="14.5">
      <c r="A137" s="41"/>
      <c r="B137" s="88"/>
      <c r="C137" s="41"/>
      <c r="D137" s="41"/>
      <c r="E137" s="102">
        <f t="shared" si="6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8"/>
    </row>
    <row r="138" spans="1:89" ht="14.5">
      <c r="A138" s="41"/>
      <c r="B138" s="88"/>
      <c r="C138" s="41"/>
      <c r="D138" s="41"/>
      <c r="E138" s="102">
        <f t="shared" si="6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8"/>
    </row>
    <row r="139" spans="1:89" ht="14.5">
      <c r="A139" s="41"/>
      <c r="B139" s="74"/>
      <c r="C139" s="41"/>
      <c r="D139" s="41"/>
      <c r="E139" s="102">
        <f t="shared" si="6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8"/>
    </row>
    <row r="140" spans="1:89" ht="14.5">
      <c r="A140" s="41"/>
      <c r="B140" s="96"/>
      <c r="C140" s="41"/>
      <c r="D140" s="41"/>
      <c r="E140" s="102">
        <f t="shared" si="6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8"/>
    </row>
    <row r="141" spans="1:89" ht="14.5">
      <c r="A141" s="41"/>
      <c r="B141" s="41"/>
      <c r="C141" s="41"/>
      <c r="D141" s="41"/>
      <c r="E141" s="102">
        <f t="shared" si="6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8"/>
    </row>
    <row r="142" spans="1:89" ht="14.5">
      <c r="A142" s="78"/>
      <c r="B142" s="78"/>
      <c r="C142" s="78"/>
      <c r="D142" s="41"/>
      <c r="E142" s="102">
        <f t="shared" si="6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8"/>
    </row>
    <row r="143" spans="1:89" ht="14.5">
      <c r="A143" s="41"/>
      <c r="B143" s="41"/>
      <c r="C143" s="41"/>
      <c r="D143" s="41"/>
      <c r="E143" s="102">
        <f t="shared" si="6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8"/>
    </row>
    <row r="144" spans="1:89" ht="14.5">
      <c r="A144" s="41"/>
      <c r="B144" s="41"/>
      <c r="C144" s="41"/>
      <c r="D144" s="41"/>
      <c r="E144" s="102">
        <f t="shared" si="6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44"/>
      <c r="S144" s="44"/>
      <c r="T144" s="46"/>
      <c r="U144" s="44"/>
      <c r="V144" s="44"/>
      <c r="W144" s="46"/>
      <c r="X144" s="46"/>
      <c r="Y144" s="46"/>
      <c r="Z144" s="46"/>
      <c r="AA144" s="46"/>
      <c r="AB144" s="46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8"/>
    </row>
    <row r="145" spans="1:89" ht="14.5">
      <c r="A145" s="43"/>
      <c r="B145" s="43"/>
      <c r="C145" s="41"/>
      <c r="D145" s="41"/>
      <c r="E145" s="102">
        <f t="shared" si="6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8"/>
    </row>
    <row r="146" spans="1:89" ht="14.5">
      <c r="A146" s="41"/>
      <c r="B146" s="41"/>
      <c r="C146" s="41"/>
      <c r="D146" s="41"/>
      <c r="E146" s="102">
        <f t="shared" si="6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44"/>
      <c r="S146" s="44"/>
      <c r="T146" s="46"/>
      <c r="U146" s="44"/>
      <c r="V146" s="44"/>
      <c r="W146" s="46"/>
      <c r="X146" s="46"/>
      <c r="Y146" s="46"/>
      <c r="Z146" s="46"/>
      <c r="AA146" s="46"/>
      <c r="AB146" s="46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8"/>
    </row>
    <row r="147" spans="1:89" ht="14.5">
      <c r="A147" s="41"/>
      <c r="B147" s="41"/>
      <c r="C147" s="41"/>
      <c r="D147" s="41"/>
      <c r="E147" s="102">
        <f t="shared" si="6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8"/>
    </row>
    <row r="148" spans="1:89" ht="14.5">
      <c r="A148" s="41"/>
      <c r="B148" s="41"/>
      <c r="C148" s="41"/>
      <c r="D148" s="41"/>
      <c r="E148" s="102">
        <f t="shared" si="6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44"/>
      <c r="S148" s="44"/>
      <c r="T148" s="46"/>
      <c r="U148" s="44"/>
      <c r="V148" s="44"/>
      <c r="W148" s="46"/>
      <c r="X148" s="46"/>
      <c r="Y148" s="46"/>
      <c r="Z148" s="46"/>
      <c r="AA148" s="46"/>
      <c r="AB148" s="46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8"/>
    </row>
    <row r="149" spans="1:89" ht="14.5">
      <c r="A149" s="41"/>
      <c r="B149" s="41"/>
      <c r="C149" s="41"/>
      <c r="D149" s="41"/>
      <c r="E149" s="102">
        <f t="shared" si="6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8"/>
    </row>
    <row r="150" spans="1:89" ht="14.5">
      <c r="A150" s="43"/>
      <c r="B150" s="63"/>
      <c r="C150" s="41"/>
      <c r="D150" s="41"/>
      <c r="E150" s="102">
        <f t="shared" si="6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8"/>
    </row>
    <row r="151" spans="1:89" ht="14.5">
      <c r="A151" s="41"/>
      <c r="B151" s="41"/>
      <c r="C151" s="41"/>
      <c r="D151" s="41"/>
      <c r="E151" s="102">
        <f t="shared" si="6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44"/>
      <c r="S151" s="44"/>
      <c r="T151" s="46"/>
      <c r="U151" s="44"/>
      <c r="V151" s="44"/>
      <c r="W151" s="46"/>
      <c r="X151" s="46"/>
      <c r="Y151" s="46"/>
      <c r="Z151" s="46"/>
      <c r="AA151" s="46"/>
      <c r="AB151" s="46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8"/>
    </row>
    <row r="152" spans="1:89" ht="14.5">
      <c r="A152" s="41"/>
      <c r="B152" s="41"/>
      <c r="C152" s="41"/>
      <c r="D152" s="41"/>
      <c r="E152" s="102">
        <f t="shared" si="6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8"/>
    </row>
    <row r="153" spans="1:89" ht="14.5">
      <c r="A153" s="43"/>
      <c r="B153" s="43"/>
      <c r="C153" s="41"/>
      <c r="D153" s="41"/>
      <c r="E153" s="102">
        <f t="shared" si="6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8"/>
    </row>
    <row r="154" spans="1:89" ht="14.5">
      <c r="A154" s="43"/>
      <c r="B154" s="43"/>
      <c r="C154" s="41"/>
      <c r="D154" s="41"/>
      <c r="E154" s="102">
        <f t="shared" si="6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44"/>
      <c r="S154" s="64"/>
      <c r="T154" s="46"/>
      <c r="U154" s="44"/>
      <c r="V154" s="44"/>
      <c r="W154" s="46"/>
      <c r="X154" s="46"/>
      <c r="Y154" s="46"/>
      <c r="Z154" s="46"/>
      <c r="AA154" s="46"/>
      <c r="AB154" s="46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8"/>
    </row>
    <row r="155" spans="1:89" ht="14.5">
      <c r="A155" s="41"/>
      <c r="B155" s="41"/>
      <c r="C155" s="41"/>
      <c r="D155" s="41"/>
      <c r="E155" s="102">
        <f t="shared" si="6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8"/>
    </row>
    <row r="156" spans="1:89" ht="14.5">
      <c r="A156" s="41"/>
      <c r="B156" s="86"/>
      <c r="C156" s="41"/>
      <c r="D156" s="41"/>
      <c r="E156" s="102">
        <f t="shared" si="6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8"/>
    </row>
    <row r="157" spans="1:89" ht="14.5">
      <c r="A157" s="41"/>
      <c r="B157" s="41"/>
      <c r="C157" s="41"/>
      <c r="D157" s="41"/>
      <c r="E157" s="102">
        <f t="shared" si="6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8"/>
    </row>
    <row r="158" spans="1:89" ht="14.5">
      <c r="A158" s="41"/>
      <c r="B158" s="41"/>
      <c r="C158" s="41"/>
      <c r="D158" s="41"/>
      <c r="E158" s="102">
        <f t="shared" si="6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8"/>
    </row>
    <row r="159" spans="1:89" ht="14.5">
      <c r="A159" s="41"/>
      <c r="B159" s="86"/>
      <c r="C159" s="41"/>
      <c r="D159" s="41"/>
      <c r="E159" s="102">
        <f t="shared" si="6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8"/>
    </row>
    <row r="160" spans="1:89" ht="14.5">
      <c r="A160" s="43"/>
      <c r="B160" s="43"/>
      <c r="C160" s="41"/>
      <c r="D160" s="41"/>
      <c r="E160" s="102">
        <f t="shared" si="6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8"/>
    </row>
    <row r="161" spans="1:89" ht="15" thickBot="1">
      <c r="A161" s="43"/>
      <c r="B161" s="43"/>
      <c r="C161" s="41"/>
      <c r="D161" s="41"/>
      <c r="E161" s="102">
        <f t="shared" si="6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8"/>
    </row>
    <row r="162" spans="1:89" ht="15" thickBot="1">
      <c r="A162" s="41"/>
      <c r="B162" s="97"/>
      <c r="C162" s="41"/>
      <c r="D162" s="41"/>
      <c r="E162" s="102">
        <f t="shared" si="6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8"/>
    </row>
    <row r="163" spans="1:89" ht="14.5">
      <c r="A163" s="78"/>
      <c r="B163" s="89"/>
      <c r="C163" s="78"/>
      <c r="D163" s="78"/>
      <c r="E163" s="102">
        <f t="shared" ref="E163:E226" si="7">SUM(F163:CJ163)</f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8"/>
    </row>
    <row r="164" spans="1:89" ht="14.5">
      <c r="A164" s="41"/>
      <c r="B164" s="41"/>
      <c r="C164" s="41"/>
      <c r="D164" s="41"/>
      <c r="E164" s="102">
        <f t="shared" si="7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8"/>
    </row>
    <row r="165" spans="1:89" ht="14.5">
      <c r="A165" s="41"/>
      <c r="B165" s="41"/>
      <c r="C165" s="41"/>
      <c r="D165" s="41"/>
      <c r="E165" s="102">
        <f t="shared" si="7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8"/>
    </row>
    <row r="166" spans="1:89" ht="14.5">
      <c r="A166" s="78"/>
      <c r="B166" s="78"/>
      <c r="C166" s="78"/>
      <c r="D166" s="78"/>
      <c r="E166" s="102">
        <f t="shared" si="7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8"/>
    </row>
    <row r="167" spans="1:89" ht="14.5">
      <c r="A167" s="41"/>
      <c r="B167" s="41"/>
      <c r="C167" s="41"/>
      <c r="D167" s="41"/>
      <c r="E167" s="102">
        <f t="shared" si="7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44"/>
      <c r="V167" s="44"/>
      <c r="W167" s="46"/>
      <c r="X167" s="46"/>
      <c r="Y167" s="46"/>
      <c r="Z167" s="46"/>
      <c r="AA167" s="46"/>
      <c r="AB167" s="46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8"/>
    </row>
    <row r="168" spans="1:89" ht="14.5">
      <c r="A168" s="78"/>
      <c r="B168" s="78"/>
      <c r="C168" s="78"/>
      <c r="D168" s="78"/>
      <c r="E168" s="102">
        <f t="shared" si="7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8"/>
    </row>
    <row r="169" spans="1:89" ht="14.5">
      <c r="A169" s="78"/>
      <c r="B169" s="78"/>
      <c r="C169" s="78"/>
      <c r="D169" s="41"/>
      <c r="E169" s="102">
        <f t="shared" si="7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44"/>
      <c r="S169" s="44"/>
      <c r="T169" s="46"/>
      <c r="U169" s="44"/>
      <c r="V169" s="44"/>
      <c r="W169" s="46"/>
      <c r="X169" s="46"/>
      <c r="Y169" s="46"/>
      <c r="Z169" s="46"/>
      <c r="AA169" s="46"/>
      <c r="AB169" s="46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8"/>
    </row>
    <row r="170" spans="1:89" ht="14.5">
      <c r="A170" s="43"/>
      <c r="B170" s="43"/>
      <c r="C170" s="41"/>
      <c r="D170" s="41"/>
      <c r="E170" s="102">
        <f t="shared" si="7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8"/>
    </row>
    <row r="171" spans="1:89" ht="14.5">
      <c r="A171" s="41"/>
      <c r="B171" s="41"/>
      <c r="C171" s="41"/>
      <c r="D171" s="41"/>
      <c r="E171" s="102">
        <f t="shared" si="7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8"/>
    </row>
    <row r="172" spans="1:89" ht="14.5">
      <c r="A172" s="83"/>
      <c r="B172" s="83"/>
      <c r="C172" s="83"/>
      <c r="D172" s="41"/>
      <c r="E172" s="102">
        <f t="shared" si="7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8"/>
    </row>
    <row r="173" spans="1:89" ht="14.5">
      <c r="A173" s="43"/>
      <c r="B173" s="63"/>
      <c r="C173" s="41"/>
      <c r="D173" s="41"/>
      <c r="E173" s="102">
        <f t="shared" si="7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8"/>
    </row>
    <row r="174" spans="1:89" ht="14.5">
      <c r="A174" s="41"/>
      <c r="B174" s="41"/>
      <c r="C174" s="41"/>
      <c r="D174" s="41"/>
      <c r="E174" s="102">
        <f t="shared" si="7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8"/>
    </row>
    <row r="175" spans="1:89" ht="14.5">
      <c r="A175" s="41"/>
      <c r="B175" s="82"/>
      <c r="C175" s="41"/>
      <c r="D175" s="41"/>
      <c r="E175" s="102">
        <f t="shared" si="7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8"/>
    </row>
    <row r="176" spans="1:89" ht="14.5">
      <c r="A176" s="41"/>
      <c r="B176" s="41"/>
      <c r="C176" s="41"/>
      <c r="D176" s="41"/>
      <c r="E176" s="102">
        <f t="shared" si="7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8"/>
    </row>
    <row r="177" spans="1:89" ht="14.5">
      <c r="A177" s="41"/>
      <c r="B177" s="41"/>
      <c r="C177" s="41"/>
      <c r="D177" s="41"/>
      <c r="E177" s="102">
        <f t="shared" si="7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8"/>
    </row>
    <row r="178" spans="1:89" ht="14.5">
      <c r="A178" s="43"/>
      <c r="B178" s="63"/>
      <c r="C178" s="41"/>
      <c r="D178" s="41"/>
      <c r="E178" s="102">
        <f t="shared" si="7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8"/>
    </row>
    <row r="179" spans="1:89" ht="14.5">
      <c r="A179" s="41"/>
      <c r="B179" s="41"/>
      <c r="C179" s="41"/>
      <c r="D179" s="41"/>
      <c r="E179" s="102">
        <f t="shared" si="7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8"/>
    </row>
    <row r="180" spans="1:89" ht="14.5">
      <c r="A180" s="41"/>
      <c r="B180" s="41"/>
      <c r="C180" s="41"/>
      <c r="D180" s="41"/>
      <c r="E180" s="102">
        <f t="shared" si="7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8"/>
    </row>
    <row r="181" spans="1:89" ht="14.5">
      <c r="A181" s="41"/>
      <c r="B181" s="41"/>
      <c r="C181" s="41"/>
      <c r="D181" s="41"/>
      <c r="E181" s="102">
        <f t="shared" si="7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8"/>
    </row>
    <row r="182" spans="1:89" ht="14.5">
      <c r="A182" s="41"/>
      <c r="B182" s="41"/>
      <c r="C182" s="41"/>
      <c r="D182" s="41"/>
      <c r="E182" s="102">
        <f t="shared" si="7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8"/>
    </row>
    <row r="183" spans="1:89" ht="14.5">
      <c r="A183" s="43"/>
      <c r="B183" s="43"/>
      <c r="C183" s="41"/>
      <c r="D183" s="41"/>
      <c r="E183" s="102">
        <f t="shared" si="7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8"/>
    </row>
    <row r="184" spans="1:89" ht="14.5">
      <c r="A184" s="41"/>
      <c r="B184" s="82"/>
      <c r="C184" s="41"/>
      <c r="D184" s="41"/>
      <c r="E184" s="102">
        <f t="shared" si="7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8"/>
    </row>
    <row r="185" spans="1:89" ht="14.5">
      <c r="A185" s="41"/>
      <c r="B185" s="41"/>
      <c r="C185" s="41"/>
      <c r="D185" s="41"/>
      <c r="E185" s="102">
        <f t="shared" si="7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8"/>
    </row>
    <row r="186" spans="1:89" ht="14.5">
      <c r="A186" s="41"/>
      <c r="B186" s="41"/>
      <c r="C186" s="41"/>
      <c r="D186" s="41"/>
      <c r="E186" s="102">
        <f t="shared" si="7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8"/>
    </row>
    <row r="187" spans="1:89" ht="14.5">
      <c r="A187" s="43"/>
      <c r="B187" s="43"/>
      <c r="C187" s="41"/>
      <c r="D187" s="41"/>
      <c r="E187" s="102">
        <f t="shared" si="7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8"/>
    </row>
    <row r="188" spans="1:89" ht="14.5">
      <c r="A188" s="41"/>
      <c r="B188" s="41"/>
      <c r="C188" s="41"/>
      <c r="D188" s="41"/>
      <c r="E188" s="102">
        <f t="shared" si="7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8"/>
    </row>
    <row r="189" spans="1:89" ht="14.5">
      <c r="A189" s="78"/>
      <c r="B189" s="78"/>
      <c r="C189" s="78"/>
      <c r="D189" s="41"/>
      <c r="E189" s="102">
        <f t="shared" si="7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8"/>
    </row>
    <row r="190" spans="1:89" ht="14.5">
      <c r="A190" s="43"/>
      <c r="B190" s="43"/>
      <c r="C190" s="41"/>
      <c r="D190" s="41"/>
      <c r="E190" s="102">
        <f t="shared" si="7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8"/>
    </row>
    <row r="191" spans="1:89" ht="14.5">
      <c r="A191" s="41"/>
      <c r="B191" s="41"/>
      <c r="C191" s="41"/>
      <c r="D191" s="41"/>
      <c r="E191" s="102">
        <f t="shared" si="7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8"/>
    </row>
    <row r="192" spans="1:89" ht="14.5">
      <c r="A192" s="41"/>
      <c r="B192" s="41"/>
      <c r="C192" s="41"/>
      <c r="D192" s="41"/>
      <c r="E192" s="102">
        <f t="shared" si="7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8"/>
    </row>
    <row r="193" spans="1:89" ht="14.5">
      <c r="A193" s="41"/>
      <c r="B193" s="41"/>
      <c r="C193" s="41"/>
      <c r="D193" s="41"/>
      <c r="E193" s="102">
        <f t="shared" si="7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8"/>
    </row>
    <row r="194" spans="1:89" ht="14.5">
      <c r="A194" s="41"/>
      <c r="B194" s="41"/>
      <c r="C194" s="41"/>
      <c r="D194" s="41"/>
      <c r="E194" s="102">
        <f t="shared" si="7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8"/>
    </row>
    <row r="195" spans="1:89" ht="14.5">
      <c r="A195" s="41"/>
      <c r="B195" s="41"/>
      <c r="C195" s="41"/>
      <c r="D195" s="41"/>
      <c r="E195" s="102">
        <f t="shared" si="7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44"/>
      <c r="S195" s="44"/>
      <c r="T195" s="46"/>
      <c r="U195" s="44"/>
      <c r="V195" s="44"/>
      <c r="W195" s="46"/>
      <c r="X195" s="46"/>
      <c r="Y195" s="46"/>
      <c r="Z195" s="46"/>
      <c r="AA195" s="46"/>
      <c r="AB195" s="46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8"/>
    </row>
    <row r="196" spans="1:89" ht="14.5">
      <c r="A196" s="43"/>
      <c r="B196" s="43"/>
      <c r="C196" s="41"/>
      <c r="D196" s="41"/>
      <c r="E196" s="102">
        <f t="shared" si="7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8"/>
    </row>
    <row r="197" spans="1:89" ht="14.5">
      <c r="A197" s="41"/>
      <c r="B197" s="41"/>
      <c r="C197" s="41"/>
      <c r="D197" s="41"/>
      <c r="E197" s="102">
        <f t="shared" si="7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8"/>
    </row>
    <row r="198" spans="1:89" ht="14.5">
      <c r="A198" s="41"/>
      <c r="B198" s="41"/>
      <c r="C198" s="41"/>
      <c r="D198" s="41"/>
      <c r="E198" s="102">
        <f t="shared" si="7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8"/>
    </row>
    <row r="199" spans="1:89" ht="14.5">
      <c r="A199" s="41"/>
      <c r="B199" s="41"/>
      <c r="C199" s="41"/>
      <c r="D199" s="41"/>
      <c r="E199" s="102">
        <f t="shared" si="7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44"/>
      <c r="S199" s="44"/>
      <c r="T199" s="46"/>
      <c r="U199" s="44"/>
      <c r="V199" s="44"/>
      <c r="W199" s="46"/>
      <c r="X199" s="46"/>
      <c r="Y199" s="46"/>
      <c r="Z199" s="46"/>
      <c r="AA199" s="46"/>
      <c r="AB199" s="46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8"/>
    </row>
    <row r="200" spans="1:89" ht="14.5">
      <c r="A200" s="43"/>
      <c r="B200" s="63"/>
      <c r="C200" s="41"/>
      <c r="D200" s="41"/>
      <c r="E200" s="102">
        <f t="shared" si="7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8"/>
    </row>
    <row r="201" spans="1:89" ht="14.5">
      <c r="A201" s="43"/>
      <c r="B201" s="43"/>
      <c r="C201" s="41"/>
      <c r="D201" s="41"/>
      <c r="E201" s="102">
        <f t="shared" si="7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8"/>
    </row>
    <row r="202" spans="1:89" ht="14.5">
      <c r="A202" s="43"/>
      <c r="B202" s="43"/>
      <c r="C202" s="41"/>
      <c r="D202" s="41"/>
      <c r="E202" s="102">
        <f t="shared" si="7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8"/>
    </row>
    <row r="203" spans="1:89" ht="14.5">
      <c r="A203" s="43"/>
      <c r="B203" s="43"/>
      <c r="C203" s="41"/>
      <c r="D203" s="41"/>
      <c r="E203" s="102">
        <f t="shared" si="7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8"/>
    </row>
    <row r="204" spans="1:89" ht="14.5">
      <c r="A204" s="43"/>
      <c r="B204" s="43"/>
      <c r="C204" s="41"/>
      <c r="D204" s="41"/>
      <c r="E204" s="102">
        <f t="shared" si="7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8"/>
    </row>
    <row r="205" spans="1:89" ht="14.5">
      <c r="A205" s="43"/>
      <c r="B205" s="43"/>
      <c r="C205" s="41"/>
      <c r="D205" s="41"/>
      <c r="E205" s="102">
        <f t="shared" si="7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8"/>
    </row>
    <row r="206" spans="1:89" ht="14.5">
      <c r="A206" s="43"/>
      <c r="B206" s="65"/>
      <c r="C206" s="41"/>
      <c r="D206" s="41"/>
      <c r="E206" s="102">
        <f t="shared" si="7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8"/>
    </row>
    <row r="207" spans="1:89" ht="14.5">
      <c r="A207" s="43"/>
      <c r="B207" s="65"/>
      <c r="C207" s="41"/>
      <c r="D207" s="41"/>
      <c r="E207" s="102">
        <f t="shared" si="7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8"/>
    </row>
    <row r="208" spans="1:89" ht="14.5">
      <c r="A208" s="43"/>
      <c r="B208" s="66"/>
      <c r="C208" s="41"/>
      <c r="D208" s="41"/>
      <c r="E208" s="102">
        <f t="shared" si="7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39"/>
      <c r="S208" s="39"/>
      <c r="T208" s="39"/>
      <c r="U208" s="44"/>
      <c r="V208" s="44"/>
      <c r="W208" s="46"/>
      <c r="X208" s="46"/>
      <c r="Y208" s="46"/>
      <c r="Z208" s="46"/>
      <c r="AA208" s="46"/>
      <c r="AB208" s="46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8"/>
    </row>
    <row r="209" spans="1:89" ht="14.5">
      <c r="A209" s="43"/>
      <c r="B209" s="66"/>
      <c r="C209" s="41"/>
      <c r="D209" s="41"/>
      <c r="E209" s="102">
        <f t="shared" si="7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8"/>
    </row>
    <row r="210" spans="1:89" ht="14.5">
      <c r="A210" s="43"/>
      <c r="B210" s="67"/>
      <c r="C210" s="41"/>
      <c r="D210" s="41"/>
      <c r="E210" s="102">
        <f t="shared" si="7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8"/>
    </row>
    <row r="211" spans="1:89" ht="14.5">
      <c r="A211" s="43"/>
      <c r="B211" s="66"/>
      <c r="C211" s="41"/>
      <c r="D211" s="41"/>
      <c r="E211" s="102">
        <f t="shared" si="7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8"/>
    </row>
    <row r="212" spans="1:89" ht="14.5">
      <c r="A212" s="43"/>
      <c r="B212" s="66"/>
      <c r="C212" s="41"/>
      <c r="D212" s="41"/>
      <c r="E212" s="102">
        <f t="shared" si="7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8"/>
    </row>
    <row r="213" spans="1:89" ht="14.5">
      <c r="A213" s="43"/>
      <c r="B213" s="65"/>
      <c r="C213" s="41"/>
      <c r="D213" s="41"/>
      <c r="E213" s="102">
        <f t="shared" si="7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44"/>
      <c r="S213" s="44"/>
      <c r="T213" s="46"/>
      <c r="U213" s="44"/>
      <c r="V213" s="44"/>
      <c r="W213" s="46"/>
      <c r="X213" s="46"/>
      <c r="Y213" s="46"/>
      <c r="Z213" s="46"/>
      <c r="AA213" s="46"/>
      <c r="AB213" s="46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8"/>
    </row>
    <row r="214" spans="1:89" ht="14.5">
      <c r="A214" s="43"/>
      <c r="B214" s="65"/>
      <c r="C214" s="41"/>
      <c r="D214" s="41"/>
      <c r="E214" s="102">
        <f t="shared" si="7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8"/>
    </row>
    <row r="215" spans="1:89" ht="14.5">
      <c r="A215" s="43"/>
      <c r="B215" s="65"/>
      <c r="C215" s="41"/>
      <c r="D215" s="41"/>
      <c r="E215" s="102">
        <f t="shared" si="7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8"/>
    </row>
    <row r="216" spans="1:89" ht="14.5">
      <c r="A216" s="43"/>
      <c r="B216" s="65"/>
      <c r="C216" s="41"/>
      <c r="D216" s="41"/>
      <c r="E216" s="102">
        <f t="shared" si="7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8"/>
    </row>
    <row r="217" spans="1:89" ht="14.5">
      <c r="A217" s="43"/>
      <c r="B217" s="43"/>
      <c r="C217" s="41"/>
      <c r="D217" s="41"/>
      <c r="E217" s="102">
        <f t="shared" si="7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8"/>
    </row>
    <row r="218" spans="1:89" ht="14.5">
      <c r="A218" s="43"/>
      <c r="B218" s="43"/>
      <c r="C218" s="41"/>
      <c r="D218" s="41"/>
      <c r="E218" s="102">
        <f t="shared" si="7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44"/>
      <c r="S218" s="44"/>
      <c r="T218" s="46"/>
      <c r="U218" s="44"/>
      <c r="V218" s="44"/>
      <c r="W218" s="46"/>
      <c r="X218" s="46"/>
      <c r="Y218" s="46"/>
      <c r="Z218" s="46"/>
      <c r="AA218" s="46"/>
      <c r="AB218" s="46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8"/>
    </row>
    <row r="219" spans="1:89" ht="14.5">
      <c r="A219" s="43"/>
      <c r="B219" s="43"/>
      <c r="C219" s="41"/>
      <c r="D219" s="41"/>
      <c r="E219" s="102">
        <f t="shared" si="7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8"/>
    </row>
    <row r="220" spans="1:89" ht="14.5">
      <c r="A220" s="43"/>
      <c r="B220" s="43"/>
      <c r="C220" s="41"/>
      <c r="D220" s="41"/>
      <c r="E220" s="102">
        <f t="shared" si="7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8"/>
    </row>
    <row r="221" spans="1:89" ht="14.5">
      <c r="A221" s="43"/>
      <c r="B221" s="43"/>
      <c r="C221" s="41"/>
      <c r="D221" s="41"/>
      <c r="E221" s="102">
        <f t="shared" si="7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8"/>
    </row>
    <row r="222" spans="1:89" ht="14.5">
      <c r="A222" s="43"/>
      <c r="B222" s="43"/>
      <c r="C222" s="41"/>
      <c r="D222" s="41"/>
      <c r="E222" s="102">
        <f t="shared" si="7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8"/>
    </row>
    <row r="223" spans="1:89" ht="14.5">
      <c r="A223" s="43"/>
      <c r="B223" s="43"/>
      <c r="C223" s="41"/>
      <c r="D223" s="41"/>
      <c r="E223" s="102">
        <f t="shared" si="7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8"/>
    </row>
    <row r="224" spans="1:89" ht="14.5">
      <c r="A224" s="43"/>
      <c r="B224" s="43"/>
      <c r="C224" s="41"/>
      <c r="D224" s="41"/>
      <c r="E224" s="102">
        <f t="shared" si="7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8"/>
    </row>
    <row r="225" spans="1:89" ht="14.5">
      <c r="A225" s="43"/>
      <c r="B225" s="43"/>
      <c r="C225" s="41"/>
      <c r="D225" s="41"/>
      <c r="E225" s="102">
        <f t="shared" si="7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8"/>
    </row>
    <row r="226" spans="1:89" ht="14.5">
      <c r="A226" s="43"/>
      <c r="B226" s="43"/>
      <c r="C226" s="41"/>
      <c r="D226" s="41"/>
      <c r="E226" s="102">
        <f t="shared" si="7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44"/>
      <c r="S226" s="44"/>
      <c r="T226" s="46"/>
      <c r="U226" s="44"/>
      <c r="V226" s="44"/>
      <c r="W226" s="46"/>
      <c r="X226" s="46"/>
      <c r="Y226" s="46"/>
      <c r="Z226" s="46"/>
      <c r="AA226" s="46"/>
      <c r="AB226" s="46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8"/>
    </row>
    <row r="227" spans="1:89" ht="14.5">
      <c r="A227" s="43"/>
      <c r="B227" s="43"/>
      <c r="C227" s="41"/>
      <c r="D227" s="41"/>
      <c r="E227" s="102">
        <f t="shared" ref="E227:E236" si="8">SUM(F227:CJ227)</f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39"/>
      <c r="U227" s="46"/>
      <c r="V227" s="46"/>
      <c r="W227" s="46"/>
      <c r="X227" s="46"/>
      <c r="Y227" s="46"/>
      <c r="Z227" s="46"/>
      <c r="AA227" s="46"/>
      <c r="AB227" s="46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8"/>
    </row>
    <row r="228" spans="1:89" ht="14.5">
      <c r="A228" s="43"/>
      <c r="B228" s="43"/>
      <c r="C228" s="41"/>
      <c r="D228" s="41"/>
      <c r="E228" s="102">
        <f t="shared" si="8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39"/>
      <c r="U228" s="46"/>
      <c r="V228" s="46"/>
      <c r="W228" s="46"/>
      <c r="X228" s="46"/>
      <c r="Y228" s="46"/>
      <c r="Z228" s="46"/>
      <c r="AA228" s="46"/>
      <c r="AB228" s="46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8"/>
    </row>
    <row r="229" spans="1:89" ht="14.5">
      <c r="A229" s="43"/>
      <c r="B229" s="43"/>
      <c r="C229" s="41"/>
      <c r="D229" s="41"/>
      <c r="E229" s="102">
        <f t="shared" si="8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39"/>
      <c r="U229" s="46"/>
      <c r="V229" s="46"/>
      <c r="W229" s="46"/>
      <c r="X229" s="46"/>
      <c r="Y229" s="46"/>
      <c r="Z229" s="46"/>
      <c r="AA229" s="46"/>
      <c r="AB229" s="46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8"/>
    </row>
    <row r="230" spans="1:89" ht="14.5">
      <c r="A230" s="43"/>
      <c r="B230" s="63"/>
      <c r="C230" s="41"/>
      <c r="D230" s="41"/>
      <c r="E230" s="102">
        <f t="shared" si="8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39"/>
      <c r="U230" s="46"/>
      <c r="V230" s="46"/>
      <c r="W230" s="46"/>
      <c r="X230" s="46"/>
      <c r="Y230" s="46"/>
      <c r="Z230" s="46"/>
      <c r="AA230" s="46"/>
      <c r="AB230" s="46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8"/>
    </row>
    <row r="231" spans="1:89" ht="14.5">
      <c r="A231" s="43"/>
      <c r="B231" s="63"/>
      <c r="C231" s="41"/>
      <c r="D231" s="41"/>
      <c r="E231" s="102">
        <f t="shared" si="8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39"/>
      <c r="U231" s="46"/>
      <c r="V231" s="46"/>
      <c r="W231" s="46"/>
      <c r="X231" s="46"/>
      <c r="Y231" s="46"/>
      <c r="Z231" s="46"/>
      <c r="AA231" s="46"/>
      <c r="AB231" s="46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8"/>
    </row>
    <row r="232" spans="1:89" ht="14.5">
      <c r="A232" s="43"/>
      <c r="B232" s="63"/>
      <c r="C232" s="41"/>
      <c r="D232" s="41"/>
      <c r="E232" s="102">
        <f t="shared" si="8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39"/>
      <c r="U232" s="46"/>
      <c r="V232" s="46"/>
      <c r="W232" s="46"/>
      <c r="X232" s="46"/>
      <c r="Y232" s="46"/>
      <c r="Z232" s="46"/>
      <c r="AA232" s="46"/>
      <c r="AB232" s="46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8"/>
    </row>
    <row r="233" spans="1:89" ht="14.5">
      <c r="A233" s="43"/>
      <c r="B233" s="63"/>
      <c r="C233" s="41"/>
      <c r="D233" s="41"/>
      <c r="E233" s="102">
        <f t="shared" si="8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39"/>
      <c r="U233" s="46"/>
      <c r="V233" s="46"/>
      <c r="W233" s="46"/>
      <c r="X233" s="46"/>
      <c r="Y233" s="46"/>
      <c r="Z233" s="46"/>
      <c r="AA233" s="46"/>
      <c r="AB233" s="46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8"/>
    </row>
    <row r="234" spans="1:89" ht="14.5">
      <c r="A234" s="43"/>
      <c r="B234" s="63"/>
      <c r="C234" s="41"/>
      <c r="D234" s="41"/>
      <c r="E234" s="102">
        <f t="shared" si="8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39"/>
      <c r="U234" s="46"/>
      <c r="V234" s="46"/>
      <c r="W234" s="46"/>
      <c r="X234" s="46"/>
      <c r="Y234" s="46"/>
      <c r="Z234" s="46"/>
      <c r="AA234" s="46"/>
      <c r="AB234" s="46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8"/>
    </row>
    <row r="235" spans="1:89" ht="14.5">
      <c r="A235" s="30"/>
      <c r="B235" s="30"/>
      <c r="C235" s="31"/>
      <c r="D235" s="41"/>
      <c r="E235" s="102">
        <f t="shared" si="8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39"/>
      <c r="U235" s="46"/>
      <c r="V235" s="46"/>
      <c r="W235" s="46"/>
      <c r="X235" s="46"/>
      <c r="Y235" s="46"/>
      <c r="Z235" s="46"/>
      <c r="AA235" s="46"/>
      <c r="AB235" s="46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8"/>
    </row>
    <row r="236" spans="1:89" ht="15" thickBot="1">
      <c r="A236" s="20"/>
      <c r="B236" s="20"/>
      <c r="C236" s="16"/>
      <c r="D236" s="70"/>
      <c r="E236" s="105">
        <f t="shared" si="8"/>
        <v>0</v>
      </c>
      <c r="F236" s="213"/>
      <c r="G236" s="213"/>
      <c r="H236" s="213"/>
      <c r="I236" s="214"/>
      <c r="J236" s="214"/>
      <c r="K236" s="214"/>
      <c r="L236" s="214"/>
      <c r="M236" s="214"/>
      <c r="N236" s="215"/>
      <c r="O236" s="215"/>
      <c r="P236" s="215"/>
      <c r="Q236" s="215"/>
      <c r="R236" s="216"/>
      <c r="S236" s="216"/>
      <c r="T236" s="217"/>
      <c r="U236" s="216"/>
      <c r="V236" s="216"/>
      <c r="W236" s="217"/>
      <c r="X236" s="217"/>
      <c r="Y236" s="217"/>
      <c r="Z236" s="217"/>
      <c r="AA236" s="217"/>
      <c r="AB236" s="217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9"/>
    </row>
    <row r="237" spans="1:89">
      <c r="AS237">
        <f t="shared" ref="AS237:BG237" si="9">SUM(AS3:AS236)</f>
        <v>0</v>
      </c>
      <c r="AT237">
        <f t="shared" si="9"/>
        <v>0</v>
      </c>
      <c r="AU237">
        <f t="shared" si="9"/>
        <v>0</v>
      </c>
      <c r="AV237">
        <f t="shared" si="9"/>
        <v>0</v>
      </c>
      <c r="AW237">
        <f t="shared" si="9"/>
        <v>0</v>
      </c>
      <c r="AX237">
        <f t="shared" si="9"/>
        <v>0</v>
      </c>
      <c r="AY237">
        <f t="shared" si="9"/>
        <v>0</v>
      </c>
      <c r="AZ237">
        <f t="shared" si="9"/>
        <v>0</v>
      </c>
      <c r="BA237">
        <f t="shared" si="9"/>
        <v>0</v>
      </c>
      <c r="BB237">
        <f t="shared" si="9"/>
        <v>0</v>
      </c>
      <c r="BC237">
        <f t="shared" si="9"/>
        <v>0</v>
      </c>
      <c r="BD237">
        <f t="shared" si="9"/>
        <v>0</v>
      </c>
      <c r="BE237">
        <f t="shared" si="9"/>
        <v>0</v>
      </c>
      <c r="BF237">
        <f t="shared" si="9"/>
        <v>0</v>
      </c>
      <c r="BG237">
        <f t="shared" si="9"/>
        <v>0</v>
      </c>
      <c r="BH237">
        <f t="shared" ref="BH237:BY237" si="10">SUM(BH3:BH236)</f>
        <v>0</v>
      </c>
      <c r="BI237">
        <f t="shared" si="10"/>
        <v>0</v>
      </c>
      <c r="BJ237">
        <f t="shared" si="10"/>
        <v>0</v>
      </c>
      <c r="BK237">
        <f t="shared" si="10"/>
        <v>0</v>
      </c>
      <c r="BL237">
        <f t="shared" si="10"/>
        <v>0</v>
      </c>
      <c r="BM237">
        <f t="shared" si="10"/>
        <v>0</v>
      </c>
      <c r="BN237">
        <f t="shared" si="10"/>
        <v>0</v>
      </c>
      <c r="BO237">
        <f t="shared" si="10"/>
        <v>0</v>
      </c>
      <c r="BP237">
        <f t="shared" si="10"/>
        <v>0</v>
      </c>
      <c r="BQ237">
        <f t="shared" si="10"/>
        <v>0</v>
      </c>
      <c r="BR237">
        <f t="shared" si="10"/>
        <v>0</v>
      </c>
      <c r="BS237">
        <f t="shared" si="10"/>
        <v>0</v>
      </c>
      <c r="BT237">
        <f t="shared" si="10"/>
        <v>0</v>
      </c>
      <c r="BU237">
        <f t="shared" si="10"/>
        <v>0</v>
      </c>
      <c r="BV237">
        <f t="shared" si="10"/>
        <v>0</v>
      </c>
      <c r="BW237">
        <f t="shared" si="10"/>
        <v>0</v>
      </c>
      <c r="BX237">
        <f t="shared" si="10"/>
        <v>0</v>
      </c>
      <c r="BY237">
        <f t="shared" si="10"/>
        <v>0</v>
      </c>
      <c r="CA237">
        <f>SUM(CA3:CA236)</f>
        <v>0</v>
      </c>
      <c r="CB237">
        <f>SUM(CB3:CB236)</f>
        <v>0</v>
      </c>
      <c r="CC237">
        <f>SUM(CC3:CC236)</f>
        <v>0</v>
      </c>
      <c r="CE237">
        <f>SUM(CE3:CE236)</f>
        <v>0</v>
      </c>
      <c r="CF237">
        <f>SUM(CF3:CF236)</f>
        <v>0</v>
      </c>
      <c r="CI237">
        <f>SUM(CI3:CI236)</f>
        <v>0</v>
      </c>
      <c r="CJ237">
        <f>SUM(CJ3:CJ236)</f>
        <v>0</v>
      </c>
    </row>
    <row r="239" spans="1:89">
      <c r="D239" s="17"/>
    </row>
    <row r="240" spans="1:89">
      <c r="D240" s="17"/>
    </row>
    <row r="241" spans="1:55">
      <c r="A241" s="99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</row>
    <row r="245" spans="1:55"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</row>
  </sheetData>
  <sortState xmlns:xlrd2="http://schemas.microsoft.com/office/spreadsheetml/2017/richdata2" ref="A3:CK52">
    <sortCondition descending="1" ref="E3:E52"/>
  </sortState>
  <pageMargins left="0.7" right="0.7" top="0.75" bottom="0.75" header="0.3" footer="0.3"/>
  <pageSetup paperSize="9" scale="2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N246"/>
  <sheetViews>
    <sheetView topLeftCell="A2" zoomScaleNormal="100" workbookViewId="0">
      <pane xSplit="5" topLeftCell="F1" activePane="topRight" state="frozen"/>
      <selection pane="topRight" activeCell="C13" sqref="C13"/>
    </sheetView>
  </sheetViews>
  <sheetFormatPr baseColWidth="10" defaultColWidth="11.453125" defaultRowHeight="12.5"/>
  <cols>
    <col min="1" max="1" width="24.453125" customWidth="1"/>
    <col min="2" max="2" width="17.54296875" style="17" customWidth="1"/>
    <col min="3" max="3" width="28.542968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48" t="s">
        <v>125</v>
      </c>
      <c r="G2" s="230" t="s">
        <v>126</v>
      </c>
      <c r="H2" s="230" t="s">
        <v>127</v>
      </c>
      <c r="I2" s="249" t="s">
        <v>128</v>
      </c>
      <c r="J2" s="230" t="s">
        <v>129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6" t="s">
        <v>541</v>
      </c>
      <c r="B3" s="52">
        <v>42710260634</v>
      </c>
      <c r="C3" s="52" t="s">
        <v>502</v>
      </c>
      <c r="D3" s="53">
        <v>1</v>
      </c>
      <c r="E3" s="103">
        <f t="shared" ref="E3:E41" si="0">SUM(F3:CM3)</f>
        <v>15</v>
      </c>
      <c r="F3" s="54">
        <v>15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6" t="s">
        <v>542</v>
      </c>
      <c r="B4" s="76">
        <v>42390960290</v>
      </c>
      <c r="C4" s="76" t="s">
        <v>372</v>
      </c>
      <c r="D4" s="52"/>
      <c r="E4" s="106">
        <f t="shared" si="0"/>
        <v>14</v>
      </c>
      <c r="F4" s="54">
        <v>14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543</v>
      </c>
      <c r="B5" s="76">
        <v>42710390163</v>
      </c>
      <c r="C5" s="76" t="s">
        <v>544</v>
      </c>
      <c r="D5" s="52"/>
      <c r="E5" s="102">
        <f t="shared" si="0"/>
        <v>13</v>
      </c>
      <c r="F5" s="56">
        <v>13</v>
      </c>
      <c r="G5" s="56"/>
      <c r="H5" s="56"/>
      <c r="I5" s="49"/>
      <c r="J5" s="49"/>
      <c r="K5" s="49"/>
      <c r="L5" s="49"/>
      <c r="M5" s="49"/>
      <c r="N5" s="42"/>
      <c r="O5" s="42"/>
      <c r="P5" s="42"/>
      <c r="Q5" s="42"/>
      <c r="R5" s="42"/>
      <c r="S5" s="22"/>
      <c r="T5" s="22"/>
      <c r="U5" s="24"/>
      <c r="V5" s="22"/>
      <c r="W5" s="22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6" t="s">
        <v>387</v>
      </c>
      <c r="B6" s="76">
        <v>42390070040</v>
      </c>
      <c r="C6" s="76" t="s">
        <v>367</v>
      </c>
      <c r="D6" s="52"/>
      <c r="E6" s="102">
        <f t="shared" si="0"/>
        <v>12</v>
      </c>
      <c r="F6" s="54">
        <v>12</v>
      </c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6" t="s">
        <v>388</v>
      </c>
      <c r="B7" s="76">
        <v>42710110360</v>
      </c>
      <c r="C7" s="76" t="s">
        <v>389</v>
      </c>
      <c r="D7" s="52"/>
      <c r="E7" s="106">
        <f t="shared" si="0"/>
        <v>11</v>
      </c>
      <c r="F7" s="54">
        <v>11</v>
      </c>
      <c r="G7" s="54"/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 t="s">
        <v>392</v>
      </c>
      <c r="B8" s="76">
        <v>42210460473</v>
      </c>
      <c r="C8" s="76" t="s">
        <v>393</v>
      </c>
      <c r="D8" s="52"/>
      <c r="E8" s="102">
        <f t="shared" si="0"/>
        <v>10</v>
      </c>
      <c r="F8" s="54">
        <v>10</v>
      </c>
      <c r="G8" s="56"/>
      <c r="H8" s="56"/>
      <c r="I8" s="49"/>
      <c r="J8" s="49"/>
      <c r="K8" s="49"/>
      <c r="L8" s="49"/>
      <c r="M8" s="49"/>
      <c r="N8" s="42"/>
      <c r="O8" s="42"/>
      <c r="P8" s="42"/>
      <c r="Q8" s="42"/>
      <c r="R8" s="42"/>
      <c r="S8" s="22"/>
      <c r="T8" s="22"/>
      <c r="U8" s="24"/>
      <c r="V8" s="22"/>
      <c r="W8" s="22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6" t="s">
        <v>545</v>
      </c>
      <c r="B9" s="76">
        <v>42890450287</v>
      </c>
      <c r="C9" s="76" t="s">
        <v>223</v>
      </c>
      <c r="D9" s="52"/>
      <c r="E9" s="102">
        <f t="shared" si="0"/>
        <v>9</v>
      </c>
      <c r="F9" s="56">
        <v>9</v>
      </c>
      <c r="G9" s="57"/>
      <c r="H9" s="57"/>
      <c r="I9" s="42"/>
      <c r="J9" s="42"/>
      <c r="K9" s="42"/>
      <c r="L9" s="42"/>
      <c r="M9" s="42"/>
      <c r="N9" s="42"/>
      <c r="O9" s="24"/>
      <c r="P9" s="42"/>
      <c r="Q9" s="42"/>
      <c r="R9" s="42"/>
      <c r="S9" s="47"/>
      <c r="T9" s="47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 t="s">
        <v>236</v>
      </c>
      <c r="B10" s="76">
        <v>42210730055</v>
      </c>
      <c r="C10" s="76" t="s">
        <v>247</v>
      </c>
      <c r="D10" s="52"/>
      <c r="E10" s="102">
        <f t="shared" si="0"/>
        <v>8</v>
      </c>
      <c r="F10" s="54">
        <v>8</v>
      </c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6" t="s">
        <v>546</v>
      </c>
      <c r="B11" s="76">
        <v>42210460474</v>
      </c>
      <c r="C11" s="76" t="s">
        <v>393</v>
      </c>
      <c r="D11" s="52"/>
      <c r="E11" s="102">
        <f t="shared" si="0"/>
        <v>7</v>
      </c>
      <c r="F11" s="54">
        <v>7</v>
      </c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6" t="s">
        <v>398</v>
      </c>
      <c r="B12" s="76">
        <v>42210460142</v>
      </c>
      <c r="C12" s="76" t="s">
        <v>393</v>
      </c>
      <c r="D12" s="52"/>
      <c r="E12" s="102">
        <f t="shared" si="0"/>
        <v>6</v>
      </c>
      <c r="F12" s="54">
        <v>6</v>
      </c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6" t="s">
        <v>547</v>
      </c>
      <c r="B13" s="76">
        <v>41420500294</v>
      </c>
      <c r="C13" s="76" t="s">
        <v>548</v>
      </c>
      <c r="D13" s="52"/>
      <c r="E13" s="102">
        <f t="shared" si="0"/>
        <v>5</v>
      </c>
      <c r="F13" s="56">
        <v>5</v>
      </c>
      <c r="G13" s="55"/>
      <c r="H13" s="55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2"/>
      <c r="T13" s="42"/>
      <c r="U13" s="24"/>
      <c r="V13" s="47"/>
      <c r="W13" s="47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6" t="s">
        <v>549</v>
      </c>
      <c r="B14" s="76">
        <v>42710600068</v>
      </c>
      <c r="C14" s="76" t="s">
        <v>550</v>
      </c>
      <c r="D14" s="52"/>
      <c r="E14" s="106">
        <f t="shared" si="0"/>
        <v>4</v>
      </c>
      <c r="F14" s="54">
        <v>4</v>
      </c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6" t="s">
        <v>551</v>
      </c>
      <c r="B15" s="76">
        <v>42390070062</v>
      </c>
      <c r="C15" s="76" t="s">
        <v>367</v>
      </c>
      <c r="D15" s="52"/>
      <c r="E15" s="102">
        <f t="shared" si="0"/>
        <v>3</v>
      </c>
      <c r="F15" s="54">
        <v>3</v>
      </c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6" t="s">
        <v>552</v>
      </c>
      <c r="B16" s="76">
        <v>42710230030</v>
      </c>
      <c r="C16" s="76" t="s">
        <v>553</v>
      </c>
      <c r="D16" s="52"/>
      <c r="E16" s="106">
        <f t="shared" si="0"/>
        <v>2</v>
      </c>
      <c r="F16" s="54">
        <v>2</v>
      </c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6" t="s">
        <v>554</v>
      </c>
      <c r="B17" s="76">
        <v>41018000238</v>
      </c>
      <c r="C17" s="76"/>
      <c r="D17" s="52"/>
      <c r="E17" s="102">
        <f t="shared" si="0"/>
        <v>1</v>
      </c>
      <c r="F17" s="56">
        <v>1</v>
      </c>
      <c r="G17" s="54"/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/>
      <c r="B18" s="76"/>
      <c r="C18" s="76"/>
      <c r="D18" s="52"/>
      <c r="E18" s="102">
        <f t="shared" si="0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/>
      <c r="B19" s="52"/>
      <c r="C19" s="52"/>
      <c r="D19" s="52"/>
      <c r="E19" s="106">
        <f t="shared" si="0"/>
        <v>0</v>
      </c>
      <c r="F19" s="54"/>
      <c r="G19" s="54"/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74"/>
      <c r="C20" s="52"/>
      <c r="D20" s="52"/>
      <c r="E20" s="102">
        <f t="shared" si="0"/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/>
      <c r="B21" s="74"/>
      <c r="C21" s="52"/>
      <c r="D21" s="52"/>
      <c r="E21" s="102">
        <f t="shared" si="0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74"/>
      <c r="C22" s="52"/>
      <c r="D22" s="52"/>
      <c r="E22" s="102">
        <f t="shared" si="0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1"/>
      <c r="B23" s="72"/>
      <c r="C23" s="52"/>
      <c r="D23" s="52"/>
      <c r="E23" s="106">
        <f t="shared" si="0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52"/>
      <c r="C24" s="52"/>
      <c r="D24" s="52"/>
      <c r="E24" s="102">
        <f t="shared" si="0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74"/>
      <c r="C25" s="52"/>
      <c r="D25" s="52"/>
      <c r="E25" s="102">
        <f t="shared" si="0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0"/>
        <v>0</v>
      </c>
      <c r="F26" s="56"/>
      <c r="G26" s="56"/>
      <c r="H26" s="56"/>
      <c r="I26" s="49"/>
      <c r="J26" s="49"/>
      <c r="K26" s="49"/>
      <c r="L26" s="49"/>
      <c r="M26" s="49"/>
      <c r="N26" s="42"/>
      <c r="O26" s="42"/>
      <c r="P26" s="42"/>
      <c r="Q26" s="42"/>
      <c r="R26" s="42"/>
      <c r="S26" s="22"/>
      <c r="T26" s="22"/>
      <c r="U26" s="24"/>
      <c r="V26" s="22"/>
      <c r="W26" s="22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2">
        <f t="shared" si="0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52"/>
      <c r="C29" s="52"/>
      <c r="D29" s="52"/>
      <c r="E29" s="102">
        <f t="shared" si="0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0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135"/>
      <c r="B31" s="52"/>
      <c r="C31" s="110"/>
      <c r="D31" s="52"/>
      <c r="E31" s="102">
        <f t="shared" si="0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0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72"/>
      <c r="C33" s="52"/>
      <c r="D33" s="52"/>
      <c r="E33" s="102">
        <f t="shared" si="0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0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80"/>
      <c r="C35" s="52"/>
      <c r="D35" s="53"/>
      <c r="E35" s="106">
        <f t="shared" si="0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2"/>
      <c r="E36" s="102">
        <f t="shared" si="0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0"/>
        <v>0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/>
      <c r="Q37" s="42"/>
      <c r="R37" s="42"/>
      <c r="S37" s="22"/>
      <c r="T37" s="22"/>
      <c r="U37" s="24"/>
      <c r="V37" s="22"/>
      <c r="W37" s="22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72"/>
      <c r="C38" s="52"/>
      <c r="D38" s="68"/>
      <c r="E38" s="102">
        <f t="shared" si="0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98"/>
      <c r="B39" s="72"/>
      <c r="C39" s="72"/>
      <c r="D39" s="52"/>
      <c r="E39" s="102">
        <f t="shared" si="0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42"/>
      <c r="S39" s="22"/>
      <c r="T39" s="22"/>
      <c r="U39" s="24"/>
      <c r="V39" s="22"/>
      <c r="W39" s="22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si="0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52"/>
      <c r="C41" s="52"/>
      <c r="D41" s="52"/>
      <c r="E41" s="106">
        <f t="shared" si="0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 t="s">
        <v>7</v>
      </c>
    </row>
    <row r="42" spans="1:92" ht="14.5">
      <c r="A42" s="71"/>
      <c r="B42" s="52"/>
      <c r="C42" s="52"/>
      <c r="D42" s="52"/>
      <c r="E42" s="106">
        <f t="shared" ref="E42:E65" si="1">SUM(F42:CM42)</f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1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/>
      <c r="T43" s="90"/>
      <c r="U43" s="42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2">
        <f t="shared" si="1"/>
        <v>0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42"/>
      <c r="S44" s="22"/>
      <c r="T44" s="22"/>
      <c r="U44" s="24"/>
      <c r="V44" s="22"/>
      <c r="W44" s="22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1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1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1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51"/>
      <c r="B50" s="23"/>
      <c r="C50" s="52"/>
      <c r="D50" s="52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1"/>
      <c r="B51" s="72"/>
      <c r="C51" s="52"/>
      <c r="D51" s="52"/>
      <c r="E51" s="102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si="1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92"/>
      <c r="C53" s="93"/>
      <c r="D53" s="74"/>
      <c r="E53" s="102">
        <f t="shared" si="1"/>
        <v>0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42"/>
      <c r="S53" s="22"/>
      <c r="T53" s="22"/>
      <c r="U53" s="24"/>
      <c r="V53" s="22"/>
      <c r="W53" s="22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52"/>
      <c r="C54" s="52"/>
      <c r="D54" s="52"/>
      <c r="E54" s="102">
        <f t="shared" si="1"/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24"/>
      <c r="U54" s="42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51"/>
      <c r="B55" s="23"/>
      <c r="C55" s="52"/>
      <c r="D55" s="52"/>
      <c r="E55" s="102">
        <f t="shared" si="1"/>
        <v>0</v>
      </c>
      <c r="F55" s="56"/>
      <c r="G55" s="56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42"/>
      <c r="S55" s="22"/>
      <c r="T55" s="22"/>
      <c r="U55" s="24"/>
      <c r="V55" s="22"/>
      <c r="W55" s="22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3"/>
      <c r="B56" s="68"/>
      <c r="C56" s="68"/>
      <c r="D56" s="68"/>
      <c r="E56" s="102">
        <f t="shared" si="1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1"/>
      <c r="B57" s="52"/>
      <c r="C57" s="52"/>
      <c r="D57" s="52"/>
      <c r="E57" s="102">
        <f t="shared" si="1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51"/>
      <c r="B58" s="81"/>
      <c r="C58" s="52"/>
      <c r="D58" s="52"/>
      <c r="E58" s="102">
        <f t="shared" si="1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23"/>
      <c r="C59" s="52"/>
      <c r="D59" s="52"/>
      <c r="E59" s="102">
        <f t="shared" si="1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71"/>
      <c r="B60" s="52"/>
      <c r="C60" s="52"/>
      <c r="D60" s="52"/>
      <c r="E60" s="102">
        <f t="shared" si="1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51"/>
      <c r="B61" s="23"/>
      <c r="C61" s="52"/>
      <c r="D61" s="52"/>
      <c r="E61" s="102">
        <f t="shared" si="1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1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1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si="1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51"/>
      <c r="B65" s="23"/>
      <c r="C65" s="52"/>
      <c r="D65" s="52"/>
      <c r="E65" s="102">
        <f t="shared" si="1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ref="E66:E129" si="2">SUM(F66:CM66)</f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2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2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2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2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2"/>
        <v>0</v>
      </c>
      <c r="F71" s="56"/>
      <c r="G71" s="56"/>
      <c r="H71" s="56"/>
      <c r="I71" s="49"/>
      <c r="J71" s="49"/>
      <c r="K71" s="49"/>
      <c r="L71" s="49"/>
      <c r="M71" s="49"/>
      <c r="N71" s="42"/>
      <c r="O71" s="42"/>
      <c r="P71" s="42"/>
      <c r="Q71" s="42"/>
      <c r="R71" s="42"/>
      <c r="S71" s="22"/>
      <c r="T71" s="22"/>
      <c r="U71" s="24"/>
      <c r="V71" s="22"/>
      <c r="W71" s="22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2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2"/>
        <v>0</v>
      </c>
      <c r="F73" s="54"/>
      <c r="G73" s="54"/>
      <c r="H73" s="54"/>
      <c r="I73" s="57"/>
      <c r="J73" s="57"/>
      <c r="K73" s="57"/>
      <c r="L73" s="57"/>
      <c r="M73" s="57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2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2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51"/>
      <c r="B76" s="23"/>
      <c r="C76" s="52"/>
      <c r="D76" s="52"/>
      <c r="E76" s="102">
        <f t="shared" si="2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23"/>
      <c r="C77" s="52"/>
      <c r="D77" s="52"/>
      <c r="E77" s="102">
        <f t="shared" si="2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2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2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2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42"/>
      <c r="S80" s="22"/>
      <c r="T80" s="22"/>
      <c r="U80" s="24"/>
      <c r="V80" s="22"/>
      <c r="W80" s="22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2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2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2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2"/>
        <v>0</v>
      </c>
      <c r="F84" s="57"/>
      <c r="G84" s="57"/>
      <c r="H84" s="57"/>
      <c r="I84" s="42"/>
      <c r="J84" s="42"/>
      <c r="K84" s="42"/>
      <c r="L84" s="42"/>
      <c r="M84" s="42"/>
      <c r="N84" s="42"/>
      <c r="O84" s="24"/>
      <c r="P84" s="47"/>
      <c r="Q84" s="47"/>
      <c r="R84" s="47"/>
      <c r="S84" s="42"/>
      <c r="T84" s="42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51"/>
      <c r="B85" s="81"/>
      <c r="C85" s="52"/>
      <c r="D85" s="52"/>
      <c r="E85" s="102">
        <f t="shared" si="2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24"/>
      <c r="U85" s="42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71"/>
      <c r="B86" s="52"/>
      <c r="C86" s="52"/>
      <c r="D86" s="52"/>
      <c r="E86" s="102">
        <f t="shared" si="2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42"/>
      <c r="S86" s="22"/>
      <c r="T86" s="22"/>
      <c r="U86" s="24"/>
      <c r="V86" s="22"/>
      <c r="W86" s="22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51"/>
      <c r="B87" s="23"/>
      <c r="C87" s="52"/>
      <c r="D87" s="52"/>
      <c r="E87" s="102">
        <f t="shared" si="2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71"/>
      <c r="B88" s="52"/>
      <c r="C88" s="52"/>
      <c r="D88" s="52"/>
      <c r="E88" s="102">
        <f t="shared" si="2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51"/>
      <c r="B89" s="23"/>
      <c r="C89" s="52"/>
      <c r="D89" s="52"/>
      <c r="E89" s="102">
        <f t="shared" si="2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42"/>
      <c r="S89" s="22"/>
      <c r="T89" s="22"/>
      <c r="U89" s="24"/>
      <c r="V89" s="22"/>
      <c r="W89" s="22"/>
      <c r="X89" s="24"/>
      <c r="Y89" s="24"/>
      <c r="Z89" s="24"/>
      <c r="AA89" s="24"/>
      <c r="AB89" s="22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2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1"/>
      <c r="B91" s="52"/>
      <c r="C91" s="52"/>
      <c r="D91" s="58"/>
      <c r="E91" s="102">
        <f t="shared" si="2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42"/>
      <c r="S91" s="22"/>
      <c r="T91" s="22"/>
      <c r="U91" s="24"/>
      <c r="V91" s="22"/>
      <c r="W91" s="22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2"/>
      <c r="E92" s="102">
        <f t="shared" si="2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72"/>
      <c r="C93" s="52"/>
      <c r="D93" s="52"/>
      <c r="E93" s="102">
        <f t="shared" si="2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52"/>
      <c r="C94" s="52"/>
      <c r="D94" s="52"/>
      <c r="E94" s="102">
        <f t="shared" si="2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42"/>
      <c r="S94" s="22"/>
      <c r="T94" s="22"/>
      <c r="U94" s="24"/>
      <c r="V94" s="22"/>
      <c r="W94" s="22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51"/>
      <c r="B95" s="23"/>
      <c r="C95" s="52"/>
      <c r="D95" s="52"/>
      <c r="E95" s="102">
        <f t="shared" si="2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3"/>
      <c r="B96" s="68"/>
      <c r="C96" s="68"/>
      <c r="D96" s="52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1"/>
      <c r="B97" s="52"/>
      <c r="C97" s="52"/>
      <c r="D97" s="58"/>
      <c r="E97" s="102">
        <f t="shared" si="2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72"/>
      <c r="C98" s="52"/>
      <c r="D98" s="52"/>
      <c r="E98" s="102">
        <f t="shared" si="2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3"/>
      <c r="B99" s="68"/>
      <c r="C99" s="68"/>
      <c r="D99" s="52"/>
      <c r="E99" s="102">
        <f t="shared" si="2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51"/>
      <c r="B100" s="23"/>
      <c r="C100" s="52"/>
      <c r="D100" s="52"/>
      <c r="E100" s="102">
        <f t="shared" si="2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2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2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2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2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51"/>
      <c r="B105" s="23"/>
      <c r="C105" s="52"/>
      <c r="D105" s="52"/>
      <c r="E105" s="102">
        <f t="shared" si="2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2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71"/>
      <c r="B107" s="52"/>
      <c r="C107" s="52"/>
      <c r="D107" s="52"/>
      <c r="E107" s="102">
        <f t="shared" si="2"/>
        <v>0</v>
      </c>
      <c r="F107" s="56"/>
      <c r="G107" s="56"/>
      <c r="H107" s="56"/>
      <c r="I107" s="49"/>
      <c r="J107" s="49"/>
      <c r="K107" s="49"/>
      <c r="L107" s="49"/>
      <c r="M107" s="49"/>
      <c r="N107" s="42"/>
      <c r="O107" s="42"/>
      <c r="P107" s="42"/>
      <c r="Q107" s="42"/>
      <c r="R107" s="42"/>
      <c r="S107" s="22"/>
      <c r="T107" s="22"/>
      <c r="U107" s="24"/>
      <c r="V107" s="22"/>
      <c r="W107" s="22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51"/>
      <c r="B108" s="23"/>
      <c r="C108" s="52"/>
      <c r="D108" s="52"/>
      <c r="E108" s="102">
        <f t="shared" si="2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2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71"/>
      <c r="B110" s="52"/>
      <c r="C110" s="52"/>
      <c r="D110" s="52"/>
      <c r="E110" s="102">
        <f t="shared" si="2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94"/>
      <c r="B111" s="95"/>
      <c r="C111" s="52"/>
      <c r="D111" s="52"/>
      <c r="E111" s="102">
        <f t="shared" si="2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1"/>
      <c r="B112" s="52"/>
      <c r="C112" s="52"/>
      <c r="D112" s="52"/>
      <c r="E112" s="102">
        <f t="shared" si="2"/>
        <v>0</v>
      </c>
      <c r="F112" s="57"/>
      <c r="G112" s="57"/>
      <c r="H112" s="57"/>
      <c r="I112" s="42"/>
      <c r="J112" s="42"/>
      <c r="K112" s="42"/>
      <c r="L112" s="42"/>
      <c r="M112" s="42"/>
      <c r="N112" s="42"/>
      <c r="O112" s="24"/>
      <c r="P112" s="47"/>
      <c r="Q112" s="47"/>
      <c r="R112" s="47"/>
      <c r="S112" s="42"/>
      <c r="T112" s="42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2"/>
        <v>0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42"/>
      <c r="S113" s="22"/>
      <c r="T113" s="22"/>
      <c r="U113" s="24"/>
      <c r="V113" s="22"/>
      <c r="W113" s="22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51"/>
      <c r="B114" s="23"/>
      <c r="C114" s="52"/>
      <c r="D114" s="52"/>
      <c r="E114" s="102">
        <f t="shared" si="2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52"/>
      <c r="C115" s="52"/>
      <c r="D115" s="52"/>
      <c r="E115" s="102">
        <f t="shared" si="2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51"/>
      <c r="B116" s="23"/>
      <c r="C116" s="52"/>
      <c r="D116" s="52"/>
      <c r="E116" s="102">
        <f t="shared" si="2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72"/>
      <c r="C117" s="52"/>
      <c r="D117" s="52"/>
      <c r="E117" s="102">
        <f t="shared" si="2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52"/>
      <c r="C118" s="52"/>
      <c r="D118" s="52"/>
      <c r="E118" s="102">
        <f t="shared" si="2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74"/>
      <c r="C119" s="52"/>
      <c r="D119" s="52"/>
      <c r="E119" s="102">
        <f t="shared" si="2"/>
        <v>0</v>
      </c>
      <c r="F119" s="56"/>
      <c r="G119" s="56"/>
      <c r="H119" s="56"/>
      <c r="I119" s="49"/>
      <c r="J119" s="49"/>
      <c r="K119" s="49"/>
      <c r="L119" s="49"/>
      <c r="M119" s="49"/>
      <c r="N119" s="42"/>
      <c r="O119" s="42"/>
      <c r="P119" s="42"/>
      <c r="Q119" s="42"/>
      <c r="R119" s="42"/>
      <c r="S119" s="22"/>
      <c r="T119" s="22"/>
      <c r="U119" s="24"/>
      <c r="V119" s="22"/>
      <c r="W119" s="22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91"/>
      <c r="C120" s="52"/>
      <c r="D120" s="52"/>
      <c r="E120" s="102">
        <f t="shared" si="2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/>
      <c r="T120" s="24"/>
      <c r="U120" s="42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51"/>
      <c r="B121" s="23"/>
      <c r="C121" s="52"/>
      <c r="D121" s="52"/>
      <c r="E121" s="102">
        <f t="shared" si="2"/>
        <v>0</v>
      </c>
      <c r="F121" s="57"/>
      <c r="G121" s="57"/>
      <c r="H121" s="57"/>
      <c r="I121" s="42"/>
      <c r="J121" s="42"/>
      <c r="K121" s="42"/>
      <c r="L121" s="42"/>
      <c r="M121" s="42"/>
      <c r="N121" s="42"/>
      <c r="O121" s="22"/>
      <c r="P121" s="42"/>
      <c r="Q121" s="42"/>
      <c r="R121" s="42"/>
      <c r="S121" s="42"/>
      <c r="T121" s="42"/>
      <c r="U121" s="42"/>
      <c r="V121" s="22"/>
      <c r="W121" s="22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71"/>
      <c r="B122" s="72"/>
      <c r="C122" s="52"/>
      <c r="D122" s="52"/>
      <c r="E122" s="102">
        <f t="shared" si="2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24"/>
      <c r="U122" s="42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52"/>
      <c r="C123" s="52"/>
      <c r="D123" s="52"/>
      <c r="E123" s="102">
        <f t="shared" si="2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51"/>
      <c r="B124" s="23"/>
      <c r="C124" s="52"/>
      <c r="D124" s="52"/>
      <c r="E124" s="102">
        <f t="shared" si="2"/>
        <v>0</v>
      </c>
      <c r="F124" s="56"/>
      <c r="G124" s="56"/>
      <c r="H124" s="56"/>
      <c r="I124" s="49"/>
      <c r="J124" s="49"/>
      <c r="K124" s="49"/>
      <c r="L124" s="49"/>
      <c r="M124" s="49"/>
      <c r="N124" s="42"/>
      <c r="O124" s="42"/>
      <c r="P124" s="42"/>
      <c r="Q124" s="42"/>
      <c r="R124" s="42"/>
      <c r="S124" s="22"/>
      <c r="T124" s="22"/>
      <c r="U124" s="24"/>
      <c r="V124" s="22"/>
      <c r="W124" s="22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71"/>
      <c r="B125" s="52"/>
      <c r="C125" s="52"/>
      <c r="D125" s="52"/>
      <c r="E125" s="102">
        <f t="shared" si="2"/>
        <v>0</v>
      </c>
      <c r="F125" s="54"/>
      <c r="G125" s="54"/>
      <c r="H125" s="54"/>
      <c r="I125" s="42"/>
      <c r="J125" s="42"/>
      <c r="K125" s="42"/>
      <c r="L125" s="42"/>
      <c r="M125" s="42"/>
      <c r="N125" s="42"/>
      <c r="O125" s="47"/>
      <c r="P125" s="24"/>
      <c r="Q125" s="24"/>
      <c r="R125" s="24"/>
      <c r="S125" s="24"/>
      <c r="T125" s="24"/>
      <c r="U125" s="42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3"/>
      <c r="B126" s="68"/>
      <c r="C126" s="68"/>
      <c r="D126" s="52"/>
      <c r="E126" s="102">
        <f t="shared" si="2"/>
        <v>0</v>
      </c>
      <c r="F126" s="55"/>
      <c r="G126" s="55"/>
      <c r="H126" s="55"/>
      <c r="I126" s="49"/>
      <c r="J126" s="49"/>
      <c r="K126" s="49"/>
      <c r="L126" s="49"/>
      <c r="M126" s="49"/>
      <c r="N126" s="49"/>
      <c r="O126" s="24"/>
      <c r="P126" s="24"/>
      <c r="Q126" s="24"/>
      <c r="R126" s="24"/>
      <c r="S126" s="24"/>
      <c r="T126" s="24"/>
      <c r="U126" s="42"/>
      <c r="V126" s="47"/>
      <c r="W126" s="47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51"/>
      <c r="B127" s="23"/>
      <c r="C127" s="52"/>
      <c r="D127" s="52"/>
      <c r="E127" s="102">
        <f t="shared" si="2"/>
        <v>0</v>
      </c>
      <c r="F127" s="55"/>
      <c r="G127" s="55"/>
      <c r="H127" s="55"/>
      <c r="I127" s="22"/>
      <c r="J127" s="22"/>
      <c r="K127" s="22"/>
      <c r="L127" s="22"/>
      <c r="M127" s="22"/>
      <c r="N127" s="42"/>
      <c r="O127" s="49"/>
      <c r="P127" s="42"/>
      <c r="Q127" s="42"/>
      <c r="R127" s="42"/>
      <c r="S127" s="24"/>
      <c r="T127" s="24"/>
      <c r="U127" s="50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85"/>
      <c r="B128" s="84"/>
      <c r="C128" s="52"/>
      <c r="D128" s="52"/>
      <c r="E128" s="102">
        <f t="shared" si="2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1"/>
      <c r="B129" s="52"/>
      <c r="C129" s="52"/>
      <c r="D129" s="52"/>
      <c r="E129" s="102">
        <f t="shared" si="2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ref="E130:E193" si="3">SUM(F130:CM130)</f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si="3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3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51"/>
      <c r="B133" s="23"/>
      <c r="C133" s="52"/>
      <c r="D133" s="52"/>
      <c r="E133" s="102">
        <f t="shared" si="3"/>
        <v>0</v>
      </c>
      <c r="F133" s="56"/>
      <c r="G133" s="56"/>
      <c r="H133" s="56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2"/>
      <c r="T133" s="42"/>
      <c r="U133" s="24"/>
      <c r="V133" s="47"/>
      <c r="W133" s="47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75"/>
      <c r="B134" s="41"/>
      <c r="C134" s="41"/>
      <c r="D134" s="41"/>
      <c r="E134" s="102">
        <f t="shared" si="3"/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39"/>
      <c r="S134" s="44"/>
      <c r="T134" s="44"/>
      <c r="U134" s="46"/>
      <c r="V134" s="44"/>
      <c r="W134" s="44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41"/>
      <c r="C135" s="41"/>
      <c r="D135" s="41"/>
      <c r="E135" s="102">
        <f t="shared" si="3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46"/>
      <c r="U135" s="39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87"/>
      <c r="C136" s="41"/>
      <c r="D136" s="41"/>
      <c r="E136" s="102">
        <f t="shared" si="3"/>
        <v>0</v>
      </c>
      <c r="F136" s="59"/>
      <c r="G136" s="59"/>
      <c r="H136" s="59"/>
      <c r="I136" s="45"/>
      <c r="J136" s="45"/>
      <c r="K136" s="45"/>
      <c r="L136" s="45"/>
      <c r="M136" s="45"/>
      <c r="N136" s="39"/>
      <c r="O136" s="39"/>
      <c r="P136" s="39"/>
      <c r="Q136" s="39"/>
      <c r="R136" s="39"/>
      <c r="S136" s="44"/>
      <c r="T136" s="44"/>
      <c r="U136" s="46"/>
      <c r="V136" s="44"/>
      <c r="W136" s="44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8"/>
      <c r="C137" s="41"/>
      <c r="D137" s="41"/>
      <c r="E137" s="102">
        <f t="shared" si="3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3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3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74"/>
      <c r="C140" s="41"/>
      <c r="D140" s="41"/>
      <c r="E140" s="102">
        <f t="shared" si="3"/>
        <v>0</v>
      </c>
      <c r="F140" s="59"/>
      <c r="G140" s="59"/>
      <c r="H140" s="59"/>
      <c r="I140" s="45"/>
      <c r="J140" s="45"/>
      <c r="K140" s="45"/>
      <c r="L140" s="45"/>
      <c r="M140" s="45"/>
      <c r="N140" s="39"/>
      <c r="O140" s="39"/>
      <c r="P140" s="39"/>
      <c r="Q140" s="39"/>
      <c r="R140" s="39"/>
      <c r="S140" s="44"/>
      <c r="T140" s="44"/>
      <c r="U140" s="46"/>
      <c r="V140" s="44"/>
      <c r="W140" s="44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96"/>
      <c r="C141" s="41"/>
      <c r="D141" s="41"/>
      <c r="E141" s="102">
        <f t="shared" si="3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3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7"/>
      <c r="B143" s="78"/>
      <c r="C143" s="78"/>
      <c r="D143" s="41"/>
      <c r="E143" s="102">
        <f t="shared" si="3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5"/>
      <c r="B144" s="41"/>
      <c r="C144" s="41"/>
      <c r="D144" s="41"/>
      <c r="E144" s="102">
        <f t="shared" si="3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3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39"/>
      <c r="S145" s="44"/>
      <c r="T145" s="44"/>
      <c r="U145" s="46"/>
      <c r="V145" s="44"/>
      <c r="W145" s="44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40"/>
      <c r="B146" s="43"/>
      <c r="C146" s="41"/>
      <c r="D146" s="41"/>
      <c r="E146" s="102">
        <f t="shared" si="3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75"/>
      <c r="B147" s="41"/>
      <c r="C147" s="41"/>
      <c r="D147" s="41"/>
      <c r="E147" s="102">
        <f t="shared" si="3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39"/>
      <c r="S147" s="44"/>
      <c r="T147" s="44"/>
      <c r="U147" s="46"/>
      <c r="V147" s="44"/>
      <c r="W147" s="44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3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3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39"/>
      <c r="R149" s="39"/>
      <c r="S149" s="44"/>
      <c r="T149" s="44"/>
      <c r="U149" s="46"/>
      <c r="V149" s="44"/>
      <c r="W149" s="44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3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40"/>
      <c r="B151" s="63"/>
      <c r="C151" s="41"/>
      <c r="D151" s="41"/>
      <c r="E151" s="102">
        <f t="shared" si="3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75"/>
      <c r="B152" s="41"/>
      <c r="C152" s="41"/>
      <c r="D152" s="41"/>
      <c r="E152" s="102">
        <f t="shared" si="3"/>
        <v>0</v>
      </c>
      <c r="F152" s="59"/>
      <c r="G152" s="59"/>
      <c r="H152" s="59"/>
      <c r="I152" s="45"/>
      <c r="J152" s="45"/>
      <c r="K152" s="45"/>
      <c r="L152" s="45"/>
      <c r="M152" s="45"/>
      <c r="N152" s="39"/>
      <c r="O152" s="39"/>
      <c r="P152" s="39"/>
      <c r="Q152" s="39"/>
      <c r="R152" s="39"/>
      <c r="S152" s="44"/>
      <c r="T152" s="44"/>
      <c r="U152" s="46"/>
      <c r="V152" s="44"/>
      <c r="W152" s="44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3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40"/>
      <c r="B154" s="43"/>
      <c r="C154" s="41"/>
      <c r="D154" s="41"/>
      <c r="E154" s="102">
        <f t="shared" si="3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3"/>
        <v>0</v>
      </c>
      <c r="F155" s="59"/>
      <c r="G155" s="59"/>
      <c r="H155" s="59"/>
      <c r="I155" s="45"/>
      <c r="J155" s="45"/>
      <c r="K155" s="45"/>
      <c r="L155" s="45"/>
      <c r="M155" s="45"/>
      <c r="N155" s="39"/>
      <c r="O155" s="39"/>
      <c r="P155" s="39"/>
      <c r="Q155" s="39"/>
      <c r="R155" s="39"/>
      <c r="S155" s="44"/>
      <c r="T155" s="64"/>
      <c r="U155" s="46"/>
      <c r="V155" s="44"/>
      <c r="W155" s="44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5"/>
      <c r="B156" s="41"/>
      <c r="C156" s="41"/>
      <c r="D156" s="41"/>
      <c r="E156" s="102">
        <f t="shared" si="3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86"/>
      <c r="C157" s="41"/>
      <c r="D157" s="41"/>
      <c r="E157" s="102">
        <f t="shared" si="3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41"/>
      <c r="C158" s="41"/>
      <c r="D158" s="41"/>
      <c r="E158" s="102">
        <f t="shared" si="3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3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86"/>
      <c r="C160" s="41"/>
      <c r="D160" s="41"/>
      <c r="E160" s="102">
        <f t="shared" si="3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40"/>
      <c r="B161" s="43"/>
      <c r="C161" s="41"/>
      <c r="D161" s="41"/>
      <c r="E161" s="102">
        <f t="shared" si="3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5" thickBot="1">
      <c r="A162" s="40"/>
      <c r="B162" s="43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75"/>
      <c r="B163" s="97"/>
      <c r="C163" s="41"/>
      <c r="D163" s="41"/>
      <c r="E163" s="102">
        <f t="shared" si="3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7"/>
      <c r="B164" s="89"/>
      <c r="C164" s="78"/>
      <c r="D164" s="78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5"/>
      <c r="B165" s="41"/>
      <c r="C165" s="41"/>
      <c r="D165" s="41"/>
      <c r="E165" s="102">
        <f t="shared" si="3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7"/>
      <c r="B167" s="78"/>
      <c r="C167" s="78"/>
      <c r="D167" s="78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5"/>
      <c r="B168" s="41"/>
      <c r="C168" s="41"/>
      <c r="D168" s="41"/>
      <c r="E168" s="102">
        <f t="shared" si="3"/>
        <v>0</v>
      </c>
      <c r="F168" s="62"/>
      <c r="G168" s="62"/>
      <c r="H168" s="62"/>
      <c r="I168" s="39"/>
      <c r="J168" s="39"/>
      <c r="K168" s="39"/>
      <c r="L168" s="39"/>
      <c r="M168" s="39"/>
      <c r="N168" s="39"/>
      <c r="O168" s="44"/>
      <c r="P168" s="39"/>
      <c r="Q168" s="39"/>
      <c r="R168" s="39"/>
      <c r="S168" s="39"/>
      <c r="T168" s="39"/>
      <c r="U168" s="39"/>
      <c r="V168" s="44"/>
      <c r="W168" s="44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7"/>
      <c r="B169" s="78"/>
      <c r="C169" s="78"/>
      <c r="D169" s="78"/>
      <c r="E169" s="102">
        <f t="shared" si="3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41"/>
      <c r="E170" s="102">
        <f t="shared" si="3"/>
        <v>0</v>
      </c>
      <c r="F170" s="59"/>
      <c r="G170" s="59"/>
      <c r="H170" s="59"/>
      <c r="I170" s="45"/>
      <c r="J170" s="45"/>
      <c r="K170" s="45"/>
      <c r="L170" s="45"/>
      <c r="M170" s="45"/>
      <c r="N170" s="39"/>
      <c r="O170" s="39"/>
      <c r="P170" s="39"/>
      <c r="Q170" s="39"/>
      <c r="R170" s="39"/>
      <c r="S170" s="44"/>
      <c r="T170" s="44"/>
      <c r="U170" s="46"/>
      <c r="V170" s="44"/>
      <c r="W170" s="44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40"/>
      <c r="B171" s="43"/>
      <c r="C171" s="41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75"/>
      <c r="B172" s="41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9"/>
      <c r="B173" s="83"/>
      <c r="C173" s="83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40"/>
      <c r="B174" s="63"/>
      <c r="C174" s="41"/>
      <c r="D174" s="41"/>
      <c r="E174" s="102">
        <f t="shared" si="3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3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82"/>
      <c r="C176" s="41"/>
      <c r="D176" s="41"/>
      <c r="E176" s="102">
        <f t="shared" si="3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41"/>
      <c r="C177" s="41"/>
      <c r="D177" s="41"/>
      <c r="E177" s="102">
        <f t="shared" si="3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3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40"/>
      <c r="B179" s="63"/>
      <c r="C179" s="41"/>
      <c r="D179" s="41"/>
      <c r="E179" s="102">
        <f t="shared" si="3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si="3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3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3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3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40"/>
      <c r="B184" s="43"/>
      <c r="C184" s="41"/>
      <c r="D184" s="41"/>
      <c r="E184" s="102">
        <f t="shared" si="3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82"/>
      <c r="C185" s="41"/>
      <c r="D185" s="41"/>
      <c r="E185" s="102">
        <f t="shared" si="3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41"/>
      <c r="C186" s="41"/>
      <c r="D186" s="41"/>
      <c r="E186" s="102">
        <f t="shared" si="3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3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40"/>
      <c r="B188" s="43"/>
      <c r="C188" s="41"/>
      <c r="D188" s="41"/>
      <c r="E188" s="102">
        <f t="shared" si="3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75"/>
      <c r="B189" s="41"/>
      <c r="C189" s="41"/>
      <c r="D189" s="41"/>
      <c r="E189" s="102">
        <f t="shared" si="3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7"/>
      <c r="B190" s="78"/>
      <c r="C190" s="78"/>
      <c r="D190" s="41"/>
      <c r="E190" s="102">
        <f t="shared" si="3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40"/>
      <c r="B191" s="43"/>
      <c r="C191" s="41"/>
      <c r="D191" s="41"/>
      <c r="E191" s="102">
        <f t="shared" si="3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75"/>
      <c r="B192" s="41"/>
      <c r="C192" s="41"/>
      <c r="D192" s="41"/>
      <c r="E192" s="102">
        <f t="shared" si="3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3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ref="E194:E237" si="4">SUM(F194:CM194)</f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si="4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4"/>
        <v>0</v>
      </c>
      <c r="F196" s="59"/>
      <c r="G196" s="59"/>
      <c r="H196" s="59"/>
      <c r="I196" s="45"/>
      <c r="J196" s="45"/>
      <c r="K196" s="45"/>
      <c r="L196" s="45"/>
      <c r="M196" s="45"/>
      <c r="N196" s="39"/>
      <c r="O196" s="39"/>
      <c r="P196" s="39"/>
      <c r="Q196" s="39"/>
      <c r="R196" s="39"/>
      <c r="S196" s="44"/>
      <c r="T196" s="44"/>
      <c r="U196" s="46"/>
      <c r="V196" s="44"/>
      <c r="W196" s="44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40"/>
      <c r="B197" s="43"/>
      <c r="C197" s="41"/>
      <c r="D197" s="41"/>
      <c r="E197" s="102">
        <f t="shared" si="4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75"/>
      <c r="B198" s="41"/>
      <c r="C198" s="41"/>
      <c r="D198" s="41"/>
      <c r="E198" s="102">
        <f t="shared" si="4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4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4"/>
        <v>0</v>
      </c>
      <c r="F200" s="59"/>
      <c r="G200" s="59"/>
      <c r="H200" s="59"/>
      <c r="I200" s="45"/>
      <c r="J200" s="45"/>
      <c r="K200" s="45"/>
      <c r="L200" s="45"/>
      <c r="M200" s="45"/>
      <c r="N200" s="39"/>
      <c r="O200" s="39"/>
      <c r="P200" s="39"/>
      <c r="Q200" s="39"/>
      <c r="R200" s="39"/>
      <c r="S200" s="44"/>
      <c r="T200" s="44"/>
      <c r="U200" s="46"/>
      <c r="V200" s="44"/>
      <c r="W200" s="44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63"/>
      <c r="C201" s="41"/>
      <c r="D201" s="41"/>
      <c r="E201" s="102">
        <f t="shared" si="4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43"/>
      <c r="C202" s="41"/>
      <c r="D202" s="41"/>
      <c r="E202" s="102">
        <f t="shared" si="4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4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4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4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4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65"/>
      <c r="C207" s="41"/>
      <c r="D207" s="41"/>
      <c r="E207" s="102">
        <f t="shared" si="4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4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6"/>
      <c r="C209" s="41"/>
      <c r="D209" s="41"/>
      <c r="E209" s="102">
        <f t="shared" si="4"/>
        <v>0</v>
      </c>
      <c r="F209" s="59"/>
      <c r="G209" s="59"/>
      <c r="H209" s="59"/>
      <c r="I209" s="45"/>
      <c r="J209" s="45"/>
      <c r="K209" s="45"/>
      <c r="L209" s="45"/>
      <c r="M209" s="45"/>
      <c r="N209" s="39"/>
      <c r="O209" s="39"/>
      <c r="P209" s="46"/>
      <c r="Q209" s="46"/>
      <c r="R209" s="46"/>
      <c r="S209" s="39"/>
      <c r="T209" s="39"/>
      <c r="U209" s="39"/>
      <c r="V209" s="44"/>
      <c r="W209" s="44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4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7"/>
      <c r="C211" s="41"/>
      <c r="D211" s="41"/>
      <c r="E211" s="102">
        <f t="shared" si="4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6"/>
      <c r="C212" s="41"/>
      <c r="D212" s="41"/>
      <c r="E212" s="102">
        <f t="shared" si="4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4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5"/>
      <c r="C214" s="41"/>
      <c r="D214" s="41"/>
      <c r="E214" s="102">
        <f t="shared" si="4"/>
        <v>0</v>
      </c>
      <c r="F214" s="59"/>
      <c r="G214" s="59"/>
      <c r="H214" s="59"/>
      <c r="I214" s="45"/>
      <c r="J214" s="45"/>
      <c r="K214" s="45"/>
      <c r="L214" s="45"/>
      <c r="M214" s="45"/>
      <c r="N214" s="39"/>
      <c r="O214" s="39"/>
      <c r="P214" s="39"/>
      <c r="Q214" s="39"/>
      <c r="R214" s="39"/>
      <c r="S214" s="44"/>
      <c r="T214" s="44"/>
      <c r="U214" s="46"/>
      <c r="V214" s="44"/>
      <c r="W214" s="44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4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4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4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43"/>
      <c r="C218" s="41"/>
      <c r="D218" s="41"/>
      <c r="E218" s="102">
        <f t="shared" si="4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39"/>
      <c r="S218" s="44"/>
      <c r="T218" s="44"/>
      <c r="U218" s="46"/>
      <c r="V218" s="44"/>
      <c r="W218" s="44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4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4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4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4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4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4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4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4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4"/>
        <v>0</v>
      </c>
      <c r="F227" s="59"/>
      <c r="G227" s="59"/>
      <c r="H227" s="59"/>
      <c r="I227" s="45"/>
      <c r="J227" s="45"/>
      <c r="K227" s="45"/>
      <c r="L227" s="45"/>
      <c r="M227" s="45"/>
      <c r="N227" s="39"/>
      <c r="O227" s="39"/>
      <c r="P227" s="39"/>
      <c r="Q227" s="39"/>
      <c r="R227" s="39"/>
      <c r="S227" s="44"/>
      <c r="T227" s="44"/>
      <c r="U227" s="46"/>
      <c r="V227" s="44"/>
      <c r="W227" s="44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4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4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4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63"/>
      <c r="C231" s="41"/>
      <c r="D231" s="41"/>
      <c r="E231" s="102">
        <f t="shared" si="4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4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4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4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4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29"/>
      <c r="B236" s="30"/>
      <c r="C236" s="31"/>
      <c r="D236" s="41"/>
      <c r="E236" s="102">
        <f t="shared" si="4"/>
        <v>0</v>
      </c>
      <c r="F236" s="32"/>
      <c r="G236" s="32"/>
      <c r="H236" s="32"/>
      <c r="I236" s="33"/>
      <c r="J236" s="33"/>
      <c r="K236" s="33"/>
      <c r="L236" s="33"/>
      <c r="M236" s="33"/>
      <c r="N236" s="33"/>
      <c r="O236" s="34"/>
      <c r="P236" s="35"/>
      <c r="Q236" s="35"/>
      <c r="R236" s="35"/>
      <c r="S236" s="35"/>
      <c r="T236" s="35"/>
      <c r="U236" s="33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6"/>
      <c r="AG236" s="36"/>
      <c r="AH236" s="37"/>
      <c r="AI236" s="37"/>
      <c r="AJ236" s="37"/>
      <c r="AK236" s="37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8"/>
    </row>
    <row r="237" spans="1:92" ht="15" thickBot="1">
      <c r="A237" s="10"/>
      <c r="B237" s="20"/>
      <c r="C237" s="16"/>
      <c r="D237" s="70"/>
      <c r="E237" s="105">
        <f t="shared" si="4"/>
        <v>0</v>
      </c>
      <c r="F237" s="11"/>
      <c r="G237" s="11"/>
      <c r="H237" s="11"/>
      <c r="I237" s="12"/>
      <c r="J237" s="12"/>
      <c r="K237" s="12"/>
      <c r="L237" s="12"/>
      <c r="M237" s="12"/>
      <c r="N237" s="13"/>
      <c r="O237" s="13"/>
      <c r="P237" s="13"/>
      <c r="Q237" s="13"/>
      <c r="R237" s="13"/>
      <c r="S237" s="14"/>
      <c r="T237" s="14"/>
      <c r="U237" s="15"/>
      <c r="V237" s="14"/>
      <c r="W237" s="14"/>
      <c r="X237" s="15"/>
      <c r="Y237" s="15"/>
      <c r="Z237" s="15"/>
      <c r="AA237" s="15"/>
      <c r="AB237" s="15"/>
      <c r="AC237" s="15"/>
      <c r="AD237" s="15"/>
      <c r="AE237" s="15"/>
      <c r="AF237" s="18"/>
      <c r="AG237" s="18"/>
      <c r="AH237" s="28"/>
      <c r="AI237" s="28"/>
      <c r="AJ237" s="28"/>
      <c r="AK237" s="2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9"/>
    </row>
    <row r="238" spans="1:92">
      <c r="J238">
        <f t="shared" ref="J238:AC238" si="5">SUM(J3:J237)</f>
        <v>0</v>
      </c>
      <c r="K238">
        <f t="shared" si="5"/>
        <v>0</v>
      </c>
      <c r="L238">
        <f t="shared" si="5"/>
        <v>0</v>
      </c>
      <c r="M238">
        <f t="shared" si="5"/>
        <v>0</v>
      </c>
      <c r="N238">
        <f t="shared" si="5"/>
        <v>0</v>
      </c>
      <c r="O238">
        <f t="shared" si="5"/>
        <v>0</v>
      </c>
      <c r="P238">
        <f t="shared" si="5"/>
        <v>0</v>
      </c>
      <c r="Q238">
        <f t="shared" si="5"/>
        <v>0</v>
      </c>
      <c r="R238">
        <f t="shared" si="5"/>
        <v>0</v>
      </c>
      <c r="S238">
        <f t="shared" si="5"/>
        <v>0</v>
      </c>
      <c r="T238">
        <f t="shared" si="5"/>
        <v>0</v>
      </c>
      <c r="U238">
        <f t="shared" si="5"/>
        <v>0</v>
      </c>
      <c r="V238">
        <f t="shared" si="5"/>
        <v>0</v>
      </c>
      <c r="W238">
        <f t="shared" si="5"/>
        <v>0</v>
      </c>
      <c r="X238">
        <f t="shared" si="5"/>
        <v>0</v>
      </c>
      <c r="Y238">
        <f t="shared" si="5"/>
        <v>0</v>
      </c>
      <c r="Z238">
        <f t="shared" si="5"/>
        <v>0</v>
      </c>
      <c r="AA238">
        <f t="shared" si="5"/>
        <v>0</v>
      </c>
      <c r="AB238">
        <f t="shared" si="5"/>
        <v>0</v>
      </c>
      <c r="AC238">
        <f t="shared" si="5"/>
        <v>0</v>
      </c>
      <c r="AE238">
        <f t="shared" ref="AE238:BJ238" si="6">SUM(AE3:AE237)</f>
        <v>0</v>
      </c>
      <c r="AF238">
        <f t="shared" si="6"/>
        <v>0</v>
      </c>
      <c r="AG238">
        <f t="shared" si="6"/>
        <v>0</v>
      </c>
      <c r="AH238">
        <f t="shared" si="6"/>
        <v>0</v>
      </c>
      <c r="AI238">
        <f t="shared" si="6"/>
        <v>0</v>
      </c>
      <c r="AJ238">
        <f t="shared" si="6"/>
        <v>0</v>
      </c>
      <c r="AK238">
        <f t="shared" si="6"/>
        <v>0</v>
      </c>
      <c r="AL238">
        <f t="shared" si="6"/>
        <v>0</v>
      </c>
      <c r="AM238">
        <f t="shared" si="6"/>
        <v>0</v>
      </c>
      <c r="AN238">
        <f t="shared" si="6"/>
        <v>0</v>
      </c>
      <c r="AO238">
        <f t="shared" si="6"/>
        <v>0</v>
      </c>
      <c r="AP238">
        <f t="shared" si="6"/>
        <v>0</v>
      </c>
      <c r="AQ238">
        <f t="shared" si="6"/>
        <v>0</v>
      </c>
      <c r="AR238">
        <f t="shared" si="6"/>
        <v>0</v>
      </c>
      <c r="AS238">
        <f t="shared" si="6"/>
        <v>0</v>
      </c>
      <c r="AT238">
        <f t="shared" si="6"/>
        <v>0</v>
      </c>
      <c r="AU238">
        <f t="shared" si="6"/>
        <v>0</v>
      </c>
      <c r="AV238">
        <f t="shared" si="6"/>
        <v>0</v>
      </c>
      <c r="AW238">
        <f t="shared" si="6"/>
        <v>0</v>
      </c>
      <c r="AX238">
        <f t="shared" si="6"/>
        <v>0</v>
      </c>
      <c r="AY238">
        <f t="shared" si="6"/>
        <v>0</v>
      </c>
      <c r="AZ238">
        <f t="shared" si="6"/>
        <v>0</v>
      </c>
      <c r="BA238">
        <f t="shared" si="6"/>
        <v>0</v>
      </c>
      <c r="BB238">
        <f t="shared" si="6"/>
        <v>0</v>
      </c>
      <c r="BC238">
        <f t="shared" si="6"/>
        <v>0</v>
      </c>
      <c r="BD238">
        <f t="shared" si="6"/>
        <v>0</v>
      </c>
      <c r="BE238">
        <f t="shared" si="6"/>
        <v>0</v>
      </c>
      <c r="BF238">
        <f t="shared" si="6"/>
        <v>0</v>
      </c>
      <c r="BG238">
        <f t="shared" si="6"/>
        <v>0</v>
      </c>
      <c r="BH238">
        <f t="shared" si="6"/>
        <v>0</v>
      </c>
      <c r="BI238">
        <f t="shared" si="6"/>
        <v>0</v>
      </c>
      <c r="BJ238">
        <f t="shared" si="6"/>
        <v>0</v>
      </c>
      <c r="BK238">
        <f t="shared" ref="BK238:CB238" si="7">SUM(BK3:BK237)</f>
        <v>0</v>
      </c>
      <c r="BL238">
        <f t="shared" si="7"/>
        <v>0</v>
      </c>
      <c r="BM238">
        <f t="shared" si="7"/>
        <v>0</v>
      </c>
      <c r="BN238">
        <f t="shared" si="7"/>
        <v>0</v>
      </c>
      <c r="BO238">
        <f t="shared" si="7"/>
        <v>0</v>
      </c>
      <c r="BP238">
        <f t="shared" si="7"/>
        <v>0</v>
      </c>
      <c r="BQ238">
        <f t="shared" si="7"/>
        <v>0</v>
      </c>
      <c r="BR238">
        <f t="shared" si="7"/>
        <v>0</v>
      </c>
      <c r="BS238">
        <f t="shared" si="7"/>
        <v>0</v>
      </c>
      <c r="BT238">
        <f t="shared" si="7"/>
        <v>0</v>
      </c>
      <c r="BU238">
        <f t="shared" si="7"/>
        <v>0</v>
      </c>
      <c r="BV238">
        <f t="shared" si="7"/>
        <v>0</v>
      </c>
      <c r="BW238">
        <f t="shared" si="7"/>
        <v>0</v>
      </c>
      <c r="BX238">
        <f t="shared" si="7"/>
        <v>0</v>
      </c>
      <c r="BY238">
        <f t="shared" si="7"/>
        <v>0</v>
      </c>
      <c r="BZ238">
        <f t="shared" si="7"/>
        <v>0</v>
      </c>
      <c r="CA238">
        <f t="shared" si="7"/>
        <v>0</v>
      </c>
      <c r="CB238">
        <f t="shared" si="7"/>
        <v>0</v>
      </c>
      <c r="CD238">
        <f t="shared" ref="CD238:CM238" si="8">SUM(CD3:CD237)</f>
        <v>0</v>
      </c>
      <c r="CE238">
        <f t="shared" si="8"/>
        <v>0</v>
      </c>
      <c r="CF238">
        <f t="shared" si="8"/>
        <v>0</v>
      </c>
      <c r="CH238">
        <f t="shared" si="8"/>
        <v>0</v>
      </c>
      <c r="CI238">
        <f t="shared" si="8"/>
        <v>0</v>
      </c>
      <c r="CL238">
        <f t="shared" si="8"/>
        <v>0</v>
      </c>
      <c r="CM238">
        <f t="shared" si="8"/>
        <v>0</v>
      </c>
    </row>
    <row r="240" spans="1:92">
      <c r="A240" s="17"/>
      <c r="C240" s="17"/>
      <c r="D240" s="17"/>
    </row>
    <row r="241" spans="1:58">
      <c r="A241" s="17"/>
      <c r="C241" s="17"/>
      <c r="D241" s="17"/>
    </row>
    <row r="242" spans="1:58">
      <c r="A242" s="99"/>
      <c r="B242" s="100"/>
      <c r="C242" s="100"/>
      <c r="D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</row>
    <row r="246" spans="1:58">
      <c r="C246" s="101"/>
      <c r="D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  <c r="AU246" s="101"/>
      <c r="AV246" s="101"/>
      <c r="AW246" s="101"/>
      <c r="AX246" s="101"/>
      <c r="AY246" s="101"/>
      <c r="AZ246" s="101"/>
      <c r="BA246" s="101"/>
      <c r="BB246" s="101"/>
      <c r="BC246" s="101"/>
      <c r="BD246" s="101"/>
      <c r="BE246" s="101"/>
      <c r="BF246" s="101"/>
    </row>
  </sheetData>
  <sortState xmlns:xlrd2="http://schemas.microsoft.com/office/spreadsheetml/2017/richdata2" ref="A3:CN41">
    <sortCondition descending="1" ref="E3:E41"/>
  </sortState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workbookViewId="0">
      <selection activeCell="G5" sqref="G5:G29"/>
    </sheetView>
  </sheetViews>
  <sheetFormatPr baseColWidth="10" defaultRowHeight="12.5"/>
  <cols>
    <col min="1" max="1" width="20.08984375" customWidth="1"/>
    <col min="2" max="2" width="17.453125" customWidth="1"/>
    <col min="3" max="3" width="20.54296875" customWidth="1"/>
    <col min="4" max="4" width="18" customWidth="1"/>
    <col min="7" max="7" width="15.54296875" customWidth="1"/>
  </cols>
  <sheetData>
    <row r="1" spans="1:7" ht="13">
      <c r="D1" s="153" t="s">
        <v>19</v>
      </c>
    </row>
    <row r="3" spans="1:7">
      <c r="A3" s="154" t="s">
        <v>9</v>
      </c>
      <c r="B3" s="154" t="s">
        <v>10</v>
      </c>
      <c r="C3" s="154" t="s">
        <v>11</v>
      </c>
      <c r="D3" s="154" t="s">
        <v>13</v>
      </c>
      <c r="E3" s="154" t="s">
        <v>14</v>
      </c>
      <c r="F3" s="154" t="s">
        <v>14</v>
      </c>
      <c r="G3" s="154" t="s">
        <v>92</v>
      </c>
    </row>
    <row r="4" spans="1:7">
      <c r="A4" s="156"/>
      <c r="B4" s="156"/>
      <c r="C4" s="155"/>
      <c r="D4" t="str">
        <f t="shared" ref="D4:D29" si="0">CONCATENATE(A4," ",B4)</f>
        <v xml:space="preserve"> </v>
      </c>
      <c r="E4" t="e">
        <f>VLOOKUP(D4,Master!A:E,5,0)</f>
        <v>#N/A</v>
      </c>
      <c r="F4" t="e">
        <f>VLOOKUP(C4,Master!B:E,4,0)</f>
        <v>#N/A</v>
      </c>
      <c r="G4" t="e">
        <f>VLOOKUP(D4,[1]masterCoupeBFC!A:E,5,0)</f>
        <v>#N/A</v>
      </c>
    </row>
    <row r="5" spans="1:7">
      <c r="A5" s="156"/>
      <c r="B5" s="156"/>
      <c r="C5" s="155"/>
      <c r="D5" t="str">
        <f t="shared" si="0"/>
        <v xml:space="preserve"> </v>
      </c>
      <c r="E5" t="e">
        <f>VLOOKUP(D5,Master!A:E,5,0)</f>
        <v>#N/A</v>
      </c>
      <c r="F5" t="e">
        <f>VLOOKUP(C5,Master!B:E,4,0)</f>
        <v>#N/A</v>
      </c>
      <c r="G5" t="e">
        <f>VLOOKUP(D5,[1]masterCoupeBFC!A:E,5,0)</f>
        <v>#N/A</v>
      </c>
    </row>
    <row r="6" spans="1:7">
      <c r="A6" s="156"/>
      <c r="B6" s="156"/>
      <c r="C6" s="155"/>
      <c r="D6" t="str">
        <f t="shared" si="0"/>
        <v xml:space="preserve"> </v>
      </c>
      <c r="E6" t="e">
        <f>VLOOKUP(D6,Master!A:E,5,0)</f>
        <v>#N/A</v>
      </c>
      <c r="F6" t="e">
        <f>VLOOKUP(C6,Master!B:E,4,0)</f>
        <v>#N/A</v>
      </c>
      <c r="G6" t="e">
        <f>VLOOKUP(D6,[1]masterCoupeBFC!A:E,5,0)</f>
        <v>#N/A</v>
      </c>
    </row>
    <row r="7" spans="1:7">
      <c r="A7" s="156"/>
      <c r="B7" s="156"/>
      <c r="C7" s="155"/>
      <c r="D7" t="str">
        <f t="shared" si="0"/>
        <v xml:space="preserve"> </v>
      </c>
      <c r="E7" t="e">
        <f>VLOOKUP(D7,Master!A:E,5,0)</f>
        <v>#N/A</v>
      </c>
      <c r="F7" t="e">
        <f>VLOOKUP(C7,Master!B:E,4,0)</f>
        <v>#N/A</v>
      </c>
      <c r="G7" t="e">
        <f>VLOOKUP(D7,[1]masterCoupeBFC!A:E,5,0)</f>
        <v>#N/A</v>
      </c>
    </row>
    <row r="8" spans="1:7">
      <c r="A8" s="156"/>
      <c r="B8" s="156"/>
      <c r="C8" s="155"/>
      <c r="D8" t="str">
        <f t="shared" si="0"/>
        <v xml:space="preserve"> </v>
      </c>
      <c r="E8" t="e">
        <f>VLOOKUP(D8,Master!A:E,5,0)</f>
        <v>#N/A</v>
      </c>
      <c r="F8" t="e">
        <f>VLOOKUP(C8,Master!B:E,4,0)</f>
        <v>#N/A</v>
      </c>
      <c r="G8" t="e">
        <f>VLOOKUP(D8,[1]masterCoupeBFC!A:E,5,0)</f>
        <v>#N/A</v>
      </c>
    </row>
    <row r="9" spans="1:7">
      <c r="A9" s="156"/>
      <c r="B9" s="156"/>
      <c r="C9" s="155"/>
      <c r="D9" t="str">
        <f t="shared" si="0"/>
        <v xml:space="preserve"> </v>
      </c>
      <c r="E9" t="e">
        <f>VLOOKUP(D9,Master!A:E,5,0)</f>
        <v>#N/A</v>
      </c>
      <c r="F9" t="e">
        <f>VLOOKUP(C9,Master!B:E,4,0)</f>
        <v>#N/A</v>
      </c>
      <c r="G9" t="e">
        <f>VLOOKUP(D9,[1]masterCoupeBFC!A:E,5,0)</f>
        <v>#N/A</v>
      </c>
    </row>
    <row r="10" spans="1:7">
      <c r="A10" s="156"/>
      <c r="B10" s="156"/>
      <c r="C10" s="155"/>
      <c r="D10" t="str">
        <f t="shared" si="0"/>
        <v xml:space="preserve"> </v>
      </c>
      <c r="E10" t="e">
        <f>VLOOKUP(D10,Master!A:E,5,0)</f>
        <v>#N/A</v>
      </c>
      <c r="F10" t="e">
        <f>VLOOKUP(C10,Master!B:E,4,0)</f>
        <v>#N/A</v>
      </c>
      <c r="G10" t="e">
        <f>VLOOKUP(D10,[1]masterCoupeBFC!A:E,5,0)</f>
        <v>#N/A</v>
      </c>
    </row>
    <row r="11" spans="1:7">
      <c r="A11" s="156"/>
      <c r="B11" s="156"/>
      <c r="C11" s="155"/>
      <c r="D11" t="str">
        <f t="shared" si="0"/>
        <v xml:space="preserve"> </v>
      </c>
      <c r="E11" t="e">
        <f>VLOOKUP(D11,Master!A:E,5,0)</f>
        <v>#N/A</v>
      </c>
      <c r="F11" t="e">
        <f>VLOOKUP(C11,Master!B:E,4,0)</f>
        <v>#N/A</v>
      </c>
      <c r="G11" t="e">
        <f>VLOOKUP(D11,[1]masterCoupeBFC!A:E,5,0)</f>
        <v>#N/A</v>
      </c>
    </row>
    <row r="12" spans="1:7">
      <c r="A12" s="156"/>
      <c r="B12" s="156"/>
      <c r="C12" s="155"/>
      <c r="D12" t="str">
        <f t="shared" si="0"/>
        <v xml:space="preserve"> </v>
      </c>
      <c r="E12" t="e">
        <f>VLOOKUP(D12,Master!A:E,5,0)</f>
        <v>#N/A</v>
      </c>
      <c r="F12" t="e">
        <f>VLOOKUP(C12,Master!B:E,4,0)</f>
        <v>#N/A</v>
      </c>
      <c r="G12" t="e">
        <f>VLOOKUP(D12,[1]masterCoupeBFC!A:E,5,0)</f>
        <v>#N/A</v>
      </c>
    </row>
    <row r="13" spans="1:7">
      <c r="A13" s="156"/>
      <c r="B13" s="156"/>
      <c r="C13" s="155"/>
      <c r="D13" t="str">
        <f t="shared" si="0"/>
        <v xml:space="preserve"> </v>
      </c>
      <c r="E13" t="e">
        <f>VLOOKUP(D13,Master!A:E,5,0)</f>
        <v>#N/A</v>
      </c>
      <c r="F13" t="e">
        <f>VLOOKUP(C13,Master!B:E,4,0)</f>
        <v>#N/A</v>
      </c>
      <c r="G13" t="e">
        <f>VLOOKUP(D13,[1]masterCoupeBFC!A:E,5,0)</f>
        <v>#N/A</v>
      </c>
    </row>
    <row r="14" spans="1:7">
      <c r="A14" s="156"/>
      <c r="B14" s="156"/>
      <c r="C14" s="155"/>
      <c r="D14" t="str">
        <f t="shared" si="0"/>
        <v xml:space="preserve"> </v>
      </c>
      <c r="E14" t="e">
        <f>VLOOKUP(D14,Master!A:E,5,0)</f>
        <v>#N/A</v>
      </c>
      <c r="F14" t="e">
        <f>VLOOKUP(C14,Master!B:E,4,0)</f>
        <v>#N/A</v>
      </c>
      <c r="G14" t="e">
        <f>VLOOKUP(D14,[1]masterCoupeBFC!A:E,5,0)</f>
        <v>#N/A</v>
      </c>
    </row>
    <row r="15" spans="1:7">
      <c r="A15" s="156"/>
      <c r="B15" s="156"/>
      <c r="C15" s="155"/>
      <c r="D15" t="str">
        <f t="shared" si="0"/>
        <v xml:space="preserve"> </v>
      </c>
      <c r="E15" t="e">
        <f>VLOOKUP(D15,Master!A:E,5,0)</f>
        <v>#N/A</v>
      </c>
      <c r="F15" t="e">
        <f>VLOOKUP(C15,Master!B:E,4,0)</f>
        <v>#N/A</v>
      </c>
      <c r="G15" t="e">
        <f>VLOOKUP(D15,[1]masterCoupeBFC!A:E,5,0)</f>
        <v>#N/A</v>
      </c>
    </row>
    <row r="16" spans="1:7">
      <c r="A16" s="156"/>
      <c r="B16" s="156"/>
      <c r="C16" s="155"/>
      <c r="D16" t="str">
        <f t="shared" si="0"/>
        <v xml:space="preserve"> </v>
      </c>
      <c r="E16" t="e">
        <f>VLOOKUP(D16,Master!A:E,5,0)</f>
        <v>#N/A</v>
      </c>
      <c r="F16" t="e">
        <f>VLOOKUP(C16,Master!B:E,4,0)</f>
        <v>#N/A</v>
      </c>
      <c r="G16" t="e">
        <f>VLOOKUP(D16,[1]masterCoupeBFC!A:E,5,0)</f>
        <v>#N/A</v>
      </c>
    </row>
    <row r="17" spans="1:7">
      <c r="A17" s="156"/>
      <c r="B17" s="156"/>
      <c r="C17" s="155"/>
      <c r="D17" t="str">
        <f t="shared" si="0"/>
        <v xml:space="preserve"> </v>
      </c>
      <c r="E17" t="e">
        <f>VLOOKUP(D17,Master!A:E,5,0)</f>
        <v>#N/A</v>
      </c>
      <c r="F17" t="e">
        <f>VLOOKUP(C17,Master!B:E,4,0)</f>
        <v>#N/A</v>
      </c>
      <c r="G17" t="e">
        <f>VLOOKUP(D17,[1]masterCoupeBFC!A:E,5,0)</f>
        <v>#N/A</v>
      </c>
    </row>
    <row r="18" spans="1:7">
      <c r="A18" s="156"/>
      <c r="B18" s="156"/>
      <c r="C18" s="155"/>
      <c r="D18" t="str">
        <f t="shared" si="0"/>
        <v xml:space="preserve"> </v>
      </c>
      <c r="E18" t="e">
        <f>VLOOKUP(D18,Master!A:E,5,0)</f>
        <v>#N/A</v>
      </c>
      <c r="F18" t="e">
        <f>VLOOKUP(C18,Master!B:E,4,0)</f>
        <v>#N/A</v>
      </c>
      <c r="G18" t="e">
        <f>VLOOKUP(D18,[1]masterCoupeBFC!A:E,5,0)</f>
        <v>#N/A</v>
      </c>
    </row>
    <row r="19" spans="1:7">
      <c r="A19" s="156"/>
      <c r="B19" s="156"/>
      <c r="C19" s="155"/>
      <c r="D19" t="str">
        <f t="shared" si="0"/>
        <v xml:space="preserve"> </v>
      </c>
      <c r="E19" t="e">
        <f>VLOOKUP(D19,Master!A:E,5,0)</f>
        <v>#N/A</v>
      </c>
      <c r="F19" t="e">
        <f>VLOOKUP(C19,Master!B:E,4,0)</f>
        <v>#N/A</v>
      </c>
      <c r="G19" t="e">
        <f>VLOOKUP(D19,[1]masterCoupeBFC!A:E,5,0)</f>
        <v>#N/A</v>
      </c>
    </row>
    <row r="20" spans="1:7">
      <c r="A20" s="156"/>
      <c r="B20" s="156"/>
      <c r="C20" s="155"/>
      <c r="D20" t="str">
        <f t="shared" si="0"/>
        <v xml:space="preserve"> </v>
      </c>
      <c r="E20" t="e">
        <f>VLOOKUP(D20,Master!A:E,5,0)</f>
        <v>#N/A</v>
      </c>
      <c r="F20" t="e">
        <f>VLOOKUP(C20,Master!B:E,4,0)</f>
        <v>#N/A</v>
      </c>
      <c r="G20" t="e">
        <f>VLOOKUP(D20,[1]masterCoupeBFC!A:E,5,0)</f>
        <v>#N/A</v>
      </c>
    </row>
    <row r="21" spans="1:7">
      <c r="A21" s="156"/>
      <c r="B21" s="156"/>
      <c r="C21" s="155"/>
      <c r="D21" t="str">
        <f t="shared" si="0"/>
        <v xml:space="preserve"> </v>
      </c>
      <c r="E21" t="e">
        <f>VLOOKUP(D21,Master!A:E,5,0)</f>
        <v>#N/A</v>
      </c>
      <c r="F21" t="e">
        <f>VLOOKUP(C21,Master!B:E,4,0)</f>
        <v>#N/A</v>
      </c>
      <c r="G21" t="e">
        <f>VLOOKUP(D21,[1]masterCoupeBFC!A:E,5,0)</f>
        <v>#N/A</v>
      </c>
    </row>
    <row r="22" spans="1:7">
      <c r="A22" s="156"/>
      <c r="B22" s="156"/>
      <c r="C22" s="155"/>
      <c r="D22" t="str">
        <f t="shared" si="0"/>
        <v xml:space="preserve"> </v>
      </c>
      <c r="E22" t="e">
        <f>VLOOKUP(D22,Master!A:E,5,0)</f>
        <v>#N/A</v>
      </c>
      <c r="F22" t="e">
        <f>VLOOKUP(C22,Master!B:E,4,0)</f>
        <v>#N/A</v>
      </c>
      <c r="G22" t="e">
        <f>VLOOKUP(D22,[1]masterCoupeBFC!A:E,5,0)</f>
        <v>#N/A</v>
      </c>
    </row>
    <row r="23" spans="1:7">
      <c r="A23" s="156"/>
      <c r="B23" s="156"/>
      <c r="C23" s="155"/>
      <c r="D23" t="str">
        <f t="shared" si="0"/>
        <v xml:space="preserve"> </v>
      </c>
      <c r="E23" t="e">
        <f>VLOOKUP(D23,Master!A:E,5,0)</f>
        <v>#N/A</v>
      </c>
      <c r="F23" t="e">
        <f>VLOOKUP(C23,Master!B:E,4,0)</f>
        <v>#N/A</v>
      </c>
      <c r="G23" t="e">
        <f>VLOOKUP(D23,[1]masterCoupeBFC!A:E,5,0)</f>
        <v>#N/A</v>
      </c>
    </row>
    <row r="24" spans="1:7">
      <c r="A24" s="156"/>
      <c r="B24" s="156"/>
      <c r="C24" s="155"/>
      <c r="D24" t="str">
        <f t="shared" si="0"/>
        <v xml:space="preserve"> </v>
      </c>
      <c r="E24" t="e">
        <f>VLOOKUP(D24,Master!A:E,5,0)</f>
        <v>#N/A</v>
      </c>
      <c r="F24" t="e">
        <f>VLOOKUP(C24,Master!B:E,4,0)</f>
        <v>#N/A</v>
      </c>
      <c r="G24" t="e">
        <f>VLOOKUP(D24,[1]masterCoupeBFC!A:E,5,0)</f>
        <v>#N/A</v>
      </c>
    </row>
    <row r="25" spans="1:7">
      <c r="A25" s="156"/>
      <c r="B25" s="156"/>
      <c r="C25" s="155"/>
      <c r="D25" t="str">
        <f t="shared" si="0"/>
        <v xml:space="preserve"> </v>
      </c>
      <c r="E25" t="e">
        <f>VLOOKUP(D25,Master!A:E,5,0)</f>
        <v>#N/A</v>
      </c>
      <c r="F25" t="e">
        <f>VLOOKUP(C25,Master!B:E,4,0)</f>
        <v>#N/A</v>
      </c>
      <c r="G25" t="e">
        <f>VLOOKUP(D25,[1]masterCoupeBFC!A:E,5,0)</f>
        <v>#N/A</v>
      </c>
    </row>
    <row r="26" spans="1:7">
      <c r="A26" s="156"/>
      <c r="B26" s="156"/>
      <c r="C26" s="155"/>
      <c r="D26" t="str">
        <f t="shared" si="0"/>
        <v xml:space="preserve"> </v>
      </c>
      <c r="E26" t="e">
        <f>VLOOKUP(D26,Master!A:E,5,0)</f>
        <v>#N/A</v>
      </c>
      <c r="F26" t="e">
        <f>VLOOKUP(C26,Master!B:E,4,0)</f>
        <v>#N/A</v>
      </c>
      <c r="G26" t="e">
        <f>VLOOKUP(D26,[1]masterCoupeBFC!A:E,5,0)</f>
        <v>#N/A</v>
      </c>
    </row>
    <row r="27" spans="1:7">
      <c r="A27" s="156"/>
      <c r="B27" s="156"/>
      <c r="C27" s="155"/>
      <c r="D27" t="str">
        <f t="shared" si="0"/>
        <v xml:space="preserve"> </v>
      </c>
      <c r="E27" t="e">
        <f>VLOOKUP(D27,Master!A:E,5,0)</f>
        <v>#N/A</v>
      </c>
      <c r="F27" t="e">
        <f>VLOOKUP(C27,Master!B:E,4,0)</f>
        <v>#N/A</v>
      </c>
      <c r="G27" t="e">
        <f>VLOOKUP(D27,[1]masterCoupeBFC!A:E,5,0)</f>
        <v>#N/A</v>
      </c>
    </row>
    <row r="28" spans="1:7">
      <c r="A28" s="156"/>
      <c r="B28" s="156"/>
      <c r="C28" s="155"/>
      <c r="D28" t="str">
        <f t="shared" si="0"/>
        <v xml:space="preserve"> </v>
      </c>
      <c r="E28" t="e">
        <f>VLOOKUP(D28,Master!A:E,5,0)</f>
        <v>#N/A</v>
      </c>
      <c r="F28" t="e">
        <f>VLOOKUP(C28,Master!B:E,4,0)</f>
        <v>#N/A</v>
      </c>
      <c r="G28" t="e">
        <f>VLOOKUP(D28,[1]masterCoupeBFC!A:E,5,0)</f>
        <v>#N/A</v>
      </c>
    </row>
    <row r="29" spans="1:7">
      <c r="A29" s="156"/>
      <c r="B29" s="156"/>
      <c r="C29" s="155"/>
      <c r="D29" t="str">
        <f t="shared" si="0"/>
        <v xml:space="preserve"> </v>
      </c>
      <c r="E29" t="e">
        <f>VLOOKUP(D29,Master!A:E,5,0)</f>
        <v>#N/A</v>
      </c>
      <c r="F29" t="e">
        <f>VLOOKUP(C29,Master!B:E,4,0)</f>
        <v>#N/A</v>
      </c>
      <c r="G29" t="e">
        <f>VLOOKUP(D29,[1]masterCoupeBFC!A:E,5,0)</f>
        <v>#N/A</v>
      </c>
    </row>
  </sheetData>
  <sortState xmlns:xlrd2="http://schemas.microsoft.com/office/spreadsheetml/2017/richdata2" ref="A4:F29">
    <sortCondition descending="1" ref="E4:E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19</vt:i4>
      </vt:variant>
    </vt:vector>
  </HeadingPairs>
  <TitlesOfParts>
    <vt:vector size="19" baseType="lpstr">
      <vt:lpstr>FeminineCoupeBFC</vt:lpstr>
      <vt:lpstr>Feminine</vt:lpstr>
      <vt:lpstr>grille_feminine</vt:lpstr>
      <vt:lpstr>senior</vt:lpstr>
      <vt:lpstr>seniorCoupeBFC</vt:lpstr>
      <vt:lpstr>grille_senior</vt:lpstr>
      <vt:lpstr>Master</vt:lpstr>
      <vt:lpstr>masterCoupeBFC </vt:lpstr>
      <vt:lpstr>grille_master</vt:lpstr>
      <vt:lpstr>JuniorU19</vt:lpstr>
      <vt:lpstr>U19CoupeBFC </vt:lpstr>
      <vt:lpstr>grille_juniorU19</vt:lpstr>
      <vt:lpstr>CadetU17</vt:lpstr>
      <vt:lpstr>MU17CoupeBFC </vt:lpstr>
      <vt:lpstr>grille_cadetU17</vt:lpstr>
      <vt:lpstr>WU17CoupeBFC </vt:lpstr>
      <vt:lpstr>SeniorUCI</vt:lpstr>
      <vt:lpstr>FeminineUCI</vt:lpstr>
      <vt:lpstr>JuniorU19UCI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Boillin, Christian</dc:creator>
  <cp:keywords/>
  <dc:description/>
  <cp:lastModifiedBy>Enzo FIGUEIRA</cp:lastModifiedBy>
  <cp:revision>2</cp:revision>
  <dcterms:created xsi:type="dcterms:W3CDTF">2009-04-16T11:32:48Z</dcterms:created>
  <dcterms:modified xsi:type="dcterms:W3CDTF">2025-11-05T09:43:18Z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