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10050"/>
  </bookViews>
  <sheets>
    <sheet name="Emargement" sheetId="2" r:id="rId1"/>
    <sheet name="Feuille de saisie" sheetId="3" r:id="rId2"/>
    <sheet name="Classement" sheetId="4" r:id="rId3"/>
    <sheet name="Page de garde" sheetId="5" r:id="rId4"/>
    <sheet name="Page finale" sheetId="6" r:id="rId5"/>
    <sheet name="Listes engagés (x50)" sheetId="7" r:id="rId6"/>
  </sheets>
  <definedNames>
    <definedName name="_xlnm.Print_Area" localSheetId="2">Classement!$B$1:$P$207</definedName>
    <definedName name="_xlnm.Print_Area" localSheetId="3">'Page de garde'!$A$1:$I$43</definedName>
    <definedName name="_xlnm.Print_Area" localSheetId="4">'Page finale'!$A$1:$J$52</definedName>
  </definedNames>
  <calcPr calcId="145621"/>
</workbook>
</file>

<file path=xl/calcChain.xml><?xml version="1.0" encoding="utf-8"?>
<calcChain xmlns="http://schemas.openxmlformats.org/spreadsheetml/2006/main">
  <c r="F51" i="7" l="1"/>
  <c r="D51" i="7"/>
  <c r="C51" i="7"/>
  <c r="B51" i="7"/>
  <c r="A51" i="7"/>
  <c r="F50" i="7"/>
  <c r="D50" i="7"/>
  <c r="C50" i="7"/>
  <c r="B50" i="7"/>
  <c r="A50" i="7"/>
  <c r="F49" i="7"/>
  <c r="D49" i="7"/>
  <c r="C49" i="7"/>
  <c r="B49" i="7"/>
  <c r="A49" i="7"/>
  <c r="F48" i="7"/>
  <c r="D48" i="7"/>
  <c r="C48" i="7"/>
  <c r="B48" i="7"/>
  <c r="A48" i="7"/>
  <c r="F47" i="7"/>
  <c r="D47" i="7"/>
  <c r="C47" i="7"/>
  <c r="B47" i="7"/>
  <c r="A47" i="7"/>
  <c r="F46" i="7"/>
  <c r="D46" i="7"/>
  <c r="C46" i="7"/>
  <c r="B46" i="7"/>
  <c r="A46" i="7"/>
  <c r="F45" i="7"/>
  <c r="D45" i="7"/>
  <c r="C45" i="7"/>
  <c r="B45" i="7"/>
  <c r="A45" i="7"/>
  <c r="F44" i="7"/>
  <c r="D44" i="7"/>
  <c r="C44" i="7"/>
  <c r="B44" i="7"/>
  <c r="A44" i="7"/>
  <c r="F43" i="7"/>
  <c r="D43" i="7"/>
  <c r="C43" i="7"/>
  <c r="B43" i="7"/>
  <c r="A43" i="7"/>
  <c r="F42" i="7"/>
  <c r="D42" i="7"/>
  <c r="C42" i="7"/>
  <c r="B42" i="7"/>
  <c r="A42" i="7"/>
  <c r="F41" i="7"/>
  <c r="D41" i="7"/>
  <c r="C41" i="7"/>
  <c r="B41" i="7"/>
  <c r="A41" i="7"/>
  <c r="F40" i="7"/>
  <c r="D40" i="7"/>
  <c r="C40" i="7"/>
  <c r="B40" i="7"/>
  <c r="A40" i="7"/>
  <c r="F39" i="7"/>
  <c r="D39" i="7"/>
  <c r="C39" i="7"/>
  <c r="B39" i="7"/>
  <c r="A39" i="7"/>
  <c r="F38" i="7"/>
  <c r="D38" i="7"/>
  <c r="C38" i="7"/>
  <c r="B38" i="7"/>
  <c r="A38" i="7"/>
  <c r="F37" i="7"/>
  <c r="D37" i="7"/>
  <c r="C37" i="7"/>
  <c r="B37" i="7"/>
  <c r="A37" i="7"/>
  <c r="F36" i="7"/>
  <c r="D36" i="7"/>
  <c r="C36" i="7"/>
  <c r="B36" i="7"/>
  <c r="A36" i="7"/>
  <c r="F35" i="7"/>
  <c r="D35" i="7"/>
  <c r="C35" i="7"/>
  <c r="B35" i="7"/>
  <c r="A35" i="7"/>
  <c r="F34" i="7"/>
  <c r="D34" i="7"/>
  <c r="C34" i="7"/>
  <c r="B34" i="7"/>
  <c r="A34" i="7"/>
  <c r="F33" i="7"/>
  <c r="D33" i="7"/>
  <c r="C33" i="7"/>
  <c r="B33" i="7"/>
  <c r="A33" i="7"/>
  <c r="F32" i="7"/>
  <c r="D32" i="7"/>
  <c r="C32" i="7"/>
  <c r="B32" i="7"/>
  <c r="A32" i="7"/>
  <c r="F31" i="7"/>
  <c r="D31" i="7"/>
  <c r="C31" i="7"/>
  <c r="B31" i="7"/>
  <c r="A31" i="7"/>
  <c r="F30" i="7"/>
  <c r="D30" i="7"/>
  <c r="C30" i="7"/>
  <c r="B30" i="7"/>
  <c r="A30" i="7"/>
  <c r="F29" i="7"/>
  <c r="D29" i="7"/>
  <c r="C29" i="7"/>
  <c r="B29" i="7"/>
  <c r="A29" i="7"/>
  <c r="F28" i="7"/>
  <c r="D28" i="7"/>
  <c r="C28" i="7"/>
  <c r="B28" i="7"/>
  <c r="A28" i="7"/>
  <c r="F27" i="7"/>
  <c r="D27" i="7"/>
  <c r="C27" i="7"/>
  <c r="B27" i="7"/>
  <c r="A27" i="7"/>
  <c r="F26" i="7"/>
  <c r="D26" i="7"/>
  <c r="C26" i="7"/>
  <c r="B26" i="7"/>
  <c r="A26" i="7"/>
  <c r="F25" i="7"/>
  <c r="D25" i="7"/>
  <c r="C25" i="7"/>
  <c r="B25" i="7"/>
  <c r="A25" i="7"/>
  <c r="F24" i="7"/>
  <c r="D24" i="7"/>
  <c r="C24" i="7"/>
  <c r="B24" i="7"/>
  <c r="A24" i="7"/>
  <c r="F23" i="7"/>
  <c r="D23" i="7"/>
  <c r="C23" i="7"/>
  <c r="B23" i="7"/>
  <c r="A23" i="7"/>
  <c r="F22" i="7"/>
  <c r="D22" i="7"/>
  <c r="C22" i="7"/>
  <c r="B22" i="7"/>
  <c r="A22" i="7"/>
  <c r="F21" i="7"/>
  <c r="D21" i="7"/>
  <c r="C21" i="7"/>
  <c r="B21" i="7"/>
  <c r="A21" i="7"/>
  <c r="F20" i="7"/>
  <c r="D20" i="7"/>
  <c r="C20" i="7"/>
  <c r="B20" i="7"/>
  <c r="A20" i="7"/>
  <c r="F19" i="7"/>
  <c r="D19" i="7"/>
  <c r="C19" i="7"/>
  <c r="B19" i="7"/>
  <c r="A19" i="7"/>
  <c r="F18" i="7"/>
  <c r="D18" i="7"/>
  <c r="C18" i="7"/>
  <c r="B18" i="7"/>
  <c r="A18" i="7"/>
  <c r="F17" i="7"/>
  <c r="D17" i="7"/>
  <c r="C17" i="7"/>
  <c r="B17" i="7"/>
  <c r="A17" i="7"/>
  <c r="F16" i="7"/>
  <c r="D16" i="7"/>
  <c r="C16" i="7"/>
  <c r="B16" i="7"/>
  <c r="A16" i="7"/>
  <c r="F15" i="7"/>
  <c r="D15" i="7"/>
  <c r="C15" i="7"/>
  <c r="B15" i="7"/>
  <c r="A15" i="7"/>
  <c r="F14" i="7"/>
  <c r="D14" i="7"/>
  <c r="C14" i="7"/>
  <c r="B14" i="7"/>
  <c r="A14" i="7"/>
  <c r="F13" i="7"/>
  <c r="D13" i="7"/>
  <c r="C13" i="7"/>
  <c r="B13" i="7"/>
  <c r="A13" i="7"/>
  <c r="F12" i="7"/>
  <c r="D12" i="7"/>
  <c r="C12" i="7"/>
  <c r="B12" i="7"/>
  <c r="A12" i="7"/>
  <c r="F11" i="7"/>
  <c r="D11" i="7"/>
  <c r="C11" i="7"/>
  <c r="B11" i="7"/>
  <c r="A11" i="7"/>
  <c r="F10" i="7"/>
  <c r="D10" i="7"/>
  <c r="C10" i="7"/>
  <c r="B10" i="7"/>
  <c r="A10" i="7"/>
  <c r="F9" i="7"/>
  <c r="D9" i="7"/>
  <c r="C9" i="7"/>
  <c r="B9" i="7"/>
  <c r="A9" i="7"/>
  <c r="F8" i="7"/>
  <c r="D8" i="7"/>
  <c r="C8" i="7"/>
  <c r="B8" i="7"/>
  <c r="A8" i="7"/>
  <c r="F7" i="7"/>
  <c r="D7" i="7"/>
  <c r="C7" i="7"/>
  <c r="B7" i="7"/>
  <c r="A7" i="7"/>
  <c r="F6" i="7"/>
  <c r="D6" i="7"/>
  <c r="C6" i="7"/>
  <c r="B6" i="7"/>
  <c r="A6" i="7"/>
  <c r="F5" i="7"/>
  <c r="D5" i="7"/>
  <c r="C5" i="7"/>
  <c r="B5" i="7"/>
  <c r="A5" i="7"/>
  <c r="F4" i="7"/>
  <c r="D4" i="7"/>
  <c r="C4" i="7"/>
  <c r="B4" i="7"/>
  <c r="A4" i="7"/>
  <c r="F3" i="7"/>
  <c r="D3" i="7"/>
  <c r="C3" i="7"/>
  <c r="A2" i="7"/>
  <c r="B3" i="7"/>
  <c r="A3" i="7"/>
  <c r="F2" i="7"/>
  <c r="D2" i="7"/>
  <c r="C2" i="7"/>
  <c r="B2" i="7"/>
  <c r="E1" i="7"/>
  <c r="C1" i="7"/>
  <c r="A1" i="7"/>
  <c r="I14" i="6" l="1"/>
  <c r="E14" i="6"/>
  <c r="D15" i="5"/>
  <c r="D14" i="5"/>
  <c r="D13" i="5"/>
  <c r="D12" i="5"/>
  <c r="D10" i="5"/>
  <c r="O8" i="4"/>
  <c r="M8" i="4"/>
  <c r="K8"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9" i="4"/>
  <c r="C8" i="4"/>
  <c r="H3" i="4"/>
  <c r="H4" i="4"/>
  <c r="D4" i="4"/>
  <c r="D3"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8" i="4"/>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9" i="3"/>
  <c r="AD10" i="3"/>
  <c r="AD8" i="3"/>
  <c r="X8" i="3"/>
  <c r="AC15" i="3"/>
  <c r="G15" i="4" s="1"/>
  <c r="AC16" i="3"/>
  <c r="G16" i="4" s="1"/>
  <c r="AC17" i="3"/>
  <c r="G17" i="4" s="1"/>
  <c r="AC18" i="3"/>
  <c r="G18" i="4" s="1"/>
  <c r="AC19" i="3"/>
  <c r="G19" i="4" s="1"/>
  <c r="AC20" i="3"/>
  <c r="G20" i="4" s="1"/>
  <c r="AC21" i="3"/>
  <c r="G21" i="4" s="1"/>
  <c r="AC22" i="3"/>
  <c r="G22" i="4" s="1"/>
  <c r="AC23" i="3"/>
  <c r="G23" i="4" s="1"/>
  <c r="AC24" i="3"/>
  <c r="G24" i="4" s="1"/>
  <c r="AC25" i="3"/>
  <c r="G25" i="4" s="1"/>
  <c r="AC26" i="3"/>
  <c r="G26" i="4" s="1"/>
  <c r="AC27" i="3"/>
  <c r="G27" i="4" s="1"/>
  <c r="AC28" i="3"/>
  <c r="G28" i="4" s="1"/>
  <c r="AC29" i="3"/>
  <c r="G29" i="4" s="1"/>
  <c r="AC30" i="3"/>
  <c r="G30" i="4" s="1"/>
  <c r="AC31" i="3"/>
  <c r="G31" i="4" s="1"/>
  <c r="AC32" i="3"/>
  <c r="G32" i="4" s="1"/>
  <c r="AC33" i="3"/>
  <c r="G33" i="4" s="1"/>
  <c r="AC34" i="3"/>
  <c r="G34" i="4" s="1"/>
  <c r="AC35" i="3"/>
  <c r="G35" i="4" s="1"/>
  <c r="AC36" i="3"/>
  <c r="G36" i="4" s="1"/>
  <c r="AC37" i="3"/>
  <c r="G37" i="4" s="1"/>
  <c r="AC38" i="3"/>
  <c r="G38" i="4" s="1"/>
  <c r="AC39" i="3"/>
  <c r="G39" i="4" s="1"/>
  <c r="AC40" i="3"/>
  <c r="G40" i="4" s="1"/>
  <c r="AC41" i="3"/>
  <c r="G41" i="4" s="1"/>
  <c r="AC42" i="3"/>
  <c r="G42" i="4" s="1"/>
  <c r="AC43" i="3"/>
  <c r="G43" i="4" s="1"/>
  <c r="AC44" i="3"/>
  <c r="G44" i="4" s="1"/>
  <c r="AC45" i="3"/>
  <c r="G45" i="4" s="1"/>
  <c r="AC46" i="3"/>
  <c r="G46" i="4" s="1"/>
  <c r="AC47" i="3"/>
  <c r="G47" i="4" s="1"/>
  <c r="AC48" i="3"/>
  <c r="G48" i="4" s="1"/>
  <c r="AC49" i="3"/>
  <c r="G49" i="4" s="1"/>
  <c r="AC50" i="3"/>
  <c r="G50" i="4" s="1"/>
  <c r="AC51" i="3"/>
  <c r="G51" i="4" s="1"/>
  <c r="AC52" i="3"/>
  <c r="G52" i="4" s="1"/>
  <c r="AC53" i="3"/>
  <c r="G53" i="4" s="1"/>
  <c r="AC54" i="3"/>
  <c r="G54" i="4" s="1"/>
  <c r="AC55" i="3"/>
  <c r="G55" i="4" s="1"/>
  <c r="AC56" i="3"/>
  <c r="G56" i="4" s="1"/>
  <c r="AC57" i="3"/>
  <c r="G57" i="4" s="1"/>
  <c r="AC58" i="3"/>
  <c r="G58" i="4" s="1"/>
  <c r="AC59" i="3"/>
  <c r="G59" i="4" s="1"/>
  <c r="AC60" i="3"/>
  <c r="G60" i="4" s="1"/>
  <c r="AC61" i="3"/>
  <c r="G61" i="4" s="1"/>
  <c r="AC62" i="3"/>
  <c r="G62" i="4" s="1"/>
  <c r="AC63" i="3"/>
  <c r="G63" i="4" s="1"/>
  <c r="AC64" i="3"/>
  <c r="G64" i="4" s="1"/>
  <c r="AC65" i="3"/>
  <c r="G65" i="4" s="1"/>
  <c r="AC66" i="3"/>
  <c r="G66" i="4" s="1"/>
  <c r="AC67" i="3"/>
  <c r="G67" i="4" s="1"/>
  <c r="AC68" i="3"/>
  <c r="G68" i="4" s="1"/>
  <c r="AC69" i="3"/>
  <c r="G69" i="4" s="1"/>
  <c r="AC70" i="3"/>
  <c r="G70" i="4" s="1"/>
  <c r="AC71" i="3"/>
  <c r="G71" i="4" s="1"/>
  <c r="AC72" i="3"/>
  <c r="G72" i="4" s="1"/>
  <c r="AC73" i="3"/>
  <c r="G73" i="4" s="1"/>
  <c r="AC74" i="3"/>
  <c r="G74" i="4" s="1"/>
  <c r="AC75" i="3"/>
  <c r="G75" i="4" s="1"/>
  <c r="AC76" i="3"/>
  <c r="G76" i="4" s="1"/>
  <c r="AC77" i="3"/>
  <c r="G77" i="4" s="1"/>
  <c r="AC78" i="3"/>
  <c r="G78" i="4" s="1"/>
  <c r="AC79" i="3"/>
  <c r="G79" i="4" s="1"/>
  <c r="AC80" i="3"/>
  <c r="G80" i="4" s="1"/>
  <c r="AC81" i="3"/>
  <c r="G81" i="4" s="1"/>
  <c r="AC82" i="3"/>
  <c r="G82" i="4" s="1"/>
  <c r="AC83" i="3"/>
  <c r="G83" i="4" s="1"/>
  <c r="AC84" i="3"/>
  <c r="G84" i="4" s="1"/>
  <c r="AC85" i="3"/>
  <c r="G85" i="4" s="1"/>
  <c r="AC86" i="3"/>
  <c r="G86" i="4" s="1"/>
  <c r="AC87" i="3"/>
  <c r="G87" i="4" s="1"/>
  <c r="AC88" i="3"/>
  <c r="G88" i="4" s="1"/>
  <c r="AC89" i="3"/>
  <c r="G89" i="4" s="1"/>
  <c r="AC90" i="3"/>
  <c r="G90" i="4" s="1"/>
  <c r="AC91" i="3"/>
  <c r="G91" i="4" s="1"/>
  <c r="AC92" i="3"/>
  <c r="G92" i="4" s="1"/>
  <c r="AC93" i="3"/>
  <c r="G93" i="4" s="1"/>
  <c r="AC94" i="3"/>
  <c r="G94" i="4" s="1"/>
  <c r="AC95" i="3"/>
  <c r="G95" i="4" s="1"/>
  <c r="AC96" i="3"/>
  <c r="G96" i="4" s="1"/>
  <c r="AC97" i="3"/>
  <c r="G97" i="4" s="1"/>
  <c r="AC98" i="3"/>
  <c r="G98" i="4" s="1"/>
  <c r="AC99" i="3"/>
  <c r="G99" i="4" s="1"/>
  <c r="AC100" i="3"/>
  <c r="G100" i="4" s="1"/>
  <c r="AC101" i="3"/>
  <c r="G101" i="4" s="1"/>
  <c r="AC102" i="3"/>
  <c r="G102" i="4" s="1"/>
  <c r="AC103" i="3"/>
  <c r="G103" i="4" s="1"/>
  <c r="AC104" i="3"/>
  <c r="G104" i="4" s="1"/>
  <c r="AC105" i="3"/>
  <c r="G105" i="4" s="1"/>
  <c r="AC106" i="3"/>
  <c r="G106" i="4" s="1"/>
  <c r="AC107" i="3"/>
  <c r="G107" i="4" s="1"/>
  <c r="AC108" i="3"/>
  <c r="G108" i="4" s="1"/>
  <c r="AC109" i="3"/>
  <c r="G109" i="4" s="1"/>
  <c r="AC110" i="3"/>
  <c r="G110" i="4" s="1"/>
  <c r="AC111" i="3"/>
  <c r="G111" i="4" s="1"/>
  <c r="AC112" i="3"/>
  <c r="G112" i="4" s="1"/>
  <c r="AC113" i="3"/>
  <c r="G113" i="4" s="1"/>
  <c r="AC114" i="3"/>
  <c r="G114" i="4" s="1"/>
  <c r="AC115" i="3"/>
  <c r="G115" i="4" s="1"/>
  <c r="AC116" i="3"/>
  <c r="G116" i="4" s="1"/>
  <c r="AC117" i="3"/>
  <c r="G117" i="4" s="1"/>
  <c r="AC118" i="3"/>
  <c r="G118" i="4" s="1"/>
  <c r="AC119" i="3"/>
  <c r="G119" i="4" s="1"/>
  <c r="AC120" i="3"/>
  <c r="G120" i="4" s="1"/>
  <c r="AC121" i="3"/>
  <c r="G121" i="4" s="1"/>
  <c r="AC122" i="3"/>
  <c r="G122" i="4" s="1"/>
  <c r="AC123" i="3"/>
  <c r="G123" i="4" s="1"/>
  <c r="AC124" i="3"/>
  <c r="G124" i="4" s="1"/>
  <c r="AC125" i="3"/>
  <c r="G125" i="4" s="1"/>
  <c r="AC126" i="3"/>
  <c r="G126" i="4" s="1"/>
  <c r="AC127" i="3"/>
  <c r="G127" i="4" s="1"/>
  <c r="AC128" i="3"/>
  <c r="G128" i="4" s="1"/>
  <c r="AC129" i="3"/>
  <c r="G129" i="4" s="1"/>
  <c r="AC130" i="3"/>
  <c r="G130" i="4" s="1"/>
  <c r="AC131" i="3"/>
  <c r="G131" i="4" s="1"/>
  <c r="AC132" i="3"/>
  <c r="G132" i="4" s="1"/>
  <c r="AC133" i="3"/>
  <c r="G133" i="4" s="1"/>
  <c r="AC134" i="3"/>
  <c r="G134" i="4" s="1"/>
  <c r="AC135" i="3"/>
  <c r="G135" i="4" s="1"/>
  <c r="AC136" i="3"/>
  <c r="G136" i="4" s="1"/>
  <c r="AC137" i="3"/>
  <c r="G137" i="4" s="1"/>
  <c r="AC138" i="3"/>
  <c r="G138" i="4" s="1"/>
  <c r="AC139" i="3"/>
  <c r="G139" i="4" s="1"/>
  <c r="AC140" i="3"/>
  <c r="G140" i="4" s="1"/>
  <c r="AC141" i="3"/>
  <c r="G141" i="4" s="1"/>
  <c r="AC142" i="3"/>
  <c r="G142" i="4" s="1"/>
  <c r="AC143" i="3"/>
  <c r="G143" i="4" s="1"/>
  <c r="AC144" i="3"/>
  <c r="G144" i="4" s="1"/>
  <c r="AC145" i="3"/>
  <c r="G145" i="4" s="1"/>
  <c r="AC146" i="3"/>
  <c r="G146" i="4" s="1"/>
  <c r="AC147" i="3"/>
  <c r="G147" i="4" s="1"/>
  <c r="AC148" i="3"/>
  <c r="G148" i="4" s="1"/>
  <c r="AC149" i="3"/>
  <c r="G149" i="4" s="1"/>
  <c r="AC150" i="3"/>
  <c r="G150" i="4" s="1"/>
  <c r="AC151" i="3"/>
  <c r="G151" i="4" s="1"/>
  <c r="AC152" i="3"/>
  <c r="G152" i="4" s="1"/>
  <c r="AC153" i="3"/>
  <c r="G153" i="4" s="1"/>
  <c r="AC154" i="3"/>
  <c r="G154" i="4" s="1"/>
  <c r="AC155" i="3"/>
  <c r="G155" i="4" s="1"/>
  <c r="AC156" i="3"/>
  <c r="G156" i="4" s="1"/>
  <c r="AC157" i="3"/>
  <c r="G157" i="4" s="1"/>
  <c r="AC158" i="3"/>
  <c r="G158" i="4" s="1"/>
  <c r="AC159" i="3"/>
  <c r="G159" i="4" s="1"/>
  <c r="AC160" i="3"/>
  <c r="G160" i="4" s="1"/>
  <c r="AC161" i="3"/>
  <c r="G161" i="4" s="1"/>
  <c r="AC162" i="3"/>
  <c r="G162" i="4" s="1"/>
  <c r="AC163" i="3"/>
  <c r="G163" i="4" s="1"/>
  <c r="AC164" i="3"/>
  <c r="G164" i="4" s="1"/>
  <c r="AC165" i="3"/>
  <c r="G165" i="4" s="1"/>
  <c r="AC166" i="3"/>
  <c r="G166" i="4" s="1"/>
  <c r="AC167" i="3"/>
  <c r="G167" i="4" s="1"/>
  <c r="AC168" i="3"/>
  <c r="G168" i="4" s="1"/>
  <c r="AC169" i="3"/>
  <c r="G169" i="4" s="1"/>
  <c r="AC170" i="3"/>
  <c r="G170" i="4" s="1"/>
  <c r="AC171" i="3"/>
  <c r="G171" i="4" s="1"/>
  <c r="AC172" i="3"/>
  <c r="G172" i="4" s="1"/>
  <c r="AC173" i="3"/>
  <c r="G173" i="4" s="1"/>
  <c r="AC174" i="3"/>
  <c r="G174" i="4" s="1"/>
  <c r="AC175" i="3"/>
  <c r="G175" i="4" s="1"/>
  <c r="AC176" i="3"/>
  <c r="G176" i="4" s="1"/>
  <c r="AC177" i="3"/>
  <c r="G177" i="4" s="1"/>
  <c r="AC178" i="3"/>
  <c r="G178" i="4" s="1"/>
  <c r="AC179" i="3"/>
  <c r="G179" i="4" s="1"/>
  <c r="AC180" i="3"/>
  <c r="G180" i="4" s="1"/>
  <c r="AC181" i="3"/>
  <c r="G181" i="4" s="1"/>
  <c r="AC182" i="3"/>
  <c r="G182" i="4" s="1"/>
  <c r="AC183" i="3"/>
  <c r="G183" i="4" s="1"/>
  <c r="AC184" i="3"/>
  <c r="G184" i="4" s="1"/>
  <c r="AC185" i="3"/>
  <c r="G185" i="4" s="1"/>
  <c r="AC186" i="3"/>
  <c r="G186" i="4" s="1"/>
  <c r="AC187" i="3"/>
  <c r="G187" i="4" s="1"/>
  <c r="AC188" i="3"/>
  <c r="G188" i="4" s="1"/>
  <c r="AC189" i="3"/>
  <c r="G189" i="4" s="1"/>
  <c r="AC190" i="3"/>
  <c r="G190" i="4" s="1"/>
  <c r="AC191" i="3"/>
  <c r="G191" i="4" s="1"/>
  <c r="AC192" i="3"/>
  <c r="G192" i="4" s="1"/>
  <c r="AC193" i="3"/>
  <c r="G193" i="4" s="1"/>
  <c r="AC194" i="3"/>
  <c r="G194" i="4" s="1"/>
  <c r="AC195" i="3"/>
  <c r="G195" i="4" s="1"/>
  <c r="AC196" i="3"/>
  <c r="G196" i="4" s="1"/>
  <c r="AC197" i="3"/>
  <c r="G197" i="4" s="1"/>
  <c r="AC198" i="3"/>
  <c r="G198" i="4" s="1"/>
  <c r="AC199" i="3"/>
  <c r="G199" i="4" s="1"/>
  <c r="AC200" i="3"/>
  <c r="G200" i="4" s="1"/>
  <c r="AC201" i="3"/>
  <c r="G201" i="4" s="1"/>
  <c r="AC202" i="3"/>
  <c r="G202" i="4" s="1"/>
  <c r="AC203" i="3"/>
  <c r="G203" i="4" s="1"/>
  <c r="AC204" i="3"/>
  <c r="G204" i="4" s="1"/>
  <c r="AC205" i="3"/>
  <c r="G205" i="4" s="1"/>
  <c r="AC206" i="3"/>
  <c r="G206" i="4" s="1"/>
  <c r="AC207" i="3"/>
  <c r="G207" i="4" s="1"/>
  <c r="AC10" i="3"/>
  <c r="G10" i="4" s="1"/>
  <c r="AC11" i="3"/>
  <c r="G11" i="4" s="1"/>
  <c r="AC12" i="3"/>
  <c r="G12" i="4" s="1"/>
  <c r="AC13" i="3"/>
  <c r="G13" i="4" s="1"/>
  <c r="AC14" i="3"/>
  <c r="G14" i="4" s="1"/>
  <c r="AC9" i="3"/>
  <c r="G9" i="4" s="1"/>
  <c r="AC8" i="3"/>
  <c r="G8" i="4" s="1"/>
  <c r="X10" i="3"/>
  <c r="Y10" i="3"/>
  <c r="Z10" i="3"/>
  <c r="E10" i="4" s="1"/>
  <c r="AA10" i="3"/>
  <c r="F10" i="4" s="1"/>
  <c r="AB10" i="3"/>
  <c r="H10" i="4" s="1"/>
  <c r="X11" i="3"/>
  <c r="Y11" i="3"/>
  <c r="Z11" i="3"/>
  <c r="E11" i="4" s="1"/>
  <c r="AA11" i="3"/>
  <c r="F11" i="4" s="1"/>
  <c r="AB11" i="3"/>
  <c r="H11" i="4" s="1"/>
  <c r="X12" i="3"/>
  <c r="Y12" i="3"/>
  <c r="Z12" i="3"/>
  <c r="E12" i="4" s="1"/>
  <c r="AA12" i="3"/>
  <c r="F12" i="4" s="1"/>
  <c r="AB12" i="3"/>
  <c r="H12" i="4" s="1"/>
  <c r="X13" i="3"/>
  <c r="Y13" i="3"/>
  <c r="Z13" i="3"/>
  <c r="E13" i="4" s="1"/>
  <c r="AA13" i="3"/>
  <c r="F13" i="4" s="1"/>
  <c r="AB13" i="3"/>
  <c r="H13" i="4" s="1"/>
  <c r="X14" i="3"/>
  <c r="Y14" i="3"/>
  <c r="Z14" i="3"/>
  <c r="E14" i="4" s="1"/>
  <c r="AA14" i="3"/>
  <c r="F14" i="4" s="1"/>
  <c r="AB14" i="3"/>
  <c r="H14" i="4" s="1"/>
  <c r="X15" i="3"/>
  <c r="Y15" i="3"/>
  <c r="Z15" i="3"/>
  <c r="E15" i="4" s="1"/>
  <c r="AA15" i="3"/>
  <c r="F15" i="4" s="1"/>
  <c r="AB15" i="3"/>
  <c r="H15" i="4" s="1"/>
  <c r="X16" i="3"/>
  <c r="Y16" i="3"/>
  <c r="Z16" i="3"/>
  <c r="E16" i="4" s="1"/>
  <c r="AA16" i="3"/>
  <c r="F16" i="4" s="1"/>
  <c r="AB16" i="3"/>
  <c r="H16" i="4" s="1"/>
  <c r="X17" i="3"/>
  <c r="Y17" i="3"/>
  <c r="Z17" i="3"/>
  <c r="E17" i="4" s="1"/>
  <c r="AA17" i="3"/>
  <c r="F17" i="4" s="1"/>
  <c r="AB17" i="3"/>
  <c r="H17" i="4" s="1"/>
  <c r="X18" i="3"/>
  <c r="Y18" i="3"/>
  <c r="Z18" i="3"/>
  <c r="E18" i="4" s="1"/>
  <c r="AA18" i="3"/>
  <c r="F18" i="4" s="1"/>
  <c r="AB18" i="3"/>
  <c r="H18" i="4" s="1"/>
  <c r="X19" i="3"/>
  <c r="Y19" i="3"/>
  <c r="Z19" i="3"/>
  <c r="E19" i="4" s="1"/>
  <c r="AA19" i="3"/>
  <c r="F19" i="4" s="1"/>
  <c r="AB19" i="3"/>
  <c r="H19" i="4" s="1"/>
  <c r="X20" i="3"/>
  <c r="Y20" i="3"/>
  <c r="Z20" i="3"/>
  <c r="E20" i="4" s="1"/>
  <c r="AA20" i="3"/>
  <c r="F20" i="4" s="1"/>
  <c r="AB20" i="3"/>
  <c r="H20" i="4" s="1"/>
  <c r="X21" i="3"/>
  <c r="Y21" i="3"/>
  <c r="Z21" i="3"/>
  <c r="E21" i="4" s="1"/>
  <c r="AA21" i="3"/>
  <c r="F21" i="4" s="1"/>
  <c r="AB21" i="3"/>
  <c r="H21" i="4" s="1"/>
  <c r="X22" i="3"/>
  <c r="Y22" i="3"/>
  <c r="Z22" i="3"/>
  <c r="E22" i="4" s="1"/>
  <c r="AA22" i="3"/>
  <c r="F22" i="4" s="1"/>
  <c r="AB22" i="3"/>
  <c r="H22" i="4" s="1"/>
  <c r="X23" i="3"/>
  <c r="Y23" i="3"/>
  <c r="Z23" i="3"/>
  <c r="E23" i="4" s="1"/>
  <c r="AA23" i="3"/>
  <c r="F23" i="4" s="1"/>
  <c r="AB23" i="3"/>
  <c r="H23" i="4" s="1"/>
  <c r="X24" i="3"/>
  <c r="Y24" i="3"/>
  <c r="Z24" i="3"/>
  <c r="E24" i="4" s="1"/>
  <c r="AA24" i="3"/>
  <c r="F24" i="4" s="1"/>
  <c r="AB24" i="3"/>
  <c r="H24" i="4" s="1"/>
  <c r="X25" i="3"/>
  <c r="Y25" i="3"/>
  <c r="Z25" i="3"/>
  <c r="E25" i="4" s="1"/>
  <c r="AA25" i="3"/>
  <c r="F25" i="4" s="1"/>
  <c r="AB25" i="3"/>
  <c r="H25" i="4" s="1"/>
  <c r="X26" i="3"/>
  <c r="Y26" i="3"/>
  <c r="Z26" i="3"/>
  <c r="E26" i="4" s="1"/>
  <c r="AA26" i="3"/>
  <c r="F26" i="4" s="1"/>
  <c r="AB26" i="3"/>
  <c r="H26" i="4" s="1"/>
  <c r="X27" i="3"/>
  <c r="Y27" i="3"/>
  <c r="Z27" i="3"/>
  <c r="E27" i="4" s="1"/>
  <c r="AA27" i="3"/>
  <c r="F27" i="4" s="1"/>
  <c r="AB27" i="3"/>
  <c r="H27" i="4" s="1"/>
  <c r="X28" i="3"/>
  <c r="Y28" i="3"/>
  <c r="Z28" i="3"/>
  <c r="E28" i="4" s="1"/>
  <c r="AA28" i="3"/>
  <c r="F28" i="4" s="1"/>
  <c r="AB28" i="3"/>
  <c r="H28" i="4" s="1"/>
  <c r="X29" i="3"/>
  <c r="Y29" i="3"/>
  <c r="Z29" i="3"/>
  <c r="E29" i="4" s="1"/>
  <c r="AA29" i="3"/>
  <c r="F29" i="4" s="1"/>
  <c r="AB29" i="3"/>
  <c r="H29" i="4" s="1"/>
  <c r="X30" i="3"/>
  <c r="Y30" i="3"/>
  <c r="Z30" i="3"/>
  <c r="E30" i="4" s="1"/>
  <c r="AA30" i="3"/>
  <c r="F30" i="4" s="1"/>
  <c r="AB30" i="3"/>
  <c r="H30" i="4" s="1"/>
  <c r="X31" i="3"/>
  <c r="Y31" i="3"/>
  <c r="Z31" i="3"/>
  <c r="E31" i="4" s="1"/>
  <c r="AA31" i="3"/>
  <c r="F31" i="4" s="1"/>
  <c r="AB31" i="3"/>
  <c r="H31" i="4" s="1"/>
  <c r="X32" i="3"/>
  <c r="Y32" i="3"/>
  <c r="Z32" i="3"/>
  <c r="E32" i="4" s="1"/>
  <c r="AA32" i="3"/>
  <c r="F32" i="4" s="1"/>
  <c r="AB32" i="3"/>
  <c r="H32" i="4" s="1"/>
  <c r="X33" i="3"/>
  <c r="Y33" i="3"/>
  <c r="Z33" i="3"/>
  <c r="E33" i="4" s="1"/>
  <c r="AA33" i="3"/>
  <c r="F33" i="4" s="1"/>
  <c r="AB33" i="3"/>
  <c r="H33" i="4" s="1"/>
  <c r="X34" i="3"/>
  <c r="Y34" i="3"/>
  <c r="Z34" i="3"/>
  <c r="E34" i="4" s="1"/>
  <c r="AA34" i="3"/>
  <c r="F34" i="4" s="1"/>
  <c r="AB34" i="3"/>
  <c r="H34" i="4" s="1"/>
  <c r="X35" i="3"/>
  <c r="Y35" i="3"/>
  <c r="Z35" i="3"/>
  <c r="E35" i="4" s="1"/>
  <c r="AA35" i="3"/>
  <c r="F35" i="4" s="1"/>
  <c r="AB35" i="3"/>
  <c r="H35" i="4" s="1"/>
  <c r="X36" i="3"/>
  <c r="Y36" i="3"/>
  <c r="Z36" i="3"/>
  <c r="E36" i="4" s="1"/>
  <c r="AA36" i="3"/>
  <c r="F36" i="4" s="1"/>
  <c r="AB36" i="3"/>
  <c r="H36" i="4" s="1"/>
  <c r="X37" i="3"/>
  <c r="D37" i="4" s="1"/>
  <c r="Y37" i="3"/>
  <c r="Z37" i="3"/>
  <c r="E37" i="4" s="1"/>
  <c r="AA37" i="3"/>
  <c r="F37" i="4" s="1"/>
  <c r="AB37" i="3"/>
  <c r="H37" i="4" s="1"/>
  <c r="X38" i="3"/>
  <c r="Y38" i="3"/>
  <c r="Z38" i="3"/>
  <c r="E38" i="4" s="1"/>
  <c r="AA38" i="3"/>
  <c r="F38" i="4" s="1"/>
  <c r="AB38" i="3"/>
  <c r="H38" i="4" s="1"/>
  <c r="X39" i="3"/>
  <c r="Y39" i="3"/>
  <c r="Z39" i="3"/>
  <c r="E39" i="4" s="1"/>
  <c r="AA39" i="3"/>
  <c r="F39" i="4" s="1"/>
  <c r="AB39" i="3"/>
  <c r="H39" i="4" s="1"/>
  <c r="X40" i="3"/>
  <c r="Y40" i="3"/>
  <c r="Z40" i="3"/>
  <c r="E40" i="4" s="1"/>
  <c r="AA40" i="3"/>
  <c r="F40" i="4" s="1"/>
  <c r="AB40" i="3"/>
  <c r="H40" i="4" s="1"/>
  <c r="X41" i="3"/>
  <c r="Y41" i="3"/>
  <c r="Z41" i="3"/>
  <c r="E41" i="4" s="1"/>
  <c r="AA41" i="3"/>
  <c r="F41" i="4" s="1"/>
  <c r="AB41" i="3"/>
  <c r="H41" i="4" s="1"/>
  <c r="X42" i="3"/>
  <c r="Y42" i="3"/>
  <c r="Z42" i="3"/>
  <c r="E42" i="4" s="1"/>
  <c r="AA42" i="3"/>
  <c r="F42" i="4" s="1"/>
  <c r="AB42" i="3"/>
  <c r="H42" i="4" s="1"/>
  <c r="X43" i="3"/>
  <c r="Y43" i="3"/>
  <c r="Z43" i="3"/>
  <c r="E43" i="4" s="1"/>
  <c r="AA43" i="3"/>
  <c r="F43" i="4" s="1"/>
  <c r="AB43" i="3"/>
  <c r="H43" i="4" s="1"/>
  <c r="X44" i="3"/>
  <c r="Y44" i="3"/>
  <c r="Z44" i="3"/>
  <c r="E44" i="4" s="1"/>
  <c r="AA44" i="3"/>
  <c r="F44" i="4" s="1"/>
  <c r="AB44" i="3"/>
  <c r="H44" i="4" s="1"/>
  <c r="X45" i="3"/>
  <c r="D45" i="4" s="1"/>
  <c r="Y45" i="3"/>
  <c r="Z45" i="3"/>
  <c r="E45" i="4" s="1"/>
  <c r="AA45" i="3"/>
  <c r="F45" i="4" s="1"/>
  <c r="AB45" i="3"/>
  <c r="H45" i="4" s="1"/>
  <c r="X46" i="3"/>
  <c r="Y46" i="3"/>
  <c r="Z46" i="3"/>
  <c r="E46" i="4" s="1"/>
  <c r="AA46" i="3"/>
  <c r="F46" i="4" s="1"/>
  <c r="AB46" i="3"/>
  <c r="H46" i="4" s="1"/>
  <c r="X47" i="3"/>
  <c r="Y47" i="3"/>
  <c r="Z47" i="3"/>
  <c r="E47" i="4" s="1"/>
  <c r="AA47" i="3"/>
  <c r="F47" i="4" s="1"/>
  <c r="AB47" i="3"/>
  <c r="H47" i="4" s="1"/>
  <c r="X48" i="3"/>
  <c r="Y48" i="3"/>
  <c r="Z48" i="3"/>
  <c r="E48" i="4" s="1"/>
  <c r="AA48" i="3"/>
  <c r="F48" i="4" s="1"/>
  <c r="AB48" i="3"/>
  <c r="H48" i="4" s="1"/>
  <c r="X49" i="3"/>
  <c r="Y49" i="3"/>
  <c r="Z49" i="3"/>
  <c r="E49" i="4" s="1"/>
  <c r="AA49" i="3"/>
  <c r="F49" i="4" s="1"/>
  <c r="AB49" i="3"/>
  <c r="H49" i="4" s="1"/>
  <c r="X50" i="3"/>
  <c r="Y50" i="3"/>
  <c r="Z50" i="3"/>
  <c r="E50" i="4" s="1"/>
  <c r="AA50" i="3"/>
  <c r="F50" i="4" s="1"/>
  <c r="AB50" i="3"/>
  <c r="H50" i="4" s="1"/>
  <c r="X51" i="3"/>
  <c r="Y51" i="3"/>
  <c r="Z51" i="3"/>
  <c r="E51" i="4" s="1"/>
  <c r="AA51" i="3"/>
  <c r="F51" i="4" s="1"/>
  <c r="AB51" i="3"/>
  <c r="H51" i="4" s="1"/>
  <c r="X52" i="3"/>
  <c r="Y52" i="3"/>
  <c r="Z52" i="3"/>
  <c r="E52" i="4" s="1"/>
  <c r="AA52" i="3"/>
  <c r="F52" i="4" s="1"/>
  <c r="AB52" i="3"/>
  <c r="H52" i="4" s="1"/>
  <c r="X53" i="3"/>
  <c r="D53" i="4" s="1"/>
  <c r="Y53" i="3"/>
  <c r="Z53" i="3"/>
  <c r="E53" i="4" s="1"/>
  <c r="AA53" i="3"/>
  <c r="F53" i="4" s="1"/>
  <c r="AB53" i="3"/>
  <c r="H53" i="4" s="1"/>
  <c r="X54" i="3"/>
  <c r="Y54" i="3"/>
  <c r="Z54" i="3"/>
  <c r="E54" i="4" s="1"/>
  <c r="AA54" i="3"/>
  <c r="F54" i="4" s="1"/>
  <c r="AB54" i="3"/>
  <c r="H54" i="4" s="1"/>
  <c r="X55" i="3"/>
  <c r="Y55" i="3"/>
  <c r="Z55" i="3"/>
  <c r="E55" i="4" s="1"/>
  <c r="AA55" i="3"/>
  <c r="F55" i="4" s="1"/>
  <c r="AB55" i="3"/>
  <c r="H55" i="4" s="1"/>
  <c r="X56" i="3"/>
  <c r="Y56" i="3"/>
  <c r="Z56" i="3"/>
  <c r="E56" i="4" s="1"/>
  <c r="AA56" i="3"/>
  <c r="F56" i="4" s="1"/>
  <c r="AB56" i="3"/>
  <c r="H56" i="4" s="1"/>
  <c r="X57" i="3"/>
  <c r="Y57" i="3"/>
  <c r="Z57" i="3"/>
  <c r="E57" i="4" s="1"/>
  <c r="AA57" i="3"/>
  <c r="F57" i="4" s="1"/>
  <c r="AB57" i="3"/>
  <c r="H57" i="4" s="1"/>
  <c r="X58" i="3"/>
  <c r="Y58" i="3"/>
  <c r="Z58" i="3"/>
  <c r="E58" i="4" s="1"/>
  <c r="AA58" i="3"/>
  <c r="F58" i="4" s="1"/>
  <c r="AB58" i="3"/>
  <c r="H58" i="4" s="1"/>
  <c r="X59" i="3"/>
  <c r="Y59" i="3"/>
  <c r="Z59" i="3"/>
  <c r="E59" i="4" s="1"/>
  <c r="AA59" i="3"/>
  <c r="F59" i="4" s="1"/>
  <c r="AB59" i="3"/>
  <c r="H59" i="4" s="1"/>
  <c r="X60" i="3"/>
  <c r="Y60" i="3"/>
  <c r="Z60" i="3"/>
  <c r="E60" i="4" s="1"/>
  <c r="AA60" i="3"/>
  <c r="F60" i="4" s="1"/>
  <c r="AB60" i="3"/>
  <c r="H60" i="4" s="1"/>
  <c r="X61" i="3"/>
  <c r="D61" i="4" s="1"/>
  <c r="Y61" i="3"/>
  <c r="Z61" i="3"/>
  <c r="E61" i="4" s="1"/>
  <c r="AA61" i="3"/>
  <c r="F61" i="4" s="1"/>
  <c r="AB61" i="3"/>
  <c r="H61" i="4" s="1"/>
  <c r="X62" i="3"/>
  <c r="Y62" i="3"/>
  <c r="Z62" i="3"/>
  <c r="E62" i="4" s="1"/>
  <c r="AA62" i="3"/>
  <c r="F62" i="4" s="1"/>
  <c r="AB62" i="3"/>
  <c r="H62" i="4" s="1"/>
  <c r="X63" i="3"/>
  <c r="Y63" i="3"/>
  <c r="Z63" i="3"/>
  <c r="E63" i="4" s="1"/>
  <c r="AA63" i="3"/>
  <c r="F63" i="4" s="1"/>
  <c r="AB63" i="3"/>
  <c r="H63" i="4" s="1"/>
  <c r="X64" i="3"/>
  <c r="Y64" i="3"/>
  <c r="Z64" i="3"/>
  <c r="E64" i="4" s="1"/>
  <c r="AA64" i="3"/>
  <c r="F64" i="4" s="1"/>
  <c r="AB64" i="3"/>
  <c r="H64" i="4" s="1"/>
  <c r="X65" i="3"/>
  <c r="Y65" i="3"/>
  <c r="Z65" i="3"/>
  <c r="E65" i="4" s="1"/>
  <c r="AA65" i="3"/>
  <c r="F65" i="4" s="1"/>
  <c r="AB65" i="3"/>
  <c r="H65" i="4" s="1"/>
  <c r="X66" i="3"/>
  <c r="Y66" i="3"/>
  <c r="Z66" i="3"/>
  <c r="E66" i="4" s="1"/>
  <c r="AA66" i="3"/>
  <c r="F66" i="4" s="1"/>
  <c r="AB66" i="3"/>
  <c r="H66" i="4" s="1"/>
  <c r="X67" i="3"/>
  <c r="Y67" i="3"/>
  <c r="Z67" i="3"/>
  <c r="E67" i="4" s="1"/>
  <c r="AA67" i="3"/>
  <c r="F67" i="4" s="1"/>
  <c r="AB67" i="3"/>
  <c r="H67" i="4" s="1"/>
  <c r="X68" i="3"/>
  <c r="Y68" i="3"/>
  <c r="Z68" i="3"/>
  <c r="E68" i="4" s="1"/>
  <c r="AA68" i="3"/>
  <c r="F68" i="4" s="1"/>
  <c r="AB68" i="3"/>
  <c r="H68" i="4" s="1"/>
  <c r="X69" i="3"/>
  <c r="D69" i="4" s="1"/>
  <c r="Y69" i="3"/>
  <c r="Z69" i="3"/>
  <c r="E69" i="4" s="1"/>
  <c r="AA69" i="3"/>
  <c r="F69" i="4" s="1"/>
  <c r="AB69" i="3"/>
  <c r="H69" i="4" s="1"/>
  <c r="X70" i="3"/>
  <c r="Y70" i="3"/>
  <c r="Z70" i="3"/>
  <c r="E70" i="4" s="1"/>
  <c r="AA70" i="3"/>
  <c r="F70" i="4" s="1"/>
  <c r="AB70" i="3"/>
  <c r="H70" i="4" s="1"/>
  <c r="X71" i="3"/>
  <c r="Y71" i="3"/>
  <c r="Z71" i="3"/>
  <c r="E71" i="4" s="1"/>
  <c r="AA71" i="3"/>
  <c r="F71" i="4" s="1"/>
  <c r="AB71" i="3"/>
  <c r="H71" i="4" s="1"/>
  <c r="X72" i="3"/>
  <c r="Y72" i="3"/>
  <c r="Z72" i="3"/>
  <c r="E72" i="4" s="1"/>
  <c r="AA72" i="3"/>
  <c r="F72" i="4" s="1"/>
  <c r="AB72" i="3"/>
  <c r="H72" i="4" s="1"/>
  <c r="X73" i="3"/>
  <c r="Y73" i="3"/>
  <c r="Z73" i="3"/>
  <c r="E73" i="4" s="1"/>
  <c r="AA73" i="3"/>
  <c r="F73" i="4" s="1"/>
  <c r="AB73" i="3"/>
  <c r="H73" i="4" s="1"/>
  <c r="X74" i="3"/>
  <c r="Y74" i="3"/>
  <c r="Z74" i="3"/>
  <c r="E74" i="4" s="1"/>
  <c r="AA74" i="3"/>
  <c r="F74" i="4" s="1"/>
  <c r="AB74" i="3"/>
  <c r="H74" i="4" s="1"/>
  <c r="X75" i="3"/>
  <c r="Y75" i="3"/>
  <c r="Z75" i="3"/>
  <c r="E75" i="4" s="1"/>
  <c r="AA75" i="3"/>
  <c r="F75" i="4" s="1"/>
  <c r="AB75" i="3"/>
  <c r="H75" i="4" s="1"/>
  <c r="X76" i="3"/>
  <c r="Y76" i="3"/>
  <c r="Z76" i="3"/>
  <c r="E76" i="4" s="1"/>
  <c r="AA76" i="3"/>
  <c r="F76" i="4" s="1"/>
  <c r="AB76" i="3"/>
  <c r="H76" i="4" s="1"/>
  <c r="X77" i="3"/>
  <c r="D77" i="4" s="1"/>
  <c r="Y77" i="3"/>
  <c r="Z77" i="3"/>
  <c r="E77" i="4" s="1"/>
  <c r="AA77" i="3"/>
  <c r="F77" i="4" s="1"/>
  <c r="AB77" i="3"/>
  <c r="H77" i="4" s="1"/>
  <c r="X78" i="3"/>
  <c r="Y78" i="3"/>
  <c r="Z78" i="3"/>
  <c r="E78" i="4" s="1"/>
  <c r="AA78" i="3"/>
  <c r="F78" i="4" s="1"/>
  <c r="AB78" i="3"/>
  <c r="H78" i="4" s="1"/>
  <c r="X79" i="3"/>
  <c r="Y79" i="3"/>
  <c r="Z79" i="3"/>
  <c r="E79" i="4" s="1"/>
  <c r="AA79" i="3"/>
  <c r="F79" i="4" s="1"/>
  <c r="AB79" i="3"/>
  <c r="H79" i="4" s="1"/>
  <c r="X80" i="3"/>
  <c r="Y80" i="3"/>
  <c r="Z80" i="3"/>
  <c r="E80" i="4" s="1"/>
  <c r="AA80" i="3"/>
  <c r="F80" i="4" s="1"/>
  <c r="AB80" i="3"/>
  <c r="H80" i="4" s="1"/>
  <c r="X81" i="3"/>
  <c r="Y81" i="3"/>
  <c r="Z81" i="3"/>
  <c r="E81" i="4" s="1"/>
  <c r="AA81" i="3"/>
  <c r="F81" i="4" s="1"/>
  <c r="AB81" i="3"/>
  <c r="H81" i="4" s="1"/>
  <c r="X82" i="3"/>
  <c r="Y82" i="3"/>
  <c r="Z82" i="3"/>
  <c r="E82" i="4" s="1"/>
  <c r="AA82" i="3"/>
  <c r="F82" i="4" s="1"/>
  <c r="AB82" i="3"/>
  <c r="H82" i="4" s="1"/>
  <c r="X83" i="3"/>
  <c r="Y83" i="3"/>
  <c r="Z83" i="3"/>
  <c r="E83" i="4" s="1"/>
  <c r="AA83" i="3"/>
  <c r="F83" i="4" s="1"/>
  <c r="AB83" i="3"/>
  <c r="H83" i="4" s="1"/>
  <c r="X84" i="3"/>
  <c r="Y84" i="3"/>
  <c r="Z84" i="3"/>
  <c r="E84" i="4" s="1"/>
  <c r="AA84" i="3"/>
  <c r="F84" i="4" s="1"/>
  <c r="AB84" i="3"/>
  <c r="H84" i="4" s="1"/>
  <c r="X85" i="3"/>
  <c r="Y85" i="3"/>
  <c r="Z85" i="3"/>
  <c r="E85" i="4" s="1"/>
  <c r="AA85" i="3"/>
  <c r="F85" i="4" s="1"/>
  <c r="AB85" i="3"/>
  <c r="H85" i="4" s="1"/>
  <c r="X86" i="3"/>
  <c r="Y86" i="3"/>
  <c r="Z86" i="3"/>
  <c r="E86" i="4" s="1"/>
  <c r="AA86" i="3"/>
  <c r="F86" i="4" s="1"/>
  <c r="AB86" i="3"/>
  <c r="H86" i="4" s="1"/>
  <c r="X87" i="3"/>
  <c r="Y87" i="3"/>
  <c r="Z87" i="3"/>
  <c r="E87" i="4" s="1"/>
  <c r="AA87" i="3"/>
  <c r="F87" i="4" s="1"/>
  <c r="AB87" i="3"/>
  <c r="H87" i="4" s="1"/>
  <c r="X88" i="3"/>
  <c r="Y88" i="3"/>
  <c r="Z88" i="3"/>
  <c r="E88" i="4" s="1"/>
  <c r="AA88" i="3"/>
  <c r="F88" i="4" s="1"/>
  <c r="AB88" i="3"/>
  <c r="H88" i="4" s="1"/>
  <c r="X89" i="3"/>
  <c r="Y89" i="3"/>
  <c r="Z89" i="3"/>
  <c r="E89" i="4" s="1"/>
  <c r="AA89" i="3"/>
  <c r="F89" i="4" s="1"/>
  <c r="AB89" i="3"/>
  <c r="H89" i="4" s="1"/>
  <c r="X90" i="3"/>
  <c r="Y90" i="3"/>
  <c r="Z90" i="3"/>
  <c r="E90" i="4" s="1"/>
  <c r="AA90" i="3"/>
  <c r="F90" i="4" s="1"/>
  <c r="AB90" i="3"/>
  <c r="H90" i="4" s="1"/>
  <c r="X91" i="3"/>
  <c r="Y91" i="3"/>
  <c r="Z91" i="3"/>
  <c r="E91" i="4" s="1"/>
  <c r="AA91" i="3"/>
  <c r="F91" i="4" s="1"/>
  <c r="AB91" i="3"/>
  <c r="H91" i="4" s="1"/>
  <c r="X92" i="3"/>
  <c r="Y92" i="3"/>
  <c r="Z92" i="3"/>
  <c r="E92" i="4" s="1"/>
  <c r="AA92" i="3"/>
  <c r="F92" i="4" s="1"/>
  <c r="AB92" i="3"/>
  <c r="H92" i="4" s="1"/>
  <c r="X93" i="3"/>
  <c r="Y93" i="3"/>
  <c r="Z93" i="3"/>
  <c r="E93" i="4" s="1"/>
  <c r="AA93" i="3"/>
  <c r="F93" i="4" s="1"/>
  <c r="AB93" i="3"/>
  <c r="H93" i="4" s="1"/>
  <c r="X94" i="3"/>
  <c r="Y94" i="3"/>
  <c r="Z94" i="3"/>
  <c r="E94" i="4" s="1"/>
  <c r="AA94" i="3"/>
  <c r="F94" i="4" s="1"/>
  <c r="AB94" i="3"/>
  <c r="H94" i="4" s="1"/>
  <c r="X95" i="3"/>
  <c r="Y95" i="3"/>
  <c r="Z95" i="3"/>
  <c r="E95" i="4" s="1"/>
  <c r="AA95" i="3"/>
  <c r="F95" i="4" s="1"/>
  <c r="AB95" i="3"/>
  <c r="H95" i="4" s="1"/>
  <c r="X96" i="3"/>
  <c r="Y96" i="3"/>
  <c r="Z96" i="3"/>
  <c r="E96" i="4" s="1"/>
  <c r="AA96" i="3"/>
  <c r="F96" i="4" s="1"/>
  <c r="AB96" i="3"/>
  <c r="H96" i="4" s="1"/>
  <c r="X97" i="3"/>
  <c r="Y97" i="3"/>
  <c r="Z97" i="3"/>
  <c r="E97" i="4" s="1"/>
  <c r="AA97" i="3"/>
  <c r="F97" i="4" s="1"/>
  <c r="AB97" i="3"/>
  <c r="H97" i="4" s="1"/>
  <c r="X98" i="3"/>
  <c r="Y98" i="3"/>
  <c r="Z98" i="3"/>
  <c r="E98" i="4" s="1"/>
  <c r="AA98" i="3"/>
  <c r="F98" i="4" s="1"/>
  <c r="AB98" i="3"/>
  <c r="H98" i="4" s="1"/>
  <c r="X99" i="3"/>
  <c r="Y99" i="3"/>
  <c r="Z99" i="3"/>
  <c r="E99" i="4" s="1"/>
  <c r="AA99" i="3"/>
  <c r="F99" i="4" s="1"/>
  <c r="AB99" i="3"/>
  <c r="H99" i="4" s="1"/>
  <c r="X100" i="3"/>
  <c r="Y100" i="3"/>
  <c r="Z100" i="3"/>
  <c r="E100" i="4" s="1"/>
  <c r="AA100" i="3"/>
  <c r="F100" i="4" s="1"/>
  <c r="AB100" i="3"/>
  <c r="H100" i="4" s="1"/>
  <c r="X101" i="3"/>
  <c r="Y101" i="3"/>
  <c r="Z101" i="3"/>
  <c r="E101" i="4" s="1"/>
  <c r="AA101" i="3"/>
  <c r="F101" i="4" s="1"/>
  <c r="AB101" i="3"/>
  <c r="H101" i="4" s="1"/>
  <c r="X102" i="3"/>
  <c r="Y102" i="3"/>
  <c r="Z102" i="3"/>
  <c r="E102" i="4" s="1"/>
  <c r="AA102" i="3"/>
  <c r="F102" i="4" s="1"/>
  <c r="AB102" i="3"/>
  <c r="H102" i="4" s="1"/>
  <c r="X103" i="3"/>
  <c r="Y103" i="3"/>
  <c r="Z103" i="3"/>
  <c r="E103" i="4" s="1"/>
  <c r="AA103" i="3"/>
  <c r="F103" i="4" s="1"/>
  <c r="AB103" i="3"/>
  <c r="H103" i="4" s="1"/>
  <c r="X104" i="3"/>
  <c r="Y104" i="3"/>
  <c r="Z104" i="3"/>
  <c r="E104" i="4" s="1"/>
  <c r="AA104" i="3"/>
  <c r="F104" i="4" s="1"/>
  <c r="AB104" i="3"/>
  <c r="H104" i="4" s="1"/>
  <c r="X105" i="3"/>
  <c r="Y105" i="3"/>
  <c r="Z105" i="3"/>
  <c r="E105" i="4" s="1"/>
  <c r="AA105" i="3"/>
  <c r="F105" i="4" s="1"/>
  <c r="AB105" i="3"/>
  <c r="H105" i="4" s="1"/>
  <c r="X106" i="3"/>
  <c r="Y106" i="3"/>
  <c r="Z106" i="3"/>
  <c r="E106" i="4" s="1"/>
  <c r="AA106" i="3"/>
  <c r="F106" i="4" s="1"/>
  <c r="AB106" i="3"/>
  <c r="H106" i="4" s="1"/>
  <c r="X107" i="3"/>
  <c r="Y107" i="3"/>
  <c r="Z107" i="3"/>
  <c r="E107" i="4" s="1"/>
  <c r="AA107" i="3"/>
  <c r="F107" i="4" s="1"/>
  <c r="AB107" i="3"/>
  <c r="H107" i="4" s="1"/>
  <c r="X108" i="3"/>
  <c r="Y108" i="3"/>
  <c r="Z108" i="3"/>
  <c r="E108" i="4" s="1"/>
  <c r="AA108" i="3"/>
  <c r="F108" i="4" s="1"/>
  <c r="AB108" i="3"/>
  <c r="H108" i="4" s="1"/>
  <c r="X109" i="3"/>
  <c r="Y109" i="3"/>
  <c r="Z109" i="3"/>
  <c r="E109" i="4" s="1"/>
  <c r="AA109" i="3"/>
  <c r="F109" i="4" s="1"/>
  <c r="AB109" i="3"/>
  <c r="H109" i="4" s="1"/>
  <c r="X110" i="3"/>
  <c r="Y110" i="3"/>
  <c r="Z110" i="3"/>
  <c r="E110" i="4" s="1"/>
  <c r="AA110" i="3"/>
  <c r="F110" i="4" s="1"/>
  <c r="AB110" i="3"/>
  <c r="H110" i="4" s="1"/>
  <c r="X111" i="3"/>
  <c r="Y111" i="3"/>
  <c r="Z111" i="3"/>
  <c r="E111" i="4" s="1"/>
  <c r="AA111" i="3"/>
  <c r="F111" i="4" s="1"/>
  <c r="AB111" i="3"/>
  <c r="H111" i="4" s="1"/>
  <c r="X112" i="3"/>
  <c r="Y112" i="3"/>
  <c r="Z112" i="3"/>
  <c r="E112" i="4" s="1"/>
  <c r="AA112" i="3"/>
  <c r="F112" i="4" s="1"/>
  <c r="AB112" i="3"/>
  <c r="H112" i="4" s="1"/>
  <c r="X113" i="3"/>
  <c r="Y113" i="3"/>
  <c r="Z113" i="3"/>
  <c r="E113" i="4" s="1"/>
  <c r="AA113" i="3"/>
  <c r="F113" i="4" s="1"/>
  <c r="AB113" i="3"/>
  <c r="H113" i="4" s="1"/>
  <c r="X114" i="3"/>
  <c r="Y114" i="3"/>
  <c r="Z114" i="3"/>
  <c r="E114" i="4" s="1"/>
  <c r="AA114" i="3"/>
  <c r="F114" i="4" s="1"/>
  <c r="AB114" i="3"/>
  <c r="H114" i="4" s="1"/>
  <c r="X115" i="3"/>
  <c r="Y115" i="3"/>
  <c r="Z115" i="3"/>
  <c r="E115" i="4" s="1"/>
  <c r="AA115" i="3"/>
  <c r="F115" i="4" s="1"/>
  <c r="AB115" i="3"/>
  <c r="H115" i="4" s="1"/>
  <c r="X116" i="3"/>
  <c r="Y116" i="3"/>
  <c r="Z116" i="3"/>
  <c r="E116" i="4" s="1"/>
  <c r="AA116" i="3"/>
  <c r="F116" i="4" s="1"/>
  <c r="AB116" i="3"/>
  <c r="H116" i="4" s="1"/>
  <c r="X117" i="3"/>
  <c r="Y117" i="3"/>
  <c r="Z117" i="3"/>
  <c r="E117" i="4" s="1"/>
  <c r="AA117" i="3"/>
  <c r="F117" i="4" s="1"/>
  <c r="AB117" i="3"/>
  <c r="H117" i="4" s="1"/>
  <c r="X118" i="3"/>
  <c r="Y118" i="3"/>
  <c r="Z118" i="3"/>
  <c r="E118" i="4" s="1"/>
  <c r="AA118" i="3"/>
  <c r="F118" i="4" s="1"/>
  <c r="AB118" i="3"/>
  <c r="H118" i="4" s="1"/>
  <c r="X119" i="3"/>
  <c r="Y119" i="3"/>
  <c r="Z119" i="3"/>
  <c r="E119" i="4" s="1"/>
  <c r="AA119" i="3"/>
  <c r="F119" i="4" s="1"/>
  <c r="AB119" i="3"/>
  <c r="H119" i="4" s="1"/>
  <c r="X120" i="3"/>
  <c r="Y120" i="3"/>
  <c r="Z120" i="3"/>
  <c r="E120" i="4" s="1"/>
  <c r="AA120" i="3"/>
  <c r="F120" i="4" s="1"/>
  <c r="AB120" i="3"/>
  <c r="H120" i="4" s="1"/>
  <c r="X121" i="3"/>
  <c r="Y121" i="3"/>
  <c r="Z121" i="3"/>
  <c r="E121" i="4" s="1"/>
  <c r="AA121" i="3"/>
  <c r="F121" i="4" s="1"/>
  <c r="AB121" i="3"/>
  <c r="H121" i="4" s="1"/>
  <c r="X122" i="3"/>
  <c r="Y122" i="3"/>
  <c r="Z122" i="3"/>
  <c r="E122" i="4" s="1"/>
  <c r="AA122" i="3"/>
  <c r="F122" i="4" s="1"/>
  <c r="AB122" i="3"/>
  <c r="H122" i="4" s="1"/>
  <c r="X123" i="3"/>
  <c r="Y123" i="3"/>
  <c r="Z123" i="3"/>
  <c r="E123" i="4" s="1"/>
  <c r="AA123" i="3"/>
  <c r="F123" i="4" s="1"/>
  <c r="AB123" i="3"/>
  <c r="H123" i="4" s="1"/>
  <c r="X124" i="3"/>
  <c r="Y124" i="3"/>
  <c r="Z124" i="3"/>
  <c r="E124" i="4" s="1"/>
  <c r="AA124" i="3"/>
  <c r="F124" i="4" s="1"/>
  <c r="AB124" i="3"/>
  <c r="H124" i="4" s="1"/>
  <c r="X125" i="3"/>
  <c r="Y125" i="3"/>
  <c r="Z125" i="3"/>
  <c r="E125" i="4" s="1"/>
  <c r="AA125" i="3"/>
  <c r="F125" i="4" s="1"/>
  <c r="AB125" i="3"/>
  <c r="H125" i="4" s="1"/>
  <c r="X126" i="3"/>
  <c r="Y126" i="3"/>
  <c r="Z126" i="3"/>
  <c r="E126" i="4" s="1"/>
  <c r="AA126" i="3"/>
  <c r="F126" i="4" s="1"/>
  <c r="AB126" i="3"/>
  <c r="H126" i="4" s="1"/>
  <c r="X127" i="3"/>
  <c r="Y127" i="3"/>
  <c r="Z127" i="3"/>
  <c r="E127" i="4" s="1"/>
  <c r="AA127" i="3"/>
  <c r="F127" i="4" s="1"/>
  <c r="AB127" i="3"/>
  <c r="H127" i="4" s="1"/>
  <c r="X128" i="3"/>
  <c r="Y128" i="3"/>
  <c r="Z128" i="3"/>
  <c r="E128" i="4" s="1"/>
  <c r="AA128" i="3"/>
  <c r="F128" i="4" s="1"/>
  <c r="AB128" i="3"/>
  <c r="H128" i="4" s="1"/>
  <c r="X129" i="3"/>
  <c r="Y129" i="3"/>
  <c r="Z129" i="3"/>
  <c r="E129" i="4" s="1"/>
  <c r="AA129" i="3"/>
  <c r="F129" i="4" s="1"/>
  <c r="AB129" i="3"/>
  <c r="H129" i="4" s="1"/>
  <c r="X130" i="3"/>
  <c r="Y130" i="3"/>
  <c r="Z130" i="3"/>
  <c r="E130" i="4" s="1"/>
  <c r="AA130" i="3"/>
  <c r="F130" i="4" s="1"/>
  <c r="AB130" i="3"/>
  <c r="H130" i="4" s="1"/>
  <c r="X131" i="3"/>
  <c r="Y131" i="3"/>
  <c r="Z131" i="3"/>
  <c r="E131" i="4" s="1"/>
  <c r="AA131" i="3"/>
  <c r="F131" i="4" s="1"/>
  <c r="AB131" i="3"/>
  <c r="H131" i="4" s="1"/>
  <c r="X132" i="3"/>
  <c r="Y132" i="3"/>
  <c r="Z132" i="3"/>
  <c r="E132" i="4" s="1"/>
  <c r="AA132" i="3"/>
  <c r="F132" i="4" s="1"/>
  <c r="AB132" i="3"/>
  <c r="H132" i="4" s="1"/>
  <c r="X133" i="3"/>
  <c r="Y133" i="3"/>
  <c r="Z133" i="3"/>
  <c r="E133" i="4" s="1"/>
  <c r="AA133" i="3"/>
  <c r="F133" i="4" s="1"/>
  <c r="AB133" i="3"/>
  <c r="H133" i="4" s="1"/>
  <c r="X134" i="3"/>
  <c r="Y134" i="3"/>
  <c r="Z134" i="3"/>
  <c r="E134" i="4" s="1"/>
  <c r="AA134" i="3"/>
  <c r="F134" i="4" s="1"/>
  <c r="AB134" i="3"/>
  <c r="H134" i="4" s="1"/>
  <c r="X135" i="3"/>
  <c r="Y135" i="3"/>
  <c r="Z135" i="3"/>
  <c r="E135" i="4" s="1"/>
  <c r="AA135" i="3"/>
  <c r="F135" i="4" s="1"/>
  <c r="AB135" i="3"/>
  <c r="H135" i="4" s="1"/>
  <c r="X136" i="3"/>
  <c r="Y136" i="3"/>
  <c r="Z136" i="3"/>
  <c r="E136" i="4" s="1"/>
  <c r="AA136" i="3"/>
  <c r="F136" i="4" s="1"/>
  <c r="AB136" i="3"/>
  <c r="H136" i="4" s="1"/>
  <c r="X137" i="3"/>
  <c r="Y137" i="3"/>
  <c r="Z137" i="3"/>
  <c r="E137" i="4" s="1"/>
  <c r="AA137" i="3"/>
  <c r="F137" i="4" s="1"/>
  <c r="AB137" i="3"/>
  <c r="H137" i="4" s="1"/>
  <c r="X138" i="3"/>
  <c r="Y138" i="3"/>
  <c r="Z138" i="3"/>
  <c r="E138" i="4" s="1"/>
  <c r="AA138" i="3"/>
  <c r="F138" i="4" s="1"/>
  <c r="AB138" i="3"/>
  <c r="H138" i="4" s="1"/>
  <c r="X139" i="3"/>
  <c r="Y139" i="3"/>
  <c r="Z139" i="3"/>
  <c r="E139" i="4" s="1"/>
  <c r="AA139" i="3"/>
  <c r="F139" i="4" s="1"/>
  <c r="AB139" i="3"/>
  <c r="H139" i="4" s="1"/>
  <c r="X140" i="3"/>
  <c r="Y140" i="3"/>
  <c r="Z140" i="3"/>
  <c r="E140" i="4" s="1"/>
  <c r="AA140" i="3"/>
  <c r="F140" i="4" s="1"/>
  <c r="AB140" i="3"/>
  <c r="H140" i="4" s="1"/>
  <c r="X141" i="3"/>
  <c r="Y141" i="3"/>
  <c r="Z141" i="3"/>
  <c r="E141" i="4" s="1"/>
  <c r="AA141" i="3"/>
  <c r="F141" i="4" s="1"/>
  <c r="AB141" i="3"/>
  <c r="H141" i="4" s="1"/>
  <c r="X142" i="3"/>
  <c r="Y142" i="3"/>
  <c r="Z142" i="3"/>
  <c r="E142" i="4" s="1"/>
  <c r="AA142" i="3"/>
  <c r="F142" i="4" s="1"/>
  <c r="AB142" i="3"/>
  <c r="H142" i="4" s="1"/>
  <c r="X143" i="3"/>
  <c r="Y143" i="3"/>
  <c r="Z143" i="3"/>
  <c r="E143" i="4" s="1"/>
  <c r="AA143" i="3"/>
  <c r="F143" i="4" s="1"/>
  <c r="AB143" i="3"/>
  <c r="H143" i="4" s="1"/>
  <c r="X144" i="3"/>
  <c r="Y144" i="3"/>
  <c r="Z144" i="3"/>
  <c r="E144" i="4" s="1"/>
  <c r="AA144" i="3"/>
  <c r="F144" i="4" s="1"/>
  <c r="AB144" i="3"/>
  <c r="H144" i="4" s="1"/>
  <c r="X145" i="3"/>
  <c r="Y145" i="3"/>
  <c r="Z145" i="3"/>
  <c r="E145" i="4" s="1"/>
  <c r="AA145" i="3"/>
  <c r="F145" i="4" s="1"/>
  <c r="AB145" i="3"/>
  <c r="H145" i="4" s="1"/>
  <c r="X146" i="3"/>
  <c r="Y146" i="3"/>
  <c r="Z146" i="3"/>
  <c r="E146" i="4" s="1"/>
  <c r="AA146" i="3"/>
  <c r="F146" i="4" s="1"/>
  <c r="AB146" i="3"/>
  <c r="H146" i="4" s="1"/>
  <c r="X147" i="3"/>
  <c r="Y147" i="3"/>
  <c r="Z147" i="3"/>
  <c r="E147" i="4" s="1"/>
  <c r="AA147" i="3"/>
  <c r="F147" i="4" s="1"/>
  <c r="AB147" i="3"/>
  <c r="H147" i="4" s="1"/>
  <c r="X148" i="3"/>
  <c r="Y148" i="3"/>
  <c r="Z148" i="3"/>
  <c r="E148" i="4" s="1"/>
  <c r="AA148" i="3"/>
  <c r="F148" i="4" s="1"/>
  <c r="AB148" i="3"/>
  <c r="H148" i="4" s="1"/>
  <c r="X149" i="3"/>
  <c r="Y149" i="3"/>
  <c r="Z149" i="3"/>
  <c r="E149" i="4" s="1"/>
  <c r="AA149" i="3"/>
  <c r="F149" i="4" s="1"/>
  <c r="AB149" i="3"/>
  <c r="H149" i="4" s="1"/>
  <c r="X150" i="3"/>
  <c r="Y150" i="3"/>
  <c r="Z150" i="3"/>
  <c r="E150" i="4" s="1"/>
  <c r="AA150" i="3"/>
  <c r="F150" i="4" s="1"/>
  <c r="AB150" i="3"/>
  <c r="H150" i="4" s="1"/>
  <c r="X151" i="3"/>
  <c r="Y151" i="3"/>
  <c r="Z151" i="3"/>
  <c r="E151" i="4" s="1"/>
  <c r="AA151" i="3"/>
  <c r="F151" i="4" s="1"/>
  <c r="AB151" i="3"/>
  <c r="H151" i="4" s="1"/>
  <c r="X152" i="3"/>
  <c r="Y152" i="3"/>
  <c r="Z152" i="3"/>
  <c r="E152" i="4" s="1"/>
  <c r="AA152" i="3"/>
  <c r="F152" i="4" s="1"/>
  <c r="AB152" i="3"/>
  <c r="H152" i="4" s="1"/>
  <c r="X153" i="3"/>
  <c r="Y153" i="3"/>
  <c r="Z153" i="3"/>
  <c r="E153" i="4" s="1"/>
  <c r="AA153" i="3"/>
  <c r="F153" i="4" s="1"/>
  <c r="AB153" i="3"/>
  <c r="H153" i="4" s="1"/>
  <c r="X154" i="3"/>
  <c r="Y154" i="3"/>
  <c r="Z154" i="3"/>
  <c r="E154" i="4" s="1"/>
  <c r="AA154" i="3"/>
  <c r="F154" i="4" s="1"/>
  <c r="AB154" i="3"/>
  <c r="H154" i="4" s="1"/>
  <c r="X155" i="3"/>
  <c r="Y155" i="3"/>
  <c r="Z155" i="3"/>
  <c r="E155" i="4" s="1"/>
  <c r="AA155" i="3"/>
  <c r="F155" i="4" s="1"/>
  <c r="AB155" i="3"/>
  <c r="H155" i="4" s="1"/>
  <c r="X156" i="3"/>
  <c r="Y156" i="3"/>
  <c r="Z156" i="3"/>
  <c r="E156" i="4" s="1"/>
  <c r="AA156" i="3"/>
  <c r="F156" i="4" s="1"/>
  <c r="AB156" i="3"/>
  <c r="H156" i="4" s="1"/>
  <c r="X157" i="3"/>
  <c r="Y157" i="3"/>
  <c r="Z157" i="3"/>
  <c r="E157" i="4" s="1"/>
  <c r="AA157" i="3"/>
  <c r="F157" i="4" s="1"/>
  <c r="AB157" i="3"/>
  <c r="H157" i="4" s="1"/>
  <c r="X158" i="3"/>
  <c r="Y158" i="3"/>
  <c r="Z158" i="3"/>
  <c r="E158" i="4" s="1"/>
  <c r="AA158" i="3"/>
  <c r="F158" i="4" s="1"/>
  <c r="AB158" i="3"/>
  <c r="H158" i="4" s="1"/>
  <c r="X159" i="3"/>
  <c r="Y159" i="3"/>
  <c r="Z159" i="3"/>
  <c r="E159" i="4" s="1"/>
  <c r="AA159" i="3"/>
  <c r="F159" i="4" s="1"/>
  <c r="AB159" i="3"/>
  <c r="H159" i="4" s="1"/>
  <c r="X160" i="3"/>
  <c r="Y160" i="3"/>
  <c r="Z160" i="3"/>
  <c r="E160" i="4" s="1"/>
  <c r="AA160" i="3"/>
  <c r="F160" i="4" s="1"/>
  <c r="AB160" i="3"/>
  <c r="H160" i="4" s="1"/>
  <c r="X161" i="3"/>
  <c r="Y161" i="3"/>
  <c r="Z161" i="3"/>
  <c r="E161" i="4" s="1"/>
  <c r="AA161" i="3"/>
  <c r="F161" i="4" s="1"/>
  <c r="AB161" i="3"/>
  <c r="H161" i="4" s="1"/>
  <c r="X162" i="3"/>
  <c r="Y162" i="3"/>
  <c r="Z162" i="3"/>
  <c r="E162" i="4" s="1"/>
  <c r="AA162" i="3"/>
  <c r="F162" i="4" s="1"/>
  <c r="AB162" i="3"/>
  <c r="H162" i="4" s="1"/>
  <c r="X163" i="3"/>
  <c r="Y163" i="3"/>
  <c r="Z163" i="3"/>
  <c r="E163" i="4" s="1"/>
  <c r="AA163" i="3"/>
  <c r="F163" i="4" s="1"/>
  <c r="AB163" i="3"/>
  <c r="H163" i="4" s="1"/>
  <c r="X164" i="3"/>
  <c r="Y164" i="3"/>
  <c r="Z164" i="3"/>
  <c r="E164" i="4" s="1"/>
  <c r="AA164" i="3"/>
  <c r="F164" i="4" s="1"/>
  <c r="AB164" i="3"/>
  <c r="H164" i="4" s="1"/>
  <c r="X165" i="3"/>
  <c r="Y165" i="3"/>
  <c r="Z165" i="3"/>
  <c r="E165" i="4" s="1"/>
  <c r="AA165" i="3"/>
  <c r="F165" i="4" s="1"/>
  <c r="AB165" i="3"/>
  <c r="H165" i="4" s="1"/>
  <c r="X166" i="3"/>
  <c r="Y166" i="3"/>
  <c r="Z166" i="3"/>
  <c r="E166" i="4" s="1"/>
  <c r="AA166" i="3"/>
  <c r="F166" i="4" s="1"/>
  <c r="AB166" i="3"/>
  <c r="H166" i="4" s="1"/>
  <c r="X167" i="3"/>
  <c r="Y167" i="3"/>
  <c r="Z167" i="3"/>
  <c r="E167" i="4" s="1"/>
  <c r="AA167" i="3"/>
  <c r="F167" i="4" s="1"/>
  <c r="AB167" i="3"/>
  <c r="H167" i="4" s="1"/>
  <c r="X168" i="3"/>
  <c r="Y168" i="3"/>
  <c r="Z168" i="3"/>
  <c r="E168" i="4" s="1"/>
  <c r="AA168" i="3"/>
  <c r="F168" i="4" s="1"/>
  <c r="AB168" i="3"/>
  <c r="H168" i="4" s="1"/>
  <c r="X169" i="3"/>
  <c r="Y169" i="3"/>
  <c r="Z169" i="3"/>
  <c r="E169" i="4" s="1"/>
  <c r="AA169" i="3"/>
  <c r="F169" i="4" s="1"/>
  <c r="AB169" i="3"/>
  <c r="H169" i="4" s="1"/>
  <c r="X170" i="3"/>
  <c r="Y170" i="3"/>
  <c r="Z170" i="3"/>
  <c r="E170" i="4" s="1"/>
  <c r="AA170" i="3"/>
  <c r="F170" i="4" s="1"/>
  <c r="AB170" i="3"/>
  <c r="H170" i="4" s="1"/>
  <c r="X171" i="3"/>
  <c r="Y171" i="3"/>
  <c r="Z171" i="3"/>
  <c r="E171" i="4" s="1"/>
  <c r="AA171" i="3"/>
  <c r="F171" i="4" s="1"/>
  <c r="AB171" i="3"/>
  <c r="H171" i="4" s="1"/>
  <c r="X172" i="3"/>
  <c r="Y172" i="3"/>
  <c r="Z172" i="3"/>
  <c r="E172" i="4" s="1"/>
  <c r="AA172" i="3"/>
  <c r="F172" i="4" s="1"/>
  <c r="AB172" i="3"/>
  <c r="H172" i="4" s="1"/>
  <c r="X173" i="3"/>
  <c r="Y173" i="3"/>
  <c r="Z173" i="3"/>
  <c r="E173" i="4" s="1"/>
  <c r="AA173" i="3"/>
  <c r="F173" i="4" s="1"/>
  <c r="AB173" i="3"/>
  <c r="H173" i="4" s="1"/>
  <c r="X174" i="3"/>
  <c r="Y174" i="3"/>
  <c r="Z174" i="3"/>
  <c r="E174" i="4" s="1"/>
  <c r="AA174" i="3"/>
  <c r="F174" i="4" s="1"/>
  <c r="AB174" i="3"/>
  <c r="H174" i="4" s="1"/>
  <c r="X175" i="3"/>
  <c r="Y175" i="3"/>
  <c r="Z175" i="3"/>
  <c r="E175" i="4" s="1"/>
  <c r="AA175" i="3"/>
  <c r="F175" i="4" s="1"/>
  <c r="AB175" i="3"/>
  <c r="H175" i="4" s="1"/>
  <c r="X176" i="3"/>
  <c r="Y176" i="3"/>
  <c r="Z176" i="3"/>
  <c r="E176" i="4" s="1"/>
  <c r="AA176" i="3"/>
  <c r="F176" i="4" s="1"/>
  <c r="AB176" i="3"/>
  <c r="H176" i="4" s="1"/>
  <c r="X177" i="3"/>
  <c r="Y177" i="3"/>
  <c r="Z177" i="3"/>
  <c r="E177" i="4" s="1"/>
  <c r="AA177" i="3"/>
  <c r="F177" i="4" s="1"/>
  <c r="AB177" i="3"/>
  <c r="H177" i="4" s="1"/>
  <c r="X178" i="3"/>
  <c r="Y178" i="3"/>
  <c r="Z178" i="3"/>
  <c r="E178" i="4" s="1"/>
  <c r="AA178" i="3"/>
  <c r="F178" i="4" s="1"/>
  <c r="AB178" i="3"/>
  <c r="H178" i="4" s="1"/>
  <c r="X179" i="3"/>
  <c r="Y179" i="3"/>
  <c r="Z179" i="3"/>
  <c r="E179" i="4" s="1"/>
  <c r="AA179" i="3"/>
  <c r="F179" i="4" s="1"/>
  <c r="AB179" i="3"/>
  <c r="H179" i="4" s="1"/>
  <c r="X180" i="3"/>
  <c r="Y180" i="3"/>
  <c r="Z180" i="3"/>
  <c r="E180" i="4" s="1"/>
  <c r="AA180" i="3"/>
  <c r="F180" i="4" s="1"/>
  <c r="AB180" i="3"/>
  <c r="H180" i="4" s="1"/>
  <c r="X181" i="3"/>
  <c r="Y181" i="3"/>
  <c r="Z181" i="3"/>
  <c r="E181" i="4" s="1"/>
  <c r="AA181" i="3"/>
  <c r="F181" i="4" s="1"/>
  <c r="AB181" i="3"/>
  <c r="H181" i="4" s="1"/>
  <c r="X182" i="3"/>
  <c r="Y182" i="3"/>
  <c r="Z182" i="3"/>
  <c r="E182" i="4" s="1"/>
  <c r="AA182" i="3"/>
  <c r="F182" i="4" s="1"/>
  <c r="AB182" i="3"/>
  <c r="H182" i="4" s="1"/>
  <c r="X183" i="3"/>
  <c r="Y183" i="3"/>
  <c r="Z183" i="3"/>
  <c r="E183" i="4" s="1"/>
  <c r="AA183" i="3"/>
  <c r="F183" i="4" s="1"/>
  <c r="AB183" i="3"/>
  <c r="H183" i="4" s="1"/>
  <c r="X184" i="3"/>
  <c r="Y184" i="3"/>
  <c r="Z184" i="3"/>
  <c r="E184" i="4" s="1"/>
  <c r="AA184" i="3"/>
  <c r="F184" i="4" s="1"/>
  <c r="AB184" i="3"/>
  <c r="H184" i="4" s="1"/>
  <c r="X185" i="3"/>
  <c r="Y185" i="3"/>
  <c r="Z185" i="3"/>
  <c r="E185" i="4" s="1"/>
  <c r="AA185" i="3"/>
  <c r="F185" i="4" s="1"/>
  <c r="AB185" i="3"/>
  <c r="H185" i="4" s="1"/>
  <c r="X186" i="3"/>
  <c r="Y186" i="3"/>
  <c r="Z186" i="3"/>
  <c r="E186" i="4" s="1"/>
  <c r="AA186" i="3"/>
  <c r="F186" i="4" s="1"/>
  <c r="AB186" i="3"/>
  <c r="H186" i="4" s="1"/>
  <c r="X187" i="3"/>
  <c r="Y187" i="3"/>
  <c r="Z187" i="3"/>
  <c r="E187" i="4" s="1"/>
  <c r="AA187" i="3"/>
  <c r="F187" i="4" s="1"/>
  <c r="AB187" i="3"/>
  <c r="H187" i="4" s="1"/>
  <c r="X188" i="3"/>
  <c r="Y188" i="3"/>
  <c r="Z188" i="3"/>
  <c r="E188" i="4" s="1"/>
  <c r="AA188" i="3"/>
  <c r="F188" i="4" s="1"/>
  <c r="AB188" i="3"/>
  <c r="H188" i="4" s="1"/>
  <c r="X189" i="3"/>
  <c r="Y189" i="3"/>
  <c r="Z189" i="3"/>
  <c r="E189" i="4" s="1"/>
  <c r="AA189" i="3"/>
  <c r="F189" i="4" s="1"/>
  <c r="AB189" i="3"/>
  <c r="H189" i="4" s="1"/>
  <c r="X190" i="3"/>
  <c r="Y190" i="3"/>
  <c r="Z190" i="3"/>
  <c r="E190" i="4" s="1"/>
  <c r="AA190" i="3"/>
  <c r="F190" i="4" s="1"/>
  <c r="AB190" i="3"/>
  <c r="H190" i="4" s="1"/>
  <c r="X191" i="3"/>
  <c r="Y191" i="3"/>
  <c r="Z191" i="3"/>
  <c r="E191" i="4" s="1"/>
  <c r="AA191" i="3"/>
  <c r="F191" i="4" s="1"/>
  <c r="AB191" i="3"/>
  <c r="H191" i="4" s="1"/>
  <c r="X192" i="3"/>
  <c r="Y192" i="3"/>
  <c r="Z192" i="3"/>
  <c r="E192" i="4" s="1"/>
  <c r="AA192" i="3"/>
  <c r="F192" i="4" s="1"/>
  <c r="AB192" i="3"/>
  <c r="H192" i="4" s="1"/>
  <c r="X193" i="3"/>
  <c r="Y193" i="3"/>
  <c r="Z193" i="3"/>
  <c r="E193" i="4" s="1"/>
  <c r="AA193" i="3"/>
  <c r="F193" i="4" s="1"/>
  <c r="AB193" i="3"/>
  <c r="H193" i="4" s="1"/>
  <c r="X194" i="3"/>
  <c r="Y194" i="3"/>
  <c r="Z194" i="3"/>
  <c r="E194" i="4" s="1"/>
  <c r="AA194" i="3"/>
  <c r="F194" i="4" s="1"/>
  <c r="AB194" i="3"/>
  <c r="H194" i="4" s="1"/>
  <c r="X195" i="3"/>
  <c r="Y195" i="3"/>
  <c r="Z195" i="3"/>
  <c r="E195" i="4" s="1"/>
  <c r="AA195" i="3"/>
  <c r="F195" i="4" s="1"/>
  <c r="AB195" i="3"/>
  <c r="H195" i="4" s="1"/>
  <c r="X196" i="3"/>
  <c r="Y196" i="3"/>
  <c r="Z196" i="3"/>
  <c r="E196" i="4" s="1"/>
  <c r="AA196" i="3"/>
  <c r="F196" i="4" s="1"/>
  <c r="AB196" i="3"/>
  <c r="H196" i="4" s="1"/>
  <c r="X197" i="3"/>
  <c r="Y197" i="3"/>
  <c r="Z197" i="3"/>
  <c r="E197" i="4" s="1"/>
  <c r="AA197" i="3"/>
  <c r="F197" i="4" s="1"/>
  <c r="AB197" i="3"/>
  <c r="H197" i="4" s="1"/>
  <c r="X198" i="3"/>
  <c r="Y198" i="3"/>
  <c r="Z198" i="3"/>
  <c r="E198" i="4" s="1"/>
  <c r="AA198" i="3"/>
  <c r="F198" i="4" s="1"/>
  <c r="AB198" i="3"/>
  <c r="H198" i="4" s="1"/>
  <c r="X199" i="3"/>
  <c r="Y199" i="3"/>
  <c r="Z199" i="3"/>
  <c r="E199" i="4" s="1"/>
  <c r="AA199" i="3"/>
  <c r="F199" i="4" s="1"/>
  <c r="AB199" i="3"/>
  <c r="H199" i="4" s="1"/>
  <c r="X200" i="3"/>
  <c r="Y200" i="3"/>
  <c r="Z200" i="3"/>
  <c r="E200" i="4" s="1"/>
  <c r="AA200" i="3"/>
  <c r="F200" i="4" s="1"/>
  <c r="AB200" i="3"/>
  <c r="H200" i="4" s="1"/>
  <c r="X201" i="3"/>
  <c r="Y201" i="3"/>
  <c r="Z201" i="3"/>
  <c r="E201" i="4" s="1"/>
  <c r="AA201" i="3"/>
  <c r="F201" i="4" s="1"/>
  <c r="AB201" i="3"/>
  <c r="H201" i="4" s="1"/>
  <c r="X202" i="3"/>
  <c r="Y202" i="3"/>
  <c r="Z202" i="3"/>
  <c r="E202" i="4" s="1"/>
  <c r="AA202" i="3"/>
  <c r="F202" i="4" s="1"/>
  <c r="AB202" i="3"/>
  <c r="H202" i="4" s="1"/>
  <c r="X203" i="3"/>
  <c r="Y203" i="3"/>
  <c r="Z203" i="3"/>
  <c r="E203" i="4" s="1"/>
  <c r="AA203" i="3"/>
  <c r="F203" i="4" s="1"/>
  <c r="AB203" i="3"/>
  <c r="H203" i="4" s="1"/>
  <c r="X204" i="3"/>
  <c r="Y204" i="3"/>
  <c r="Z204" i="3"/>
  <c r="E204" i="4" s="1"/>
  <c r="AA204" i="3"/>
  <c r="F204" i="4" s="1"/>
  <c r="AB204" i="3"/>
  <c r="H204" i="4" s="1"/>
  <c r="X205" i="3"/>
  <c r="Y205" i="3"/>
  <c r="Z205" i="3"/>
  <c r="E205" i="4" s="1"/>
  <c r="AA205" i="3"/>
  <c r="F205" i="4" s="1"/>
  <c r="AB205" i="3"/>
  <c r="H205" i="4" s="1"/>
  <c r="X206" i="3"/>
  <c r="Y206" i="3"/>
  <c r="Z206" i="3"/>
  <c r="E206" i="4" s="1"/>
  <c r="AA206" i="3"/>
  <c r="F206" i="4" s="1"/>
  <c r="AB206" i="3"/>
  <c r="H206" i="4" s="1"/>
  <c r="X207" i="3"/>
  <c r="Y207" i="3"/>
  <c r="Z207" i="3"/>
  <c r="E207" i="4" s="1"/>
  <c r="AA207" i="3"/>
  <c r="F207" i="4" s="1"/>
  <c r="AB207" i="3"/>
  <c r="H207" i="4" s="1"/>
  <c r="Z9" i="3"/>
  <c r="E9" i="4" s="1"/>
  <c r="AA9" i="3"/>
  <c r="F9" i="4" s="1"/>
  <c r="AB9" i="3"/>
  <c r="H9" i="4" s="1"/>
  <c r="AB8" i="3"/>
  <c r="H8" i="4" s="1"/>
  <c r="AA8" i="3"/>
  <c r="F8" i="4" s="1"/>
  <c r="Z8" i="3"/>
  <c r="E8" i="4" s="1"/>
  <c r="Y9" i="3"/>
  <c r="Y8" i="3"/>
  <c r="X9" i="3"/>
  <c r="U8" i="3"/>
  <c r="N8" i="4" s="1"/>
  <c r="S8" i="3"/>
  <c r="L8" i="4" s="1"/>
  <c r="Q8" i="3"/>
  <c r="J8" i="4" s="1"/>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8" i="3"/>
  <c r="H197" i="3"/>
  <c r="I197" i="3" s="1"/>
  <c r="K197" i="3" s="1"/>
  <c r="H198" i="3"/>
  <c r="I198" i="3" s="1"/>
  <c r="K198" i="3" s="1"/>
  <c r="H199" i="3"/>
  <c r="I199" i="3" s="1"/>
  <c r="K199" i="3" s="1"/>
  <c r="H200" i="3"/>
  <c r="I200" i="3" s="1"/>
  <c r="K200" i="3" s="1"/>
  <c r="H201" i="3"/>
  <c r="I201" i="3" s="1"/>
  <c r="K201" i="3" s="1"/>
  <c r="H202" i="3"/>
  <c r="I202" i="3" s="1"/>
  <c r="K202" i="3" s="1"/>
  <c r="H203" i="3"/>
  <c r="I203" i="3" s="1"/>
  <c r="K203" i="3" s="1"/>
  <c r="H204" i="3"/>
  <c r="I204" i="3" s="1"/>
  <c r="K204" i="3" s="1"/>
  <c r="H205" i="3"/>
  <c r="I205" i="3" s="1"/>
  <c r="K205" i="3" s="1"/>
  <c r="H206" i="3"/>
  <c r="I206" i="3" s="1"/>
  <c r="K206" i="3" s="1"/>
  <c r="H207" i="3"/>
  <c r="I207" i="3" s="1"/>
  <c r="K207" i="3" s="1"/>
  <c r="H9" i="3"/>
  <c r="H10" i="3"/>
  <c r="I10" i="3" s="1"/>
  <c r="K10" i="3" s="1"/>
  <c r="H11" i="3"/>
  <c r="I11" i="3" s="1"/>
  <c r="K11" i="3" s="1"/>
  <c r="H12" i="3"/>
  <c r="I12" i="3" s="1"/>
  <c r="K12" i="3" s="1"/>
  <c r="H13" i="3"/>
  <c r="I13" i="3" s="1"/>
  <c r="K13" i="3" s="1"/>
  <c r="H14" i="3"/>
  <c r="I14" i="3" s="1"/>
  <c r="K14" i="3" s="1"/>
  <c r="H15" i="3"/>
  <c r="I15" i="3" s="1"/>
  <c r="K15" i="3" s="1"/>
  <c r="H16" i="3"/>
  <c r="I16" i="3" s="1"/>
  <c r="K16" i="3" s="1"/>
  <c r="H17" i="3"/>
  <c r="I17" i="3" s="1"/>
  <c r="K17" i="3" s="1"/>
  <c r="H18" i="3"/>
  <c r="I18" i="3" s="1"/>
  <c r="K18" i="3" s="1"/>
  <c r="H19" i="3"/>
  <c r="I19" i="3" s="1"/>
  <c r="K19" i="3" s="1"/>
  <c r="H20" i="3"/>
  <c r="I20" i="3" s="1"/>
  <c r="K20" i="3" s="1"/>
  <c r="H21" i="3"/>
  <c r="I21" i="3" s="1"/>
  <c r="K21" i="3" s="1"/>
  <c r="H22" i="3"/>
  <c r="I22" i="3" s="1"/>
  <c r="K22" i="3" s="1"/>
  <c r="H23" i="3"/>
  <c r="I23" i="3" s="1"/>
  <c r="K23" i="3" s="1"/>
  <c r="H24" i="3"/>
  <c r="I24" i="3" s="1"/>
  <c r="K24" i="3" s="1"/>
  <c r="H25" i="3"/>
  <c r="I25" i="3" s="1"/>
  <c r="K25" i="3" s="1"/>
  <c r="H26" i="3"/>
  <c r="I26" i="3" s="1"/>
  <c r="K26" i="3" s="1"/>
  <c r="H27" i="3"/>
  <c r="I27" i="3" s="1"/>
  <c r="K27" i="3" s="1"/>
  <c r="H28" i="3"/>
  <c r="I28" i="3" s="1"/>
  <c r="K28" i="3" s="1"/>
  <c r="H29" i="3"/>
  <c r="I29" i="3" s="1"/>
  <c r="K29" i="3" s="1"/>
  <c r="H30" i="3"/>
  <c r="I30" i="3" s="1"/>
  <c r="K30" i="3" s="1"/>
  <c r="H31" i="3"/>
  <c r="I31" i="3" s="1"/>
  <c r="K31" i="3" s="1"/>
  <c r="H32" i="3"/>
  <c r="I32" i="3" s="1"/>
  <c r="K32" i="3" s="1"/>
  <c r="H33" i="3"/>
  <c r="I33" i="3" s="1"/>
  <c r="K33" i="3" s="1"/>
  <c r="H34" i="3"/>
  <c r="I34" i="3" s="1"/>
  <c r="K34" i="3" s="1"/>
  <c r="H35" i="3"/>
  <c r="I35" i="3" s="1"/>
  <c r="K35" i="3" s="1"/>
  <c r="H36" i="3"/>
  <c r="I36" i="3" s="1"/>
  <c r="K36" i="3" s="1"/>
  <c r="H37" i="3"/>
  <c r="I37" i="3" s="1"/>
  <c r="K37" i="3" s="1"/>
  <c r="H38" i="3"/>
  <c r="I38" i="3" s="1"/>
  <c r="K38" i="3" s="1"/>
  <c r="H39" i="3"/>
  <c r="I39" i="3" s="1"/>
  <c r="K39" i="3" s="1"/>
  <c r="H40" i="3"/>
  <c r="I40" i="3" s="1"/>
  <c r="K40" i="3" s="1"/>
  <c r="H41" i="3"/>
  <c r="I41" i="3" s="1"/>
  <c r="K41" i="3" s="1"/>
  <c r="H42" i="3"/>
  <c r="I42" i="3" s="1"/>
  <c r="K42" i="3" s="1"/>
  <c r="H43" i="3"/>
  <c r="I43" i="3" s="1"/>
  <c r="K43" i="3" s="1"/>
  <c r="H44" i="3"/>
  <c r="I44" i="3" s="1"/>
  <c r="K44" i="3" s="1"/>
  <c r="H45" i="3"/>
  <c r="I45" i="3" s="1"/>
  <c r="K45" i="3" s="1"/>
  <c r="H46" i="3"/>
  <c r="I46" i="3" s="1"/>
  <c r="K46" i="3" s="1"/>
  <c r="H47" i="3"/>
  <c r="I47" i="3" s="1"/>
  <c r="K47" i="3" s="1"/>
  <c r="H48" i="3"/>
  <c r="I48" i="3" s="1"/>
  <c r="K48" i="3" s="1"/>
  <c r="H49" i="3"/>
  <c r="I49" i="3" s="1"/>
  <c r="K49" i="3" s="1"/>
  <c r="H50" i="3"/>
  <c r="I50" i="3" s="1"/>
  <c r="K50" i="3" s="1"/>
  <c r="H51" i="3"/>
  <c r="I51" i="3" s="1"/>
  <c r="K51" i="3" s="1"/>
  <c r="H52" i="3"/>
  <c r="I52" i="3" s="1"/>
  <c r="K52" i="3" s="1"/>
  <c r="H53" i="3"/>
  <c r="I53" i="3" s="1"/>
  <c r="K53" i="3" s="1"/>
  <c r="H54" i="3"/>
  <c r="I54" i="3" s="1"/>
  <c r="K54" i="3" s="1"/>
  <c r="H55" i="3"/>
  <c r="I55" i="3" s="1"/>
  <c r="K55" i="3" s="1"/>
  <c r="H56" i="3"/>
  <c r="I56" i="3" s="1"/>
  <c r="K56" i="3" s="1"/>
  <c r="H57" i="3"/>
  <c r="I57" i="3" s="1"/>
  <c r="K57" i="3" s="1"/>
  <c r="H58" i="3"/>
  <c r="I58" i="3" s="1"/>
  <c r="K58" i="3" s="1"/>
  <c r="H59" i="3"/>
  <c r="I59" i="3" s="1"/>
  <c r="K59" i="3" s="1"/>
  <c r="H60" i="3"/>
  <c r="I60" i="3" s="1"/>
  <c r="K60" i="3" s="1"/>
  <c r="H61" i="3"/>
  <c r="I61" i="3" s="1"/>
  <c r="K61" i="3" s="1"/>
  <c r="H62" i="3"/>
  <c r="I62" i="3" s="1"/>
  <c r="K62" i="3" s="1"/>
  <c r="H63" i="3"/>
  <c r="I63" i="3" s="1"/>
  <c r="K63" i="3" s="1"/>
  <c r="H64" i="3"/>
  <c r="I64" i="3" s="1"/>
  <c r="K64" i="3" s="1"/>
  <c r="H65" i="3"/>
  <c r="I65" i="3" s="1"/>
  <c r="K65" i="3" s="1"/>
  <c r="H66" i="3"/>
  <c r="I66" i="3" s="1"/>
  <c r="K66" i="3" s="1"/>
  <c r="H67" i="3"/>
  <c r="I67" i="3" s="1"/>
  <c r="K67" i="3" s="1"/>
  <c r="H68" i="3"/>
  <c r="I68" i="3" s="1"/>
  <c r="K68" i="3" s="1"/>
  <c r="H69" i="3"/>
  <c r="I69" i="3" s="1"/>
  <c r="K69" i="3" s="1"/>
  <c r="H70" i="3"/>
  <c r="I70" i="3" s="1"/>
  <c r="K70" i="3" s="1"/>
  <c r="H71" i="3"/>
  <c r="I71" i="3" s="1"/>
  <c r="K71" i="3" s="1"/>
  <c r="H72" i="3"/>
  <c r="I72" i="3" s="1"/>
  <c r="K72" i="3" s="1"/>
  <c r="H73" i="3"/>
  <c r="I73" i="3" s="1"/>
  <c r="K73" i="3" s="1"/>
  <c r="H74" i="3"/>
  <c r="I74" i="3" s="1"/>
  <c r="K74" i="3" s="1"/>
  <c r="H75" i="3"/>
  <c r="I75" i="3" s="1"/>
  <c r="K75" i="3" s="1"/>
  <c r="H76" i="3"/>
  <c r="I76" i="3" s="1"/>
  <c r="K76" i="3" s="1"/>
  <c r="H77" i="3"/>
  <c r="I77" i="3" s="1"/>
  <c r="K77" i="3" s="1"/>
  <c r="H78" i="3"/>
  <c r="I78" i="3" s="1"/>
  <c r="K78" i="3" s="1"/>
  <c r="H79" i="3"/>
  <c r="I79" i="3" s="1"/>
  <c r="K79" i="3" s="1"/>
  <c r="H80" i="3"/>
  <c r="I80" i="3" s="1"/>
  <c r="K80" i="3" s="1"/>
  <c r="H81" i="3"/>
  <c r="I81" i="3" s="1"/>
  <c r="K81" i="3" s="1"/>
  <c r="H82" i="3"/>
  <c r="I82" i="3" s="1"/>
  <c r="K82" i="3" s="1"/>
  <c r="H83" i="3"/>
  <c r="I83" i="3" s="1"/>
  <c r="K83" i="3" s="1"/>
  <c r="H84" i="3"/>
  <c r="I84" i="3" s="1"/>
  <c r="K84" i="3" s="1"/>
  <c r="H85" i="3"/>
  <c r="I85" i="3" s="1"/>
  <c r="K85" i="3" s="1"/>
  <c r="H86" i="3"/>
  <c r="I86" i="3" s="1"/>
  <c r="K86" i="3" s="1"/>
  <c r="H87" i="3"/>
  <c r="I87" i="3" s="1"/>
  <c r="K87" i="3" s="1"/>
  <c r="H88" i="3"/>
  <c r="I88" i="3" s="1"/>
  <c r="K88" i="3" s="1"/>
  <c r="H89" i="3"/>
  <c r="I89" i="3" s="1"/>
  <c r="K89" i="3" s="1"/>
  <c r="H90" i="3"/>
  <c r="I90" i="3" s="1"/>
  <c r="K90" i="3" s="1"/>
  <c r="H91" i="3"/>
  <c r="I91" i="3" s="1"/>
  <c r="K91" i="3" s="1"/>
  <c r="H92" i="3"/>
  <c r="I92" i="3" s="1"/>
  <c r="K92" i="3" s="1"/>
  <c r="H93" i="3"/>
  <c r="I93" i="3" s="1"/>
  <c r="K93" i="3" s="1"/>
  <c r="H94" i="3"/>
  <c r="I94" i="3" s="1"/>
  <c r="K94" i="3" s="1"/>
  <c r="H95" i="3"/>
  <c r="I95" i="3" s="1"/>
  <c r="K95" i="3" s="1"/>
  <c r="H96" i="3"/>
  <c r="I96" i="3" s="1"/>
  <c r="K96" i="3" s="1"/>
  <c r="H97" i="3"/>
  <c r="I97" i="3" s="1"/>
  <c r="K97" i="3" s="1"/>
  <c r="H98" i="3"/>
  <c r="I98" i="3" s="1"/>
  <c r="K98" i="3" s="1"/>
  <c r="H99" i="3"/>
  <c r="I99" i="3" s="1"/>
  <c r="K99" i="3" s="1"/>
  <c r="H100" i="3"/>
  <c r="I100" i="3" s="1"/>
  <c r="K100" i="3" s="1"/>
  <c r="H101" i="3"/>
  <c r="I101" i="3" s="1"/>
  <c r="K101" i="3" s="1"/>
  <c r="H102" i="3"/>
  <c r="I102" i="3" s="1"/>
  <c r="K102" i="3" s="1"/>
  <c r="H103" i="3"/>
  <c r="I103" i="3" s="1"/>
  <c r="K103" i="3" s="1"/>
  <c r="H104" i="3"/>
  <c r="I104" i="3" s="1"/>
  <c r="K104" i="3" s="1"/>
  <c r="H105" i="3"/>
  <c r="I105" i="3" s="1"/>
  <c r="K105" i="3" s="1"/>
  <c r="H106" i="3"/>
  <c r="I106" i="3" s="1"/>
  <c r="K106" i="3" s="1"/>
  <c r="H107" i="3"/>
  <c r="I107" i="3" s="1"/>
  <c r="K107" i="3" s="1"/>
  <c r="H108" i="3"/>
  <c r="I108" i="3" s="1"/>
  <c r="K108" i="3" s="1"/>
  <c r="H109" i="3"/>
  <c r="I109" i="3" s="1"/>
  <c r="K109" i="3" s="1"/>
  <c r="H110" i="3"/>
  <c r="I110" i="3" s="1"/>
  <c r="K110" i="3" s="1"/>
  <c r="H111" i="3"/>
  <c r="I111" i="3" s="1"/>
  <c r="K111" i="3" s="1"/>
  <c r="H112" i="3"/>
  <c r="I112" i="3" s="1"/>
  <c r="K112" i="3" s="1"/>
  <c r="H113" i="3"/>
  <c r="I113" i="3" s="1"/>
  <c r="K113" i="3" s="1"/>
  <c r="H114" i="3"/>
  <c r="I114" i="3" s="1"/>
  <c r="K114" i="3" s="1"/>
  <c r="H115" i="3"/>
  <c r="I115" i="3" s="1"/>
  <c r="K115" i="3" s="1"/>
  <c r="H116" i="3"/>
  <c r="I116" i="3" s="1"/>
  <c r="K116" i="3" s="1"/>
  <c r="H117" i="3"/>
  <c r="I117" i="3" s="1"/>
  <c r="K117" i="3" s="1"/>
  <c r="H118" i="3"/>
  <c r="I118" i="3" s="1"/>
  <c r="K118" i="3" s="1"/>
  <c r="H119" i="3"/>
  <c r="I119" i="3" s="1"/>
  <c r="K119" i="3" s="1"/>
  <c r="H120" i="3"/>
  <c r="I120" i="3" s="1"/>
  <c r="K120" i="3" s="1"/>
  <c r="H121" i="3"/>
  <c r="I121" i="3" s="1"/>
  <c r="K121" i="3" s="1"/>
  <c r="H122" i="3"/>
  <c r="I122" i="3" s="1"/>
  <c r="K122" i="3" s="1"/>
  <c r="H123" i="3"/>
  <c r="I123" i="3" s="1"/>
  <c r="K123" i="3" s="1"/>
  <c r="H124" i="3"/>
  <c r="I124" i="3" s="1"/>
  <c r="K124" i="3" s="1"/>
  <c r="H125" i="3"/>
  <c r="I125" i="3" s="1"/>
  <c r="K125" i="3" s="1"/>
  <c r="H126" i="3"/>
  <c r="I126" i="3" s="1"/>
  <c r="K126" i="3" s="1"/>
  <c r="H127" i="3"/>
  <c r="I127" i="3" s="1"/>
  <c r="K127" i="3" s="1"/>
  <c r="H128" i="3"/>
  <c r="I128" i="3" s="1"/>
  <c r="K128" i="3" s="1"/>
  <c r="H129" i="3"/>
  <c r="I129" i="3" s="1"/>
  <c r="K129" i="3" s="1"/>
  <c r="H130" i="3"/>
  <c r="I130" i="3" s="1"/>
  <c r="K130" i="3" s="1"/>
  <c r="H131" i="3"/>
  <c r="I131" i="3" s="1"/>
  <c r="K131" i="3" s="1"/>
  <c r="H132" i="3"/>
  <c r="I132" i="3" s="1"/>
  <c r="K132" i="3" s="1"/>
  <c r="H133" i="3"/>
  <c r="I133" i="3" s="1"/>
  <c r="K133" i="3" s="1"/>
  <c r="H134" i="3"/>
  <c r="I134" i="3" s="1"/>
  <c r="K134" i="3" s="1"/>
  <c r="H135" i="3"/>
  <c r="I135" i="3" s="1"/>
  <c r="K135" i="3" s="1"/>
  <c r="H136" i="3"/>
  <c r="I136" i="3" s="1"/>
  <c r="K136" i="3" s="1"/>
  <c r="H137" i="3"/>
  <c r="I137" i="3" s="1"/>
  <c r="K137" i="3" s="1"/>
  <c r="H138" i="3"/>
  <c r="I138" i="3" s="1"/>
  <c r="K138" i="3" s="1"/>
  <c r="H139" i="3"/>
  <c r="I139" i="3" s="1"/>
  <c r="K139" i="3" s="1"/>
  <c r="H140" i="3"/>
  <c r="I140" i="3" s="1"/>
  <c r="K140" i="3" s="1"/>
  <c r="H141" i="3"/>
  <c r="I141" i="3" s="1"/>
  <c r="K141" i="3" s="1"/>
  <c r="H142" i="3"/>
  <c r="I142" i="3" s="1"/>
  <c r="K142" i="3" s="1"/>
  <c r="H143" i="3"/>
  <c r="I143" i="3" s="1"/>
  <c r="K143" i="3" s="1"/>
  <c r="H144" i="3"/>
  <c r="I144" i="3" s="1"/>
  <c r="K144" i="3" s="1"/>
  <c r="H145" i="3"/>
  <c r="I145" i="3" s="1"/>
  <c r="K145" i="3" s="1"/>
  <c r="H146" i="3"/>
  <c r="I146" i="3" s="1"/>
  <c r="K146" i="3" s="1"/>
  <c r="H147" i="3"/>
  <c r="I147" i="3" s="1"/>
  <c r="K147" i="3" s="1"/>
  <c r="H148" i="3"/>
  <c r="I148" i="3" s="1"/>
  <c r="K148" i="3" s="1"/>
  <c r="H149" i="3"/>
  <c r="I149" i="3" s="1"/>
  <c r="K149" i="3" s="1"/>
  <c r="H150" i="3"/>
  <c r="I150" i="3" s="1"/>
  <c r="K150" i="3" s="1"/>
  <c r="H151" i="3"/>
  <c r="I151" i="3" s="1"/>
  <c r="K151" i="3" s="1"/>
  <c r="H152" i="3"/>
  <c r="I152" i="3" s="1"/>
  <c r="K152" i="3" s="1"/>
  <c r="H153" i="3"/>
  <c r="I153" i="3" s="1"/>
  <c r="K153" i="3" s="1"/>
  <c r="H154" i="3"/>
  <c r="I154" i="3" s="1"/>
  <c r="K154" i="3" s="1"/>
  <c r="H155" i="3"/>
  <c r="I155" i="3" s="1"/>
  <c r="K155" i="3" s="1"/>
  <c r="H156" i="3"/>
  <c r="I156" i="3" s="1"/>
  <c r="K156" i="3" s="1"/>
  <c r="H157" i="3"/>
  <c r="I157" i="3" s="1"/>
  <c r="K157" i="3" s="1"/>
  <c r="H158" i="3"/>
  <c r="I158" i="3" s="1"/>
  <c r="K158" i="3" s="1"/>
  <c r="H159" i="3"/>
  <c r="I159" i="3" s="1"/>
  <c r="K159" i="3" s="1"/>
  <c r="H160" i="3"/>
  <c r="I160" i="3" s="1"/>
  <c r="K160" i="3" s="1"/>
  <c r="H161" i="3"/>
  <c r="I161" i="3" s="1"/>
  <c r="K161" i="3" s="1"/>
  <c r="H162" i="3"/>
  <c r="I162" i="3" s="1"/>
  <c r="K162" i="3" s="1"/>
  <c r="H163" i="3"/>
  <c r="I163" i="3" s="1"/>
  <c r="K163" i="3" s="1"/>
  <c r="H164" i="3"/>
  <c r="I164" i="3" s="1"/>
  <c r="K164" i="3" s="1"/>
  <c r="H165" i="3"/>
  <c r="I165" i="3" s="1"/>
  <c r="K165" i="3" s="1"/>
  <c r="H166" i="3"/>
  <c r="I166" i="3" s="1"/>
  <c r="K166" i="3" s="1"/>
  <c r="H167" i="3"/>
  <c r="I167" i="3" s="1"/>
  <c r="K167" i="3" s="1"/>
  <c r="H168" i="3"/>
  <c r="I168" i="3" s="1"/>
  <c r="K168" i="3" s="1"/>
  <c r="H169" i="3"/>
  <c r="I169" i="3" s="1"/>
  <c r="K169" i="3" s="1"/>
  <c r="H170" i="3"/>
  <c r="I170" i="3" s="1"/>
  <c r="K170" i="3" s="1"/>
  <c r="H171" i="3"/>
  <c r="I171" i="3" s="1"/>
  <c r="K171" i="3" s="1"/>
  <c r="H172" i="3"/>
  <c r="I172" i="3" s="1"/>
  <c r="K172" i="3" s="1"/>
  <c r="H173" i="3"/>
  <c r="I173" i="3" s="1"/>
  <c r="K173" i="3" s="1"/>
  <c r="H174" i="3"/>
  <c r="I174" i="3" s="1"/>
  <c r="K174" i="3" s="1"/>
  <c r="H175" i="3"/>
  <c r="I175" i="3" s="1"/>
  <c r="K175" i="3" s="1"/>
  <c r="H176" i="3"/>
  <c r="I176" i="3" s="1"/>
  <c r="K176" i="3" s="1"/>
  <c r="H177" i="3"/>
  <c r="I177" i="3" s="1"/>
  <c r="K177" i="3" s="1"/>
  <c r="H178" i="3"/>
  <c r="I178" i="3" s="1"/>
  <c r="K178" i="3" s="1"/>
  <c r="H179" i="3"/>
  <c r="I179" i="3" s="1"/>
  <c r="K179" i="3" s="1"/>
  <c r="H180" i="3"/>
  <c r="I180" i="3" s="1"/>
  <c r="K180" i="3" s="1"/>
  <c r="H181" i="3"/>
  <c r="I181" i="3" s="1"/>
  <c r="K181" i="3" s="1"/>
  <c r="H182" i="3"/>
  <c r="I182" i="3" s="1"/>
  <c r="K182" i="3" s="1"/>
  <c r="H183" i="3"/>
  <c r="I183" i="3" s="1"/>
  <c r="K183" i="3" s="1"/>
  <c r="H184" i="3"/>
  <c r="I184" i="3" s="1"/>
  <c r="K184" i="3" s="1"/>
  <c r="H185" i="3"/>
  <c r="I185" i="3" s="1"/>
  <c r="K185" i="3" s="1"/>
  <c r="H186" i="3"/>
  <c r="I186" i="3" s="1"/>
  <c r="K186" i="3" s="1"/>
  <c r="H187" i="3"/>
  <c r="I187" i="3" s="1"/>
  <c r="K187" i="3" s="1"/>
  <c r="H188" i="3"/>
  <c r="I188" i="3" s="1"/>
  <c r="K188" i="3" s="1"/>
  <c r="H189" i="3"/>
  <c r="I189" i="3" s="1"/>
  <c r="K189" i="3" s="1"/>
  <c r="H190" i="3"/>
  <c r="I190" i="3" s="1"/>
  <c r="K190" i="3" s="1"/>
  <c r="H191" i="3"/>
  <c r="I191" i="3" s="1"/>
  <c r="K191" i="3" s="1"/>
  <c r="H192" i="3"/>
  <c r="I192" i="3" s="1"/>
  <c r="K192" i="3" s="1"/>
  <c r="H193" i="3"/>
  <c r="I193" i="3" s="1"/>
  <c r="K193" i="3" s="1"/>
  <c r="H194" i="3"/>
  <c r="I194" i="3" s="1"/>
  <c r="K194" i="3" s="1"/>
  <c r="H195" i="3"/>
  <c r="I195" i="3" s="1"/>
  <c r="K195" i="3" s="1"/>
  <c r="H196" i="3"/>
  <c r="I196" i="3" s="1"/>
  <c r="K196" i="3" s="1"/>
  <c r="H8" i="3"/>
  <c r="D197" i="4" l="1"/>
  <c r="D189" i="4"/>
  <c r="D181" i="4"/>
  <c r="D173" i="4"/>
  <c r="D165" i="4"/>
  <c r="D157" i="4"/>
  <c r="D149" i="4"/>
  <c r="D141" i="4"/>
  <c r="D133" i="4"/>
  <c r="D125" i="4"/>
  <c r="D117" i="4"/>
  <c r="D109" i="4"/>
  <c r="D101" i="4"/>
  <c r="D93" i="4"/>
  <c r="D85" i="4"/>
  <c r="D205" i="4"/>
  <c r="D29" i="4"/>
  <c r="D21" i="4"/>
  <c r="D13" i="4"/>
  <c r="N206" i="3"/>
  <c r="N198" i="3"/>
  <c r="N190" i="3"/>
  <c r="N174" i="3"/>
  <c r="N182" i="3"/>
  <c r="N201" i="3"/>
  <c r="N193" i="3"/>
  <c r="N185" i="3"/>
  <c r="N177" i="3"/>
  <c r="N166" i="3"/>
  <c r="N169" i="3"/>
  <c r="D188" i="4"/>
  <c r="D180" i="4"/>
  <c r="D172" i="4"/>
  <c r="D164" i="4"/>
  <c r="D156" i="4"/>
  <c r="D148" i="4"/>
  <c r="D124" i="4"/>
  <c r="D116" i="4"/>
  <c r="D108" i="4"/>
  <c r="D100" i="4"/>
  <c r="D92" i="4"/>
  <c r="D84" i="4"/>
  <c r="D195" i="4"/>
  <c r="D187" i="4"/>
  <c r="D179" i="4"/>
  <c r="D171" i="4"/>
  <c r="D163" i="4"/>
  <c r="D155" i="4"/>
  <c r="D147" i="4"/>
  <c r="D139" i="4"/>
  <c r="D131" i="4"/>
  <c r="D123" i="4"/>
  <c r="D115" i="4"/>
  <c r="D107" i="4"/>
  <c r="D203" i="4"/>
  <c r="D204" i="4"/>
  <c r="D196" i="4"/>
  <c r="D140" i="4"/>
  <c r="D132" i="4"/>
  <c r="D76" i="4"/>
  <c r="D68" i="4"/>
  <c r="D60" i="4"/>
  <c r="D52" i="4"/>
  <c r="D44" i="4"/>
  <c r="D36" i="4"/>
  <c r="D9" i="4"/>
  <c r="D206" i="4"/>
  <c r="D201" i="4"/>
  <c r="D193" i="4"/>
  <c r="D185" i="4"/>
  <c r="D177" i="4"/>
  <c r="D28" i="4"/>
  <c r="D20" i="4"/>
  <c r="D12" i="4"/>
  <c r="D207" i="4"/>
  <c r="D167" i="4"/>
  <c r="D202" i="4"/>
  <c r="D194" i="4"/>
  <c r="D186" i="4"/>
  <c r="D178" i="4"/>
  <c r="D170" i="4"/>
  <c r="D162" i="4"/>
  <c r="D154" i="4"/>
  <c r="D146" i="4"/>
  <c r="D138" i="4"/>
  <c r="D130" i="4"/>
  <c r="D122" i="4"/>
  <c r="D114" i="4"/>
  <c r="D106" i="4"/>
  <c r="D98" i="4"/>
  <c r="D90" i="4"/>
  <c r="D82" i="4"/>
  <c r="D74" i="4"/>
  <c r="D66" i="4"/>
  <c r="D58" i="4"/>
  <c r="D50" i="4"/>
  <c r="D42" i="4"/>
  <c r="D34" i="4"/>
  <c r="D26" i="4"/>
  <c r="D18" i="4"/>
  <c r="D10" i="4"/>
  <c r="D8" i="4"/>
  <c r="D200" i="4"/>
  <c r="D192" i="4"/>
  <c r="D184" i="4"/>
  <c r="D176" i="4"/>
  <c r="D168" i="4"/>
  <c r="D160" i="4"/>
  <c r="D152" i="4"/>
  <c r="D144" i="4"/>
  <c r="D136" i="4"/>
  <c r="D128" i="4"/>
  <c r="D120" i="4"/>
  <c r="D112" i="4"/>
  <c r="D104" i="4"/>
  <c r="D96" i="4"/>
  <c r="D88" i="4"/>
  <c r="D80" i="4"/>
  <c r="D72" i="4"/>
  <c r="D64" i="4"/>
  <c r="D56" i="4"/>
  <c r="D48" i="4"/>
  <c r="D40" i="4"/>
  <c r="D32" i="4"/>
  <c r="D24" i="4"/>
  <c r="D16" i="4"/>
  <c r="D99" i="4"/>
  <c r="D91" i="4"/>
  <c r="D83" i="4"/>
  <c r="D75" i="4"/>
  <c r="D67" i="4"/>
  <c r="D59" i="4"/>
  <c r="D51" i="4"/>
  <c r="D43" i="4"/>
  <c r="D35" i="4"/>
  <c r="D27" i="4"/>
  <c r="D19" i="4"/>
  <c r="D11" i="4"/>
  <c r="D190" i="4"/>
  <c r="D182" i="4"/>
  <c r="D174" i="4"/>
  <c r="D166" i="4"/>
  <c r="D158" i="4"/>
  <c r="D150" i="4"/>
  <c r="D142" i="4"/>
  <c r="D134" i="4"/>
  <c r="D126" i="4"/>
  <c r="D118" i="4"/>
  <c r="D110" i="4"/>
  <c r="D102" i="4"/>
  <c r="D94" i="4"/>
  <c r="D86" i="4"/>
  <c r="D78" i="4"/>
  <c r="D70" i="4"/>
  <c r="D62" i="4"/>
  <c r="D54" i="4"/>
  <c r="D46" i="4"/>
  <c r="D38" i="4"/>
  <c r="D30" i="4"/>
  <c r="D22" i="4"/>
  <c r="D14" i="4"/>
  <c r="D198" i="4"/>
  <c r="D169" i="4"/>
  <c r="D161" i="4"/>
  <c r="D153" i="4"/>
  <c r="D145" i="4"/>
  <c r="D137" i="4"/>
  <c r="D129" i="4"/>
  <c r="D121" i="4"/>
  <c r="D113" i="4"/>
  <c r="D105" i="4"/>
  <c r="D97" i="4"/>
  <c r="D89" i="4"/>
  <c r="D81" i="4"/>
  <c r="D73" i="4"/>
  <c r="D65" i="4"/>
  <c r="D57" i="4"/>
  <c r="D49" i="4"/>
  <c r="D41" i="4"/>
  <c r="D33" i="4"/>
  <c r="D25" i="4"/>
  <c r="D17" i="4"/>
  <c r="D199" i="4"/>
  <c r="D191" i="4"/>
  <c r="D183" i="4"/>
  <c r="D175" i="4"/>
  <c r="D159" i="4"/>
  <c r="D151" i="4"/>
  <c r="D143" i="4"/>
  <c r="D135" i="4"/>
  <c r="D127" i="4"/>
  <c r="D119" i="4"/>
  <c r="D111" i="4"/>
  <c r="D103" i="4"/>
  <c r="D95" i="4"/>
  <c r="D87" i="4"/>
  <c r="D79" i="4"/>
  <c r="D71" i="4"/>
  <c r="D63" i="4"/>
  <c r="D55" i="4"/>
  <c r="D47" i="4"/>
  <c r="D39" i="4"/>
  <c r="D31" i="4"/>
  <c r="D23" i="4"/>
  <c r="D15" i="4"/>
  <c r="N161" i="3"/>
  <c r="N153" i="3"/>
  <c r="N145" i="3"/>
  <c r="N137" i="3"/>
  <c r="N129" i="3"/>
  <c r="N158" i="3"/>
  <c r="N150" i="3"/>
  <c r="N142" i="3"/>
  <c r="N134" i="3"/>
  <c r="N126" i="3"/>
  <c r="N207" i="3"/>
  <c r="N199" i="3"/>
  <c r="N191" i="3"/>
  <c r="N183" i="3"/>
  <c r="N175" i="3"/>
  <c r="N167" i="3"/>
  <c r="N159" i="3"/>
  <c r="N151" i="3"/>
  <c r="N143" i="3"/>
  <c r="N135" i="3"/>
  <c r="N127" i="3"/>
  <c r="N119" i="3"/>
  <c r="N111" i="3"/>
  <c r="N103" i="3"/>
  <c r="N95" i="3"/>
  <c r="N87" i="3"/>
  <c r="N79" i="3"/>
  <c r="N71" i="3"/>
  <c r="N63" i="3"/>
  <c r="N55" i="3"/>
  <c r="N47" i="3"/>
  <c r="N39" i="3"/>
  <c r="N31" i="3"/>
  <c r="N118" i="3"/>
  <c r="N110" i="3"/>
  <c r="N102" i="3"/>
  <c r="N94" i="3"/>
  <c r="N86" i="3"/>
  <c r="N78" i="3"/>
  <c r="N70" i="3"/>
  <c r="N62" i="3"/>
  <c r="N54" i="3"/>
  <c r="N46" i="3"/>
  <c r="N38" i="3"/>
  <c r="N30" i="3"/>
  <c r="N22" i="3"/>
  <c r="N14" i="3"/>
  <c r="N205" i="3"/>
  <c r="N197" i="3"/>
  <c r="N189" i="3"/>
  <c r="N181" i="3"/>
  <c r="R182" i="3" s="1"/>
  <c r="K182" i="4" s="1"/>
  <c r="N173" i="3"/>
  <c r="N165" i="3"/>
  <c r="N203" i="3"/>
  <c r="N195" i="3"/>
  <c r="N187" i="3"/>
  <c r="N179" i="3"/>
  <c r="N171" i="3"/>
  <c r="N163" i="3"/>
  <c r="N155" i="3"/>
  <c r="N147" i="3"/>
  <c r="N139" i="3"/>
  <c r="N131" i="3"/>
  <c r="N123" i="3"/>
  <c r="N115" i="3"/>
  <c r="N107" i="3"/>
  <c r="N99" i="3"/>
  <c r="N91" i="3"/>
  <c r="N83" i="3"/>
  <c r="N75" i="3"/>
  <c r="N67" i="3"/>
  <c r="N59" i="3"/>
  <c r="N51" i="3"/>
  <c r="N43" i="3"/>
  <c r="N35" i="3"/>
  <c r="N27" i="3"/>
  <c r="N19" i="3"/>
  <c r="N202" i="3"/>
  <c r="N194" i="3"/>
  <c r="N186" i="3"/>
  <c r="N178" i="3"/>
  <c r="N170" i="3"/>
  <c r="N162" i="3"/>
  <c r="N121" i="3"/>
  <c r="N113" i="3"/>
  <c r="N105" i="3"/>
  <c r="N97" i="3"/>
  <c r="N89" i="3"/>
  <c r="N81" i="3"/>
  <c r="N73" i="3"/>
  <c r="N65" i="3"/>
  <c r="N57" i="3"/>
  <c r="N49" i="3"/>
  <c r="N41" i="3"/>
  <c r="N33" i="3"/>
  <c r="N25" i="3"/>
  <c r="N157" i="3"/>
  <c r="N149" i="3"/>
  <c r="N141" i="3"/>
  <c r="N133" i="3"/>
  <c r="N125" i="3"/>
  <c r="N117" i="3"/>
  <c r="N109" i="3"/>
  <c r="N101" i="3"/>
  <c r="N93" i="3"/>
  <c r="N85" i="3"/>
  <c r="N77" i="3"/>
  <c r="N69" i="3"/>
  <c r="N61" i="3"/>
  <c r="N53" i="3"/>
  <c r="N45" i="3"/>
  <c r="N37" i="3"/>
  <c r="N29" i="3"/>
  <c r="N154" i="3"/>
  <c r="N146" i="3"/>
  <c r="N138" i="3"/>
  <c r="N130" i="3"/>
  <c r="N122" i="3"/>
  <c r="N114" i="3"/>
  <c r="N106" i="3"/>
  <c r="N98" i="3"/>
  <c r="N90" i="3"/>
  <c r="N82" i="3"/>
  <c r="N74" i="3"/>
  <c r="N66" i="3"/>
  <c r="N58" i="3"/>
  <c r="N50" i="3"/>
  <c r="N42" i="3"/>
  <c r="N34" i="3"/>
  <c r="N26" i="3"/>
  <c r="N18" i="3"/>
  <c r="N10" i="3"/>
  <c r="N200" i="3"/>
  <c r="N192" i="3"/>
  <c r="R193" i="3" s="1"/>
  <c r="K193" i="4" s="1"/>
  <c r="N184" i="3"/>
  <c r="N176" i="3"/>
  <c r="N168" i="3"/>
  <c r="R169" i="3" s="1"/>
  <c r="K169" i="4" s="1"/>
  <c r="N160" i="3"/>
  <c r="V161" i="3" s="1"/>
  <c r="O161" i="4" s="1"/>
  <c r="N152" i="3"/>
  <c r="N144" i="3"/>
  <c r="N136" i="3"/>
  <c r="N128" i="3"/>
  <c r="T129" i="3" s="1"/>
  <c r="N120" i="3"/>
  <c r="N112" i="3"/>
  <c r="N104" i="3"/>
  <c r="N96" i="3"/>
  <c r="N88" i="3"/>
  <c r="N80" i="3"/>
  <c r="N72" i="3"/>
  <c r="N64" i="3"/>
  <c r="N56" i="3"/>
  <c r="N48" i="3"/>
  <c r="N40" i="3"/>
  <c r="N32" i="3"/>
  <c r="N24" i="3"/>
  <c r="N16" i="3"/>
  <c r="N23" i="3"/>
  <c r="N15" i="3"/>
  <c r="N21" i="3"/>
  <c r="N13" i="3"/>
  <c r="N204" i="3"/>
  <c r="N196" i="3"/>
  <c r="N188" i="3"/>
  <c r="N180" i="3"/>
  <c r="N172" i="3"/>
  <c r="N164" i="3"/>
  <c r="N156" i="3"/>
  <c r="N148" i="3"/>
  <c r="N140" i="3"/>
  <c r="N132" i="3"/>
  <c r="N124" i="3"/>
  <c r="N116" i="3"/>
  <c r="N108" i="3"/>
  <c r="N100" i="3"/>
  <c r="N92" i="3"/>
  <c r="N84" i="3"/>
  <c r="N76" i="3"/>
  <c r="N68" i="3"/>
  <c r="N60" i="3"/>
  <c r="N52" i="3"/>
  <c r="N44" i="3"/>
  <c r="N36" i="3"/>
  <c r="N28" i="3"/>
  <c r="N20" i="3"/>
  <c r="N12" i="3"/>
  <c r="N11" i="3"/>
  <c r="N17" i="3"/>
  <c r="N9" i="3"/>
  <c r="I9" i="3"/>
  <c r="K9" i="3" s="1"/>
  <c r="I8" i="3"/>
  <c r="K8" i="3" s="1"/>
  <c r="R177" i="3" l="1"/>
  <c r="K177" i="4" s="1"/>
  <c r="U174" i="3"/>
  <c r="N174" i="4" s="1"/>
  <c r="R153" i="3"/>
  <c r="K153" i="4" s="1"/>
  <c r="Q185" i="3"/>
  <c r="J185" i="4" s="1"/>
  <c r="Q150" i="3"/>
  <c r="J150" i="4" s="1"/>
  <c r="Q190" i="3"/>
  <c r="J190" i="4" s="1"/>
  <c r="V206" i="3"/>
  <c r="O206" i="4" s="1"/>
  <c r="U166" i="3"/>
  <c r="N166" i="4" s="1"/>
  <c r="T126" i="3"/>
  <c r="M126" i="4" s="1"/>
  <c r="V158" i="3"/>
  <c r="O158" i="4" s="1"/>
  <c r="R198" i="3"/>
  <c r="K198" i="4" s="1"/>
  <c r="T137" i="3"/>
  <c r="M137" i="4" s="1"/>
  <c r="R201" i="3"/>
  <c r="K201" i="4" s="1"/>
  <c r="R142" i="3"/>
  <c r="K142" i="4" s="1"/>
  <c r="Q206" i="3"/>
  <c r="J206" i="4" s="1"/>
  <c r="T206" i="3"/>
  <c r="M206" i="4" s="1"/>
  <c r="R166" i="3"/>
  <c r="K166" i="4" s="1"/>
  <c r="Q166" i="3"/>
  <c r="J166" i="4" s="1"/>
  <c r="U182" i="3"/>
  <c r="N182" i="4" s="1"/>
  <c r="U198" i="3"/>
  <c r="N198" i="4" s="1"/>
  <c r="S142" i="3"/>
  <c r="L142" i="4" s="1"/>
  <c r="V129" i="3"/>
  <c r="O129" i="4" s="1"/>
  <c r="U177" i="3"/>
  <c r="N177" i="4" s="1"/>
  <c r="U150" i="3"/>
  <c r="N150" i="4" s="1"/>
  <c r="R129" i="3"/>
  <c r="K129" i="4" s="1"/>
  <c r="U193" i="3"/>
  <c r="N193" i="4" s="1"/>
  <c r="P206" i="3"/>
  <c r="I206" i="4" s="1"/>
  <c r="V137" i="3"/>
  <c r="O137" i="4" s="1"/>
  <c r="T201" i="3"/>
  <c r="T158" i="3"/>
  <c r="S137" i="3"/>
  <c r="L137" i="4" s="1"/>
  <c r="Q201" i="3"/>
  <c r="J201" i="4" s="1"/>
  <c r="R158" i="3"/>
  <c r="K158" i="4" s="1"/>
  <c r="U137" i="3"/>
  <c r="N137" i="4" s="1"/>
  <c r="S193" i="3"/>
  <c r="L193" i="4" s="1"/>
  <c r="Q198" i="3"/>
  <c r="J198" i="4" s="1"/>
  <c r="V126" i="3"/>
  <c r="O126" i="4" s="1"/>
  <c r="V198" i="3"/>
  <c r="O198" i="4" s="1"/>
  <c r="T153" i="3"/>
  <c r="S201" i="3"/>
  <c r="L201" i="4" s="1"/>
  <c r="U126" i="3"/>
  <c r="N126" i="4" s="1"/>
  <c r="S198" i="3"/>
  <c r="L198" i="4" s="1"/>
  <c r="T166" i="3"/>
  <c r="T177" i="3"/>
  <c r="Q126" i="3"/>
  <c r="J126" i="4" s="1"/>
  <c r="R161" i="3"/>
  <c r="K161" i="4" s="1"/>
  <c r="P129" i="3"/>
  <c r="I129" i="4" s="1"/>
  <c r="M129" i="4"/>
  <c r="Q177" i="3"/>
  <c r="J177" i="4" s="1"/>
  <c r="V182" i="3"/>
  <c r="O182" i="4" s="1"/>
  <c r="V47" i="3"/>
  <c r="O47" i="4" s="1"/>
  <c r="R47" i="3"/>
  <c r="K47" i="4" s="1"/>
  <c r="Q47" i="3"/>
  <c r="J47" i="4" s="1"/>
  <c r="S47" i="3"/>
  <c r="L47" i="4" s="1"/>
  <c r="U47" i="3"/>
  <c r="N47" i="4" s="1"/>
  <c r="T47" i="3"/>
  <c r="V111" i="3"/>
  <c r="O111" i="4" s="1"/>
  <c r="R111" i="3"/>
  <c r="K111" i="4" s="1"/>
  <c r="Q111" i="3"/>
  <c r="J111" i="4" s="1"/>
  <c r="S111" i="3"/>
  <c r="L111" i="4" s="1"/>
  <c r="U111" i="3"/>
  <c r="N111" i="4" s="1"/>
  <c r="T111" i="3"/>
  <c r="Q175" i="3"/>
  <c r="J175" i="4" s="1"/>
  <c r="T175" i="3"/>
  <c r="U175" i="3"/>
  <c r="N175" i="4" s="1"/>
  <c r="S175" i="3"/>
  <c r="L175" i="4" s="1"/>
  <c r="R175" i="3"/>
  <c r="K175" i="4" s="1"/>
  <c r="V175" i="3"/>
  <c r="O175" i="4" s="1"/>
  <c r="S180" i="3"/>
  <c r="L180" i="4" s="1"/>
  <c r="V180" i="3"/>
  <c r="O180" i="4" s="1"/>
  <c r="R180" i="3"/>
  <c r="K180" i="4" s="1"/>
  <c r="U180" i="3"/>
  <c r="N180" i="4" s="1"/>
  <c r="Q180" i="3"/>
  <c r="J180" i="4" s="1"/>
  <c r="T180" i="3"/>
  <c r="R144" i="3"/>
  <c r="K144" i="4" s="1"/>
  <c r="S144" i="3"/>
  <c r="L144" i="4" s="1"/>
  <c r="V144" i="3"/>
  <c r="O144" i="4" s="1"/>
  <c r="U144" i="3"/>
  <c r="N144" i="4" s="1"/>
  <c r="Q144" i="3"/>
  <c r="J144" i="4" s="1"/>
  <c r="T144" i="3"/>
  <c r="S138" i="3"/>
  <c r="L138" i="4" s="1"/>
  <c r="V138" i="3"/>
  <c r="O138" i="4" s="1"/>
  <c r="R138" i="3"/>
  <c r="K138" i="4" s="1"/>
  <c r="Q138" i="3"/>
  <c r="J138" i="4" s="1"/>
  <c r="T138" i="3"/>
  <c r="U138" i="3"/>
  <c r="N138" i="4" s="1"/>
  <c r="Q133" i="3"/>
  <c r="J133" i="4" s="1"/>
  <c r="T133" i="3"/>
  <c r="U133" i="3"/>
  <c r="N133" i="4" s="1"/>
  <c r="R133" i="3"/>
  <c r="K133" i="4" s="1"/>
  <c r="S133" i="3"/>
  <c r="L133" i="4" s="1"/>
  <c r="V133" i="3"/>
  <c r="O133" i="4" s="1"/>
  <c r="R33" i="3"/>
  <c r="K33" i="4" s="1"/>
  <c r="V33" i="3"/>
  <c r="O33" i="4" s="1"/>
  <c r="Q33" i="3"/>
  <c r="J33" i="4" s="1"/>
  <c r="U33" i="3"/>
  <c r="N33" i="4" s="1"/>
  <c r="T33" i="3"/>
  <c r="S33" i="3"/>
  <c r="L33" i="4" s="1"/>
  <c r="S145" i="3"/>
  <c r="L145" i="4" s="1"/>
  <c r="T24" i="3"/>
  <c r="Q24" i="3"/>
  <c r="J24" i="4" s="1"/>
  <c r="R24" i="3"/>
  <c r="K24" i="4" s="1"/>
  <c r="V24" i="3"/>
  <c r="O24" i="4" s="1"/>
  <c r="S24" i="3"/>
  <c r="L24" i="4" s="1"/>
  <c r="U24" i="3"/>
  <c r="N24" i="4" s="1"/>
  <c r="T82" i="3"/>
  <c r="Q82" i="3"/>
  <c r="J82" i="4" s="1"/>
  <c r="U82" i="3"/>
  <c r="N82" i="4" s="1"/>
  <c r="V82" i="3"/>
  <c r="O82" i="4" s="1"/>
  <c r="R82" i="3"/>
  <c r="K82" i="4" s="1"/>
  <c r="S82" i="3"/>
  <c r="L82" i="4" s="1"/>
  <c r="R105" i="3"/>
  <c r="K105" i="4" s="1"/>
  <c r="V105" i="3"/>
  <c r="O105" i="4" s="1"/>
  <c r="Q105" i="3"/>
  <c r="J105" i="4" s="1"/>
  <c r="U105" i="3"/>
  <c r="N105" i="4" s="1"/>
  <c r="S105" i="3"/>
  <c r="L105" i="4" s="1"/>
  <c r="T105" i="3"/>
  <c r="R178" i="3"/>
  <c r="K178" i="4" s="1"/>
  <c r="S178" i="3"/>
  <c r="L178" i="4" s="1"/>
  <c r="V178" i="3"/>
  <c r="O178" i="4" s="1"/>
  <c r="Q178" i="3"/>
  <c r="J178" i="4" s="1"/>
  <c r="T178" i="3"/>
  <c r="U178" i="3"/>
  <c r="N178" i="4" s="1"/>
  <c r="Q163" i="3"/>
  <c r="J163" i="4" s="1"/>
  <c r="T163" i="3"/>
  <c r="U163" i="3"/>
  <c r="N163" i="4" s="1"/>
  <c r="R163" i="3"/>
  <c r="K163" i="4" s="1"/>
  <c r="S163" i="3"/>
  <c r="L163" i="4" s="1"/>
  <c r="V163" i="3"/>
  <c r="O163" i="4" s="1"/>
  <c r="R174" i="3"/>
  <c r="K174" i="4" s="1"/>
  <c r="V39" i="3"/>
  <c r="O39" i="4" s="1"/>
  <c r="R39" i="3"/>
  <c r="K39" i="4" s="1"/>
  <c r="S39" i="3"/>
  <c r="L39" i="4" s="1"/>
  <c r="Q39" i="3"/>
  <c r="J39" i="4" s="1"/>
  <c r="T39" i="3"/>
  <c r="U39" i="3"/>
  <c r="N39" i="4" s="1"/>
  <c r="V103" i="3"/>
  <c r="O103" i="4" s="1"/>
  <c r="R103" i="3"/>
  <c r="K103" i="4" s="1"/>
  <c r="S103" i="3"/>
  <c r="L103" i="4" s="1"/>
  <c r="Q103" i="3"/>
  <c r="J103" i="4" s="1"/>
  <c r="T103" i="3"/>
  <c r="U103" i="3"/>
  <c r="N103" i="4" s="1"/>
  <c r="U11" i="3"/>
  <c r="N11" i="4" s="1"/>
  <c r="Q11" i="3"/>
  <c r="J11" i="4" s="1"/>
  <c r="T11" i="3"/>
  <c r="S11" i="3"/>
  <c r="L11" i="4" s="1"/>
  <c r="V11" i="3"/>
  <c r="O11" i="4" s="1"/>
  <c r="R11" i="3"/>
  <c r="K11" i="4" s="1"/>
  <c r="S196" i="3"/>
  <c r="L196" i="4" s="1"/>
  <c r="V196" i="3"/>
  <c r="O196" i="4" s="1"/>
  <c r="R196" i="3"/>
  <c r="K196" i="4" s="1"/>
  <c r="U196" i="3"/>
  <c r="N196" i="4" s="1"/>
  <c r="Q196" i="3"/>
  <c r="J196" i="4" s="1"/>
  <c r="T196" i="3"/>
  <c r="T90" i="3"/>
  <c r="V90" i="3"/>
  <c r="O90" i="4" s="1"/>
  <c r="Q90" i="3"/>
  <c r="J90" i="4" s="1"/>
  <c r="U90" i="3"/>
  <c r="N90" i="4" s="1"/>
  <c r="S90" i="3"/>
  <c r="L90" i="4" s="1"/>
  <c r="R90" i="3"/>
  <c r="K90" i="4" s="1"/>
  <c r="Q149" i="3"/>
  <c r="J149" i="4" s="1"/>
  <c r="T149" i="3"/>
  <c r="U149" i="3"/>
  <c r="N149" i="4" s="1"/>
  <c r="R149" i="3"/>
  <c r="K149" i="4" s="1"/>
  <c r="S149" i="3"/>
  <c r="L149" i="4" s="1"/>
  <c r="V149" i="3"/>
  <c r="O149" i="4" s="1"/>
  <c r="U145" i="3"/>
  <c r="N145" i="4" s="1"/>
  <c r="T161" i="3"/>
  <c r="R186" i="3"/>
  <c r="K186" i="4" s="1"/>
  <c r="S186" i="3"/>
  <c r="L186" i="4" s="1"/>
  <c r="V186" i="3"/>
  <c r="O186" i="4" s="1"/>
  <c r="Q186" i="3"/>
  <c r="J186" i="4" s="1"/>
  <c r="T186" i="3"/>
  <c r="U186" i="3"/>
  <c r="N186" i="4" s="1"/>
  <c r="S14" i="3"/>
  <c r="L14" i="4" s="1"/>
  <c r="V14" i="3"/>
  <c r="O14" i="4" s="1"/>
  <c r="R14" i="3"/>
  <c r="K14" i="4" s="1"/>
  <c r="U14" i="3"/>
  <c r="N14" i="4" s="1"/>
  <c r="Q14" i="3"/>
  <c r="J14" i="4" s="1"/>
  <c r="T14" i="3"/>
  <c r="V134" i="3"/>
  <c r="O134" i="4" s="1"/>
  <c r="R140" i="3"/>
  <c r="K140" i="4" s="1"/>
  <c r="S140" i="3"/>
  <c r="L140" i="4" s="1"/>
  <c r="V140" i="3"/>
  <c r="O140" i="4" s="1"/>
  <c r="U140" i="3"/>
  <c r="N140" i="4" s="1"/>
  <c r="Q140" i="3"/>
  <c r="J140" i="4" s="1"/>
  <c r="T140" i="3"/>
  <c r="T40" i="3"/>
  <c r="Q40" i="3"/>
  <c r="J40" i="4" s="1"/>
  <c r="R40" i="3"/>
  <c r="K40" i="4" s="1"/>
  <c r="V40" i="3"/>
  <c r="O40" i="4" s="1"/>
  <c r="U40" i="3"/>
  <c r="N40" i="4" s="1"/>
  <c r="S40" i="3"/>
  <c r="L40" i="4" s="1"/>
  <c r="S168" i="3"/>
  <c r="L168" i="4" s="1"/>
  <c r="V168" i="3"/>
  <c r="O168" i="4" s="1"/>
  <c r="R168" i="3"/>
  <c r="K168" i="4" s="1"/>
  <c r="T168" i="3"/>
  <c r="Q168" i="3"/>
  <c r="J168" i="4" s="1"/>
  <c r="U168" i="3"/>
  <c r="N168" i="4" s="1"/>
  <c r="T98" i="3"/>
  <c r="Q98" i="3"/>
  <c r="J98" i="4" s="1"/>
  <c r="U98" i="3"/>
  <c r="N98" i="4" s="1"/>
  <c r="V98" i="3"/>
  <c r="O98" i="4" s="1"/>
  <c r="R98" i="3"/>
  <c r="K98" i="4" s="1"/>
  <c r="S98" i="3"/>
  <c r="L98" i="4" s="1"/>
  <c r="R93" i="3"/>
  <c r="K93" i="4" s="1"/>
  <c r="V93" i="3"/>
  <c r="O93" i="4" s="1"/>
  <c r="S93" i="3"/>
  <c r="L93" i="4" s="1"/>
  <c r="T93" i="3"/>
  <c r="U93" i="3"/>
  <c r="N93" i="4" s="1"/>
  <c r="Q93" i="3"/>
  <c r="J93" i="4" s="1"/>
  <c r="Q157" i="3"/>
  <c r="J157" i="4" s="1"/>
  <c r="T157" i="3"/>
  <c r="U157" i="3"/>
  <c r="N157" i="4" s="1"/>
  <c r="R157" i="3"/>
  <c r="K157" i="4" s="1"/>
  <c r="S157" i="3"/>
  <c r="L157" i="4" s="1"/>
  <c r="V157" i="3"/>
  <c r="O157" i="4" s="1"/>
  <c r="T174" i="3"/>
  <c r="R57" i="3"/>
  <c r="K57" i="4" s="1"/>
  <c r="V57" i="3"/>
  <c r="O57" i="4" s="1"/>
  <c r="Q57" i="3"/>
  <c r="J57" i="4" s="1"/>
  <c r="U57" i="3"/>
  <c r="N57" i="4" s="1"/>
  <c r="S57" i="3"/>
  <c r="L57" i="4" s="1"/>
  <c r="T57" i="3"/>
  <c r="R121" i="3"/>
  <c r="K121" i="4" s="1"/>
  <c r="V121" i="3"/>
  <c r="O121" i="4" s="1"/>
  <c r="Q121" i="3"/>
  <c r="J121" i="4" s="1"/>
  <c r="U121" i="3"/>
  <c r="N121" i="4" s="1"/>
  <c r="S121" i="3"/>
  <c r="L121" i="4" s="1"/>
  <c r="T121" i="3"/>
  <c r="T145" i="3"/>
  <c r="Q161" i="3"/>
  <c r="J161" i="4" s="1"/>
  <c r="T185" i="3"/>
  <c r="U201" i="3"/>
  <c r="N201" i="4" s="1"/>
  <c r="R194" i="3"/>
  <c r="K194" i="4" s="1"/>
  <c r="S194" i="3"/>
  <c r="L194" i="4" s="1"/>
  <c r="V194" i="3"/>
  <c r="O194" i="4" s="1"/>
  <c r="Q194" i="3"/>
  <c r="J194" i="4" s="1"/>
  <c r="T194" i="3"/>
  <c r="U194" i="3"/>
  <c r="N194" i="4" s="1"/>
  <c r="V51" i="3"/>
  <c r="O51" i="4" s="1"/>
  <c r="R51" i="3"/>
  <c r="K51" i="4" s="1"/>
  <c r="U51" i="3"/>
  <c r="N51" i="4" s="1"/>
  <c r="T51" i="3"/>
  <c r="S51" i="3"/>
  <c r="L51" i="4" s="1"/>
  <c r="Q51" i="3"/>
  <c r="J51" i="4" s="1"/>
  <c r="V115" i="3"/>
  <c r="O115" i="4" s="1"/>
  <c r="R115" i="3"/>
  <c r="K115" i="4" s="1"/>
  <c r="U115" i="3"/>
  <c r="N115" i="4" s="1"/>
  <c r="T115" i="3"/>
  <c r="S115" i="3"/>
  <c r="L115" i="4" s="1"/>
  <c r="Q115" i="3"/>
  <c r="J115" i="4" s="1"/>
  <c r="Q179" i="3"/>
  <c r="J179" i="4" s="1"/>
  <c r="T179" i="3"/>
  <c r="U179" i="3"/>
  <c r="N179" i="4" s="1"/>
  <c r="R179" i="3"/>
  <c r="K179" i="4" s="1"/>
  <c r="S179" i="3"/>
  <c r="L179" i="4" s="1"/>
  <c r="V179" i="3"/>
  <c r="O179" i="4" s="1"/>
  <c r="U142" i="3"/>
  <c r="N142" i="4" s="1"/>
  <c r="U197" i="3"/>
  <c r="N197" i="4" s="1"/>
  <c r="Q197" i="3"/>
  <c r="J197" i="4" s="1"/>
  <c r="T197" i="3"/>
  <c r="V197" i="3"/>
  <c r="O197" i="4" s="1"/>
  <c r="R197" i="3"/>
  <c r="K197" i="4" s="1"/>
  <c r="S197" i="3"/>
  <c r="L197" i="4" s="1"/>
  <c r="T22" i="3"/>
  <c r="R22" i="3"/>
  <c r="K22" i="4" s="1"/>
  <c r="S22" i="3"/>
  <c r="L22" i="4" s="1"/>
  <c r="Q22" i="3"/>
  <c r="J22" i="4" s="1"/>
  <c r="U22" i="3"/>
  <c r="N22" i="4" s="1"/>
  <c r="V22" i="3"/>
  <c r="O22" i="4" s="1"/>
  <c r="T86" i="3"/>
  <c r="R86" i="3"/>
  <c r="K86" i="4" s="1"/>
  <c r="S86" i="3"/>
  <c r="L86" i="4" s="1"/>
  <c r="V86" i="3"/>
  <c r="O86" i="4" s="1"/>
  <c r="U86" i="3"/>
  <c r="N86" i="4" s="1"/>
  <c r="Q86" i="3"/>
  <c r="J86" i="4" s="1"/>
  <c r="R126" i="3"/>
  <c r="K126" i="4" s="1"/>
  <c r="S134" i="3"/>
  <c r="L134" i="4" s="1"/>
  <c r="T150" i="3"/>
  <c r="S158" i="3"/>
  <c r="L158" i="4" s="1"/>
  <c r="S182" i="3"/>
  <c r="L182" i="4" s="1"/>
  <c r="V55" i="3"/>
  <c r="O55" i="4" s="1"/>
  <c r="R55" i="3"/>
  <c r="K55" i="4" s="1"/>
  <c r="S55" i="3"/>
  <c r="L55" i="4" s="1"/>
  <c r="Q55" i="3"/>
  <c r="J55" i="4" s="1"/>
  <c r="T55" i="3"/>
  <c r="U55" i="3"/>
  <c r="N55" i="4" s="1"/>
  <c r="V119" i="3"/>
  <c r="O119" i="4" s="1"/>
  <c r="R119" i="3"/>
  <c r="K119" i="4" s="1"/>
  <c r="S119" i="3"/>
  <c r="L119" i="4" s="1"/>
  <c r="Q119" i="3"/>
  <c r="J119" i="4" s="1"/>
  <c r="T119" i="3"/>
  <c r="U119" i="3"/>
  <c r="N119" i="4" s="1"/>
  <c r="Q183" i="3"/>
  <c r="J183" i="4" s="1"/>
  <c r="T183" i="3"/>
  <c r="U183" i="3"/>
  <c r="N183" i="4" s="1"/>
  <c r="S183" i="3"/>
  <c r="L183" i="4" s="1"/>
  <c r="R183" i="3"/>
  <c r="K183" i="4" s="1"/>
  <c r="V183" i="3"/>
  <c r="O183" i="4" s="1"/>
  <c r="R16" i="3"/>
  <c r="K16" i="4" s="1"/>
  <c r="S16" i="3"/>
  <c r="L16" i="4" s="1"/>
  <c r="V16" i="3"/>
  <c r="O16" i="4" s="1"/>
  <c r="Q16" i="3"/>
  <c r="J16" i="4" s="1"/>
  <c r="T16" i="3"/>
  <c r="U16" i="3"/>
  <c r="N16" i="4" s="1"/>
  <c r="V27" i="3"/>
  <c r="O27" i="4" s="1"/>
  <c r="R27" i="3"/>
  <c r="K27" i="4" s="1"/>
  <c r="T27" i="3"/>
  <c r="U27" i="3"/>
  <c r="N27" i="4" s="1"/>
  <c r="Q27" i="3"/>
  <c r="J27" i="4" s="1"/>
  <c r="S27" i="3"/>
  <c r="L27" i="4" s="1"/>
  <c r="T134" i="3"/>
  <c r="S174" i="3"/>
  <c r="L174" i="4" s="1"/>
  <c r="Q159" i="3"/>
  <c r="J159" i="4" s="1"/>
  <c r="T159" i="3"/>
  <c r="S159" i="3"/>
  <c r="L159" i="4" s="1"/>
  <c r="U159" i="3"/>
  <c r="N159" i="4" s="1"/>
  <c r="R159" i="3"/>
  <c r="K159" i="4" s="1"/>
  <c r="V159" i="3"/>
  <c r="O159" i="4" s="1"/>
  <c r="T124" i="3"/>
  <c r="U124" i="3"/>
  <c r="N124" i="4" s="1"/>
  <c r="S124" i="3"/>
  <c r="L124" i="4" s="1"/>
  <c r="V124" i="3"/>
  <c r="O124" i="4" s="1"/>
  <c r="R124" i="3"/>
  <c r="K124" i="4" s="1"/>
  <c r="Q124" i="3"/>
  <c r="J124" i="4" s="1"/>
  <c r="T18" i="3"/>
  <c r="Q18" i="3"/>
  <c r="J18" i="4" s="1"/>
  <c r="U18" i="3"/>
  <c r="N18" i="4" s="1"/>
  <c r="V18" i="3"/>
  <c r="O18" i="4" s="1"/>
  <c r="R18" i="3"/>
  <c r="K18" i="4" s="1"/>
  <c r="S18" i="3"/>
  <c r="L18" i="4" s="1"/>
  <c r="R77" i="3"/>
  <c r="K77" i="4" s="1"/>
  <c r="V77" i="3"/>
  <c r="O77" i="4" s="1"/>
  <c r="S77" i="3"/>
  <c r="L77" i="4" s="1"/>
  <c r="T77" i="3"/>
  <c r="Q77" i="3"/>
  <c r="J77" i="4" s="1"/>
  <c r="U77" i="3"/>
  <c r="N77" i="4" s="1"/>
  <c r="R145" i="3"/>
  <c r="K145" i="4" s="1"/>
  <c r="Q153" i="3"/>
  <c r="J153" i="4" s="1"/>
  <c r="V35" i="3"/>
  <c r="O35" i="4" s="1"/>
  <c r="R35" i="3"/>
  <c r="K35" i="4" s="1"/>
  <c r="U35" i="3"/>
  <c r="N35" i="4" s="1"/>
  <c r="T35" i="3"/>
  <c r="S35" i="3"/>
  <c r="L35" i="4" s="1"/>
  <c r="Q35" i="3"/>
  <c r="J35" i="4" s="1"/>
  <c r="T70" i="3"/>
  <c r="R70" i="3"/>
  <c r="K70" i="4" s="1"/>
  <c r="S70" i="3"/>
  <c r="L70" i="4" s="1"/>
  <c r="V70" i="3"/>
  <c r="O70" i="4" s="1"/>
  <c r="Q70" i="3"/>
  <c r="J70" i="4" s="1"/>
  <c r="U70" i="3"/>
  <c r="N70" i="4" s="1"/>
  <c r="R134" i="3"/>
  <c r="K134" i="4" s="1"/>
  <c r="Q167" i="3"/>
  <c r="J167" i="4" s="1"/>
  <c r="T167" i="3"/>
  <c r="U167" i="3"/>
  <c r="N167" i="4" s="1"/>
  <c r="S167" i="3"/>
  <c r="L167" i="4" s="1"/>
  <c r="R167" i="3"/>
  <c r="K167" i="4" s="1"/>
  <c r="V167" i="3"/>
  <c r="O167" i="4" s="1"/>
  <c r="R132" i="3"/>
  <c r="K132" i="4" s="1"/>
  <c r="S132" i="3"/>
  <c r="L132" i="4" s="1"/>
  <c r="V132" i="3"/>
  <c r="O132" i="4" s="1"/>
  <c r="U132" i="3"/>
  <c r="N132" i="4" s="1"/>
  <c r="Q132" i="3"/>
  <c r="J132" i="4" s="1"/>
  <c r="T132" i="3"/>
  <c r="T96" i="3"/>
  <c r="R96" i="3"/>
  <c r="K96" i="4" s="1"/>
  <c r="V96" i="3"/>
  <c r="O96" i="4" s="1"/>
  <c r="Q96" i="3"/>
  <c r="J96" i="4" s="1"/>
  <c r="S96" i="3"/>
  <c r="L96" i="4" s="1"/>
  <c r="U96" i="3"/>
  <c r="N96" i="4" s="1"/>
  <c r="T26" i="3"/>
  <c r="V26" i="3"/>
  <c r="O26" i="4" s="1"/>
  <c r="Q26" i="3"/>
  <c r="J26" i="4" s="1"/>
  <c r="U26" i="3"/>
  <c r="N26" i="4" s="1"/>
  <c r="R26" i="3"/>
  <c r="K26" i="4" s="1"/>
  <c r="S26" i="3"/>
  <c r="L26" i="4" s="1"/>
  <c r="R85" i="3"/>
  <c r="K85" i="4" s="1"/>
  <c r="V85" i="3"/>
  <c r="O85" i="4" s="1"/>
  <c r="T85" i="3"/>
  <c r="S85" i="3"/>
  <c r="L85" i="4" s="1"/>
  <c r="U85" i="3"/>
  <c r="N85" i="4" s="1"/>
  <c r="Q85" i="3"/>
  <c r="J85" i="4" s="1"/>
  <c r="R49" i="3"/>
  <c r="K49" i="4" s="1"/>
  <c r="V49" i="3"/>
  <c r="O49" i="4" s="1"/>
  <c r="Q49" i="3"/>
  <c r="J49" i="4" s="1"/>
  <c r="U49" i="3"/>
  <c r="N49" i="4" s="1"/>
  <c r="T49" i="3"/>
  <c r="S49" i="3"/>
  <c r="L49" i="4" s="1"/>
  <c r="R12" i="3"/>
  <c r="K12" i="4" s="1"/>
  <c r="S12" i="3"/>
  <c r="L12" i="4" s="1"/>
  <c r="V12" i="3"/>
  <c r="O12" i="4" s="1"/>
  <c r="Q12" i="3"/>
  <c r="J12" i="4" s="1"/>
  <c r="T12" i="3"/>
  <c r="U12" i="3"/>
  <c r="N12" i="4" s="1"/>
  <c r="T76" i="3"/>
  <c r="U76" i="3"/>
  <c r="N76" i="4" s="1"/>
  <c r="S76" i="3"/>
  <c r="L76" i="4" s="1"/>
  <c r="R76" i="3"/>
  <c r="K76" i="4" s="1"/>
  <c r="V76" i="3"/>
  <c r="O76" i="4" s="1"/>
  <c r="Q76" i="3"/>
  <c r="J76" i="4" s="1"/>
  <c r="S204" i="3"/>
  <c r="L204" i="4" s="1"/>
  <c r="V204" i="3"/>
  <c r="O204" i="4" s="1"/>
  <c r="R204" i="3"/>
  <c r="K204" i="4" s="1"/>
  <c r="U204" i="3"/>
  <c r="N204" i="4" s="1"/>
  <c r="Q204" i="3"/>
  <c r="J204" i="4" s="1"/>
  <c r="T204" i="3"/>
  <c r="T104" i="3"/>
  <c r="Q104" i="3"/>
  <c r="J104" i="4" s="1"/>
  <c r="R104" i="3"/>
  <c r="K104" i="4" s="1"/>
  <c r="V104" i="3"/>
  <c r="O104" i="4" s="1"/>
  <c r="U104" i="3"/>
  <c r="N104" i="4" s="1"/>
  <c r="S104" i="3"/>
  <c r="L104" i="4" s="1"/>
  <c r="T34" i="3"/>
  <c r="Q34" i="3"/>
  <c r="J34" i="4" s="1"/>
  <c r="U34" i="3"/>
  <c r="N34" i="4" s="1"/>
  <c r="V34" i="3"/>
  <c r="O34" i="4" s="1"/>
  <c r="R34" i="3"/>
  <c r="K34" i="4" s="1"/>
  <c r="S34" i="3"/>
  <c r="L34" i="4" s="1"/>
  <c r="R29" i="3"/>
  <c r="K29" i="4" s="1"/>
  <c r="V29" i="3"/>
  <c r="O29" i="4" s="1"/>
  <c r="S29" i="3"/>
  <c r="L29" i="4" s="1"/>
  <c r="T29" i="3"/>
  <c r="Q29" i="3"/>
  <c r="J29" i="4" s="1"/>
  <c r="U29" i="3"/>
  <c r="N29" i="4" s="1"/>
  <c r="T20" i="3"/>
  <c r="S20" i="3"/>
  <c r="L20" i="4" s="1"/>
  <c r="U20" i="3"/>
  <c r="N20" i="4" s="1"/>
  <c r="Q20" i="3"/>
  <c r="J20" i="4" s="1"/>
  <c r="R20" i="3"/>
  <c r="K20" i="4" s="1"/>
  <c r="V20" i="3"/>
  <c r="O20" i="4" s="1"/>
  <c r="T84" i="3"/>
  <c r="S84" i="3"/>
  <c r="L84" i="4" s="1"/>
  <c r="U84" i="3"/>
  <c r="N84" i="4" s="1"/>
  <c r="Q84" i="3"/>
  <c r="J84" i="4" s="1"/>
  <c r="R84" i="3"/>
  <c r="K84" i="4" s="1"/>
  <c r="V84" i="3"/>
  <c r="O84" i="4" s="1"/>
  <c r="R148" i="3"/>
  <c r="K148" i="4" s="1"/>
  <c r="S148" i="3"/>
  <c r="L148" i="4" s="1"/>
  <c r="V148" i="3"/>
  <c r="O148" i="4" s="1"/>
  <c r="U148" i="3"/>
  <c r="N148" i="4" s="1"/>
  <c r="T148" i="3"/>
  <c r="Q148" i="3"/>
  <c r="J148" i="4" s="1"/>
  <c r="Q13" i="3"/>
  <c r="J13" i="4" s="1"/>
  <c r="T13" i="3"/>
  <c r="U13" i="3"/>
  <c r="N13" i="4" s="1"/>
  <c r="R13" i="3"/>
  <c r="K13" i="4" s="1"/>
  <c r="S13" i="3"/>
  <c r="L13" i="4" s="1"/>
  <c r="V13" i="3"/>
  <c r="O13" i="4" s="1"/>
  <c r="T48" i="3"/>
  <c r="R48" i="3"/>
  <c r="K48" i="4" s="1"/>
  <c r="V48" i="3"/>
  <c r="O48" i="4" s="1"/>
  <c r="Q48" i="3"/>
  <c r="J48" i="4" s="1"/>
  <c r="S48" i="3"/>
  <c r="L48" i="4" s="1"/>
  <c r="U48" i="3"/>
  <c r="N48" i="4" s="1"/>
  <c r="T112" i="3"/>
  <c r="R112" i="3"/>
  <c r="K112" i="4" s="1"/>
  <c r="V112" i="3"/>
  <c r="O112" i="4" s="1"/>
  <c r="Q112" i="3"/>
  <c r="J112" i="4" s="1"/>
  <c r="S112" i="3"/>
  <c r="L112" i="4" s="1"/>
  <c r="U112" i="3"/>
  <c r="N112" i="4" s="1"/>
  <c r="S176" i="3"/>
  <c r="L176" i="4" s="1"/>
  <c r="V176" i="3"/>
  <c r="O176" i="4" s="1"/>
  <c r="R176" i="3"/>
  <c r="K176" i="4" s="1"/>
  <c r="T176" i="3"/>
  <c r="Q176" i="3"/>
  <c r="J176" i="4" s="1"/>
  <c r="U176" i="3"/>
  <c r="N176" i="4" s="1"/>
  <c r="T42" i="3"/>
  <c r="V42" i="3"/>
  <c r="O42" i="4" s="1"/>
  <c r="Q42" i="3"/>
  <c r="J42" i="4" s="1"/>
  <c r="U42" i="3"/>
  <c r="N42" i="4" s="1"/>
  <c r="S42" i="3"/>
  <c r="L42" i="4" s="1"/>
  <c r="R42" i="3"/>
  <c r="K42" i="4" s="1"/>
  <c r="T106" i="3"/>
  <c r="V106" i="3"/>
  <c r="O106" i="4" s="1"/>
  <c r="Q106" i="3"/>
  <c r="J106" i="4" s="1"/>
  <c r="U106" i="3"/>
  <c r="N106" i="4" s="1"/>
  <c r="S106" i="3"/>
  <c r="L106" i="4" s="1"/>
  <c r="R106" i="3"/>
  <c r="K106" i="4" s="1"/>
  <c r="R37" i="3"/>
  <c r="K37" i="4" s="1"/>
  <c r="V37" i="3"/>
  <c r="O37" i="4" s="1"/>
  <c r="T37" i="3"/>
  <c r="S37" i="3"/>
  <c r="L37" i="4" s="1"/>
  <c r="Q37" i="3"/>
  <c r="J37" i="4" s="1"/>
  <c r="U37" i="3"/>
  <c r="N37" i="4" s="1"/>
  <c r="R101" i="3"/>
  <c r="K101" i="4" s="1"/>
  <c r="V101" i="3"/>
  <c r="O101" i="4" s="1"/>
  <c r="T101" i="3"/>
  <c r="S101" i="3"/>
  <c r="L101" i="4" s="1"/>
  <c r="Q101" i="3"/>
  <c r="J101" i="4" s="1"/>
  <c r="U101" i="3"/>
  <c r="N101" i="4" s="1"/>
  <c r="V145" i="3"/>
  <c r="O145" i="4" s="1"/>
  <c r="V177" i="3"/>
  <c r="O177" i="4" s="1"/>
  <c r="R65" i="3"/>
  <c r="K65" i="4" s="1"/>
  <c r="V65" i="3"/>
  <c r="O65" i="4" s="1"/>
  <c r="Q65" i="3"/>
  <c r="J65" i="4" s="1"/>
  <c r="U65" i="3"/>
  <c r="N65" i="4" s="1"/>
  <c r="T65" i="3"/>
  <c r="S65" i="3"/>
  <c r="L65" i="4" s="1"/>
  <c r="S129" i="3"/>
  <c r="L129" i="4" s="1"/>
  <c r="R137" i="3"/>
  <c r="K137" i="4" s="1"/>
  <c r="Q145" i="3"/>
  <c r="J145" i="4" s="1"/>
  <c r="U161" i="3"/>
  <c r="N161" i="4" s="1"/>
  <c r="R202" i="3"/>
  <c r="K202" i="4" s="1"/>
  <c r="S202" i="3"/>
  <c r="L202" i="4" s="1"/>
  <c r="V202" i="3"/>
  <c r="O202" i="4" s="1"/>
  <c r="Q202" i="3"/>
  <c r="J202" i="4" s="1"/>
  <c r="T202" i="3"/>
  <c r="U202" i="3"/>
  <c r="N202" i="4" s="1"/>
  <c r="V59" i="3"/>
  <c r="O59" i="4" s="1"/>
  <c r="R59" i="3"/>
  <c r="K59" i="4" s="1"/>
  <c r="T59" i="3"/>
  <c r="U59" i="3"/>
  <c r="N59" i="4" s="1"/>
  <c r="Q59" i="3"/>
  <c r="J59" i="4" s="1"/>
  <c r="S59" i="3"/>
  <c r="L59" i="4" s="1"/>
  <c r="V123" i="3"/>
  <c r="O123" i="4" s="1"/>
  <c r="R123" i="3"/>
  <c r="K123" i="4" s="1"/>
  <c r="T123" i="3"/>
  <c r="U123" i="3"/>
  <c r="N123" i="4" s="1"/>
  <c r="Q123" i="3"/>
  <c r="J123" i="4" s="1"/>
  <c r="S123" i="3"/>
  <c r="L123" i="4" s="1"/>
  <c r="Q187" i="3"/>
  <c r="J187" i="4" s="1"/>
  <c r="T187" i="3"/>
  <c r="U187" i="3"/>
  <c r="N187" i="4" s="1"/>
  <c r="R187" i="3"/>
  <c r="K187" i="4" s="1"/>
  <c r="S187" i="3"/>
  <c r="L187" i="4" s="1"/>
  <c r="V187" i="3"/>
  <c r="O187" i="4" s="1"/>
  <c r="U205" i="3"/>
  <c r="N205" i="4" s="1"/>
  <c r="Q205" i="3"/>
  <c r="J205" i="4" s="1"/>
  <c r="T205" i="3"/>
  <c r="V205" i="3"/>
  <c r="O205" i="4" s="1"/>
  <c r="R205" i="3"/>
  <c r="K205" i="4" s="1"/>
  <c r="S205" i="3"/>
  <c r="L205" i="4" s="1"/>
  <c r="T30" i="3"/>
  <c r="S30" i="3"/>
  <c r="L30" i="4" s="1"/>
  <c r="R30" i="3"/>
  <c r="K30" i="4" s="1"/>
  <c r="Q30" i="3"/>
  <c r="J30" i="4" s="1"/>
  <c r="U30" i="3"/>
  <c r="N30" i="4" s="1"/>
  <c r="V30" i="3"/>
  <c r="O30" i="4" s="1"/>
  <c r="T94" i="3"/>
  <c r="S94" i="3"/>
  <c r="L94" i="4" s="1"/>
  <c r="R94" i="3"/>
  <c r="K94" i="4" s="1"/>
  <c r="Q94" i="3"/>
  <c r="J94" i="4" s="1"/>
  <c r="U94" i="3"/>
  <c r="N94" i="4" s="1"/>
  <c r="V94" i="3"/>
  <c r="O94" i="4" s="1"/>
  <c r="S126" i="3"/>
  <c r="L126" i="4" s="1"/>
  <c r="Q142" i="3"/>
  <c r="J142" i="4" s="1"/>
  <c r="R150" i="3"/>
  <c r="K150" i="4" s="1"/>
  <c r="V166" i="3"/>
  <c r="O166" i="4" s="1"/>
  <c r="S206" i="3"/>
  <c r="L206" i="4" s="1"/>
  <c r="V63" i="3"/>
  <c r="O63" i="4" s="1"/>
  <c r="R63" i="3"/>
  <c r="K63" i="4" s="1"/>
  <c r="Q63" i="3"/>
  <c r="J63" i="4" s="1"/>
  <c r="S63" i="3"/>
  <c r="L63" i="4" s="1"/>
  <c r="U63" i="3"/>
  <c r="N63" i="4" s="1"/>
  <c r="T63" i="3"/>
  <c r="V127" i="3"/>
  <c r="O127" i="4" s="1"/>
  <c r="R127" i="3"/>
  <c r="K127" i="4" s="1"/>
  <c r="Q127" i="3"/>
  <c r="J127" i="4" s="1"/>
  <c r="S127" i="3"/>
  <c r="L127" i="4" s="1"/>
  <c r="U127" i="3"/>
  <c r="N127" i="4" s="1"/>
  <c r="T127" i="3"/>
  <c r="Q191" i="3"/>
  <c r="J191" i="4" s="1"/>
  <c r="T191" i="3"/>
  <c r="U191" i="3"/>
  <c r="N191" i="4" s="1"/>
  <c r="S191" i="3"/>
  <c r="L191" i="4" s="1"/>
  <c r="V191" i="3"/>
  <c r="O191" i="4" s="1"/>
  <c r="R191" i="3"/>
  <c r="K191" i="4" s="1"/>
  <c r="T52" i="3"/>
  <c r="S52" i="3"/>
  <c r="L52" i="4" s="1"/>
  <c r="U52" i="3"/>
  <c r="N52" i="4" s="1"/>
  <c r="Q52" i="3"/>
  <c r="J52" i="4" s="1"/>
  <c r="R52" i="3"/>
  <c r="K52" i="4" s="1"/>
  <c r="V52" i="3"/>
  <c r="O52" i="4" s="1"/>
  <c r="T74" i="3"/>
  <c r="V74" i="3"/>
  <c r="O74" i="4" s="1"/>
  <c r="Q74" i="3"/>
  <c r="J74" i="4" s="1"/>
  <c r="U74" i="3"/>
  <c r="N74" i="4" s="1"/>
  <c r="S74" i="3"/>
  <c r="L74" i="4" s="1"/>
  <c r="R74" i="3"/>
  <c r="K74" i="4" s="1"/>
  <c r="U181" i="3"/>
  <c r="N181" i="4" s="1"/>
  <c r="Q181" i="3"/>
  <c r="J181" i="4" s="1"/>
  <c r="T181" i="3"/>
  <c r="V181" i="3"/>
  <c r="O181" i="4" s="1"/>
  <c r="R181" i="3"/>
  <c r="K181" i="4" s="1"/>
  <c r="S181" i="3"/>
  <c r="L181" i="4" s="1"/>
  <c r="T68" i="3"/>
  <c r="S68" i="3"/>
  <c r="L68" i="4" s="1"/>
  <c r="U68" i="3"/>
  <c r="N68" i="4" s="1"/>
  <c r="Q68" i="3"/>
  <c r="J68" i="4" s="1"/>
  <c r="R68" i="3"/>
  <c r="K68" i="4" s="1"/>
  <c r="V68" i="3"/>
  <c r="O68" i="4" s="1"/>
  <c r="T32" i="3"/>
  <c r="R32" i="3"/>
  <c r="K32" i="4" s="1"/>
  <c r="V32" i="3"/>
  <c r="O32" i="4" s="1"/>
  <c r="Q32" i="3"/>
  <c r="J32" i="4" s="1"/>
  <c r="S32" i="3"/>
  <c r="L32" i="4" s="1"/>
  <c r="U32" i="3"/>
  <c r="N32" i="4" s="1"/>
  <c r="S160" i="3"/>
  <c r="L160" i="4" s="1"/>
  <c r="V160" i="3"/>
  <c r="O160" i="4" s="1"/>
  <c r="R160" i="3"/>
  <c r="K160" i="4" s="1"/>
  <c r="T160" i="3"/>
  <c r="Q160" i="3"/>
  <c r="J160" i="4" s="1"/>
  <c r="U160" i="3"/>
  <c r="N160" i="4" s="1"/>
  <c r="S154" i="3"/>
  <c r="L154" i="4" s="1"/>
  <c r="V154" i="3"/>
  <c r="O154" i="4" s="1"/>
  <c r="R154" i="3"/>
  <c r="K154" i="4" s="1"/>
  <c r="Q154" i="3"/>
  <c r="J154" i="4" s="1"/>
  <c r="T154" i="3"/>
  <c r="U154" i="3"/>
  <c r="N154" i="4" s="1"/>
  <c r="S153" i="3"/>
  <c r="L153" i="4" s="1"/>
  <c r="R113" i="3"/>
  <c r="K113" i="4" s="1"/>
  <c r="V113" i="3"/>
  <c r="O113" i="4" s="1"/>
  <c r="Q113" i="3"/>
  <c r="J113" i="4" s="1"/>
  <c r="U113" i="3"/>
  <c r="N113" i="4" s="1"/>
  <c r="T113" i="3"/>
  <c r="S113" i="3"/>
  <c r="L113" i="4" s="1"/>
  <c r="V43" i="3"/>
  <c r="O43" i="4" s="1"/>
  <c r="R43" i="3"/>
  <c r="K43" i="4" s="1"/>
  <c r="T43" i="3"/>
  <c r="U43" i="3"/>
  <c r="N43" i="4" s="1"/>
  <c r="Q43" i="3"/>
  <c r="J43" i="4" s="1"/>
  <c r="S43" i="3"/>
  <c r="L43" i="4" s="1"/>
  <c r="V107" i="3"/>
  <c r="O107" i="4" s="1"/>
  <c r="R107" i="3"/>
  <c r="K107" i="4" s="1"/>
  <c r="T107" i="3"/>
  <c r="U107" i="3"/>
  <c r="N107" i="4" s="1"/>
  <c r="Q107" i="3"/>
  <c r="J107" i="4" s="1"/>
  <c r="S107" i="3"/>
  <c r="L107" i="4" s="1"/>
  <c r="Q171" i="3"/>
  <c r="J171" i="4" s="1"/>
  <c r="T171" i="3"/>
  <c r="U171" i="3"/>
  <c r="N171" i="4" s="1"/>
  <c r="R171" i="3"/>
  <c r="K171" i="4" s="1"/>
  <c r="S171" i="3"/>
  <c r="L171" i="4" s="1"/>
  <c r="V171" i="3"/>
  <c r="O171" i="4" s="1"/>
  <c r="U189" i="3"/>
  <c r="N189" i="4" s="1"/>
  <c r="Q189" i="3"/>
  <c r="J189" i="4" s="1"/>
  <c r="T189" i="3"/>
  <c r="V189" i="3"/>
  <c r="O189" i="4" s="1"/>
  <c r="R189" i="3"/>
  <c r="K189" i="4" s="1"/>
  <c r="S189" i="3"/>
  <c r="L189" i="4" s="1"/>
  <c r="T78" i="3"/>
  <c r="S78" i="3"/>
  <c r="L78" i="4" s="1"/>
  <c r="R78" i="3"/>
  <c r="K78" i="4" s="1"/>
  <c r="U78" i="3"/>
  <c r="N78" i="4" s="1"/>
  <c r="Q78" i="3"/>
  <c r="J78" i="4" s="1"/>
  <c r="V78" i="3"/>
  <c r="O78" i="4" s="1"/>
  <c r="T28" i="3"/>
  <c r="U28" i="3"/>
  <c r="N28" i="4" s="1"/>
  <c r="S28" i="3"/>
  <c r="L28" i="4" s="1"/>
  <c r="V28" i="3"/>
  <c r="O28" i="4" s="1"/>
  <c r="Q28" i="3"/>
  <c r="J28" i="4" s="1"/>
  <c r="R28" i="3"/>
  <c r="K28" i="4" s="1"/>
  <c r="T92" i="3"/>
  <c r="U92" i="3"/>
  <c r="N92" i="4" s="1"/>
  <c r="S92" i="3"/>
  <c r="L92" i="4" s="1"/>
  <c r="V92" i="3"/>
  <c r="O92" i="4" s="1"/>
  <c r="R92" i="3"/>
  <c r="K92" i="4" s="1"/>
  <c r="Q92" i="3"/>
  <c r="J92" i="4" s="1"/>
  <c r="R156" i="3"/>
  <c r="K156" i="4" s="1"/>
  <c r="S156" i="3"/>
  <c r="L156" i="4" s="1"/>
  <c r="V156" i="3"/>
  <c r="O156" i="4" s="1"/>
  <c r="U156" i="3"/>
  <c r="N156" i="4" s="1"/>
  <c r="Q156" i="3"/>
  <c r="J156" i="4" s="1"/>
  <c r="T156" i="3"/>
  <c r="R21" i="3"/>
  <c r="K21" i="4" s="1"/>
  <c r="V21" i="3"/>
  <c r="O21" i="4" s="1"/>
  <c r="T21" i="3"/>
  <c r="S21" i="3"/>
  <c r="L21" i="4" s="1"/>
  <c r="U21" i="3"/>
  <c r="N21" i="4" s="1"/>
  <c r="Q21" i="3"/>
  <c r="J21" i="4" s="1"/>
  <c r="T56" i="3"/>
  <c r="Q56" i="3"/>
  <c r="J56" i="4" s="1"/>
  <c r="R56" i="3"/>
  <c r="K56" i="4" s="1"/>
  <c r="V56" i="3"/>
  <c r="O56" i="4" s="1"/>
  <c r="U56" i="3"/>
  <c r="N56" i="4" s="1"/>
  <c r="S56" i="3"/>
  <c r="L56" i="4" s="1"/>
  <c r="T120" i="3"/>
  <c r="Q120" i="3"/>
  <c r="J120" i="4" s="1"/>
  <c r="R120" i="3"/>
  <c r="K120" i="4" s="1"/>
  <c r="V120" i="3"/>
  <c r="O120" i="4" s="1"/>
  <c r="U120" i="3"/>
  <c r="N120" i="4" s="1"/>
  <c r="S120" i="3"/>
  <c r="L120" i="4" s="1"/>
  <c r="S184" i="3"/>
  <c r="L184" i="4" s="1"/>
  <c r="V184" i="3"/>
  <c r="O184" i="4" s="1"/>
  <c r="R184" i="3"/>
  <c r="K184" i="4" s="1"/>
  <c r="T184" i="3"/>
  <c r="U184" i="3"/>
  <c r="N184" i="4" s="1"/>
  <c r="Q184" i="3"/>
  <c r="J184" i="4" s="1"/>
  <c r="T50" i="3"/>
  <c r="Q50" i="3"/>
  <c r="J50" i="4" s="1"/>
  <c r="U50" i="3"/>
  <c r="N50" i="4" s="1"/>
  <c r="V50" i="3"/>
  <c r="O50" i="4" s="1"/>
  <c r="R50" i="3"/>
  <c r="K50" i="4" s="1"/>
  <c r="S50" i="3"/>
  <c r="L50" i="4" s="1"/>
  <c r="T114" i="3"/>
  <c r="Q114" i="3"/>
  <c r="J114" i="4" s="1"/>
  <c r="U114" i="3"/>
  <c r="N114" i="4" s="1"/>
  <c r="V114" i="3"/>
  <c r="O114" i="4" s="1"/>
  <c r="R114" i="3"/>
  <c r="K114" i="4" s="1"/>
  <c r="S114" i="3"/>
  <c r="L114" i="4" s="1"/>
  <c r="R45" i="3"/>
  <c r="K45" i="4" s="1"/>
  <c r="V45" i="3"/>
  <c r="O45" i="4" s="1"/>
  <c r="S45" i="3"/>
  <c r="L45" i="4" s="1"/>
  <c r="T45" i="3"/>
  <c r="Q45" i="3"/>
  <c r="J45" i="4" s="1"/>
  <c r="U45" i="3"/>
  <c r="N45" i="4" s="1"/>
  <c r="R109" i="3"/>
  <c r="K109" i="4" s="1"/>
  <c r="V109" i="3"/>
  <c r="O109" i="4" s="1"/>
  <c r="S109" i="3"/>
  <c r="L109" i="4" s="1"/>
  <c r="T109" i="3"/>
  <c r="Q109" i="3"/>
  <c r="J109" i="4" s="1"/>
  <c r="U109" i="3"/>
  <c r="N109" i="4" s="1"/>
  <c r="R185" i="3"/>
  <c r="K185" i="4" s="1"/>
  <c r="R73" i="3"/>
  <c r="K73" i="4" s="1"/>
  <c r="V73" i="3"/>
  <c r="O73" i="4" s="1"/>
  <c r="Q73" i="3"/>
  <c r="J73" i="4" s="1"/>
  <c r="U73" i="3"/>
  <c r="N73" i="4" s="1"/>
  <c r="S73" i="3"/>
  <c r="L73" i="4" s="1"/>
  <c r="T73" i="3"/>
  <c r="V153" i="3"/>
  <c r="O153" i="4" s="1"/>
  <c r="T169" i="3"/>
  <c r="U185" i="3"/>
  <c r="N185" i="4" s="1"/>
  <c r="Q182" i="3"/>
  <c r="J182" i="4" s="1"/>
  <c r="T182" i="3"/>
  <c r="V67" i="3"/>
  <c r="O67" i="4" s="1"/>
  <c r="R67" i="3"/>
  <c r="K67" i="4" s="1"/>
  <c r="U67" i="3"/>
  <c r="N67" i="4" s="1"/>
  <c r="T67" i="3"/>
  <c r="S67" i="3"/>
  <c r="L67" i="4" s="1"/>
  <c r="Q67" i="3"/>
  <c r="J67" i="4" s="1"/>
  <c r="R131" i="3"/>
  <c r="K131" i="4" s="1"/>
  <c r="U131" i="3"/>
  <c r="N131" i="4" s="1"/>
  <c r="T131" i="3"/>
  <c r="V131" i="3"/>
  <c r="O131" i="4" s="1"/>
  <c r="S131" i="3"/>
  <c r="L131" i="4" s="1"/>
  <c r="Q131" i="3"/>
  <c r="J131" i="4" s="1"/>
  <c r="Q195" i="3"/>
  <c r="J195" i="4" s="1"/>
  <c r="T195" i="3"/>
  <c r="U195" i="3"/>
  <c r="N195" i="4" s="1"/>
  <c r="R195" i="3"/>
  <c r="K195" i="4" s="1"/>
  <c r="S195" i="3"/>
  <c r="L195" i="4" s="1"/>
  <c r="V195" i="3"/>
  <c r="O195" i="4" s="1"/>
  <c r="T190" i="3"/>
  <c r="T38" i="3"/>
  <c r="R38" i="3"/>
  <c r="K38" i="4" s="1"/>
  <c r="S38" i="3"/>
  <c r="L38" i="4" s="1"/>
  <c r="V38" i="3"/>
  <c r="O38" i="4" s="1"/>
  <c r="Q38" i="3"/>
  <c r="J38" i="4" s="1"/>
  <c r="U38" i="3"/>
  <c r="N38" i="4" s="1"/>
  <c r="T102" i="3"/>
  <c r="R102" i="3"/>
  <c r="K102" i="4" s="1"/>
  <c r="S102" i="3"/>
  <c r="L102" i="4" s="1"/>
  <c r="V102" i="3"/>
  <c r="O102" i="4" s="1"/>
  <c r="Q102" i="3"/>
  <c r="J102" i="4" s="1"/>
  <c r="U102" i="3"/>
  <c r="N102" i="4" s="1"/>
  <c r="T142" i="3"/>
  <c r="V150" i="3"/>
  <c r="O150" i="4" s="1"/>
  <c r="S166" i="3"/>
  <c r="L166" i="4" s="1"/>
  <c r="V190" i="3"/>
  <c r="O190" i="4" s="1"/>
  <c r="R206" i="3"/>
  <c r="K206" i="4" s="1"/>
  <c r="V71" i="3"/>
  <c r="O71" i="4" s="1"/>
  <c r="R71" i="3"/>
  <c r="K71" i="4" s="1"/>
  <c r="S71" i="3"/>
  <c r="L71" i="4" s="1"/>
  <c r="Q71" i="3"/>
  <c r="J71" i="4" s="1"/>
  <c r="T71" i="3"/>
  <c r="U71" i="3"/>
  <c r="N71" i="4" s="1"/>
  <c r="U135" i="3"/>
  <c r="N135" i="4" s="1"/>
  <c r="Q135" i="3"/>
  <c r="J135" i="4" s="1"/>
  <c r="T135" i="3"/>
  <c r="S135" i="3"/>
  <c r="L135" i="4" s="1"/>
  <c r="V135" i="3"/>
  <c r="O135" i="4" s="1"/>
  <c r="R135" i="3"/>
  <c r="K135" i="4" s="1"/>
  <c r="Q199" i="3"/>
  <c r="J199" i="4" s="1"/>
  <c r="T199" i="3"/>
  <c r="U199" i="3"/>
  <c r="N199" i="4" s="1"/>
  <c r="S199" i="3"/>
  <c r="L199" i="4" s="1"/>
  <c r="R199" i="3"/>
  <c r="K199" i="4" s="1"/>
  <c r="V199" i="3"/>
  <c r="O199" i="4" s="1"/>
  <c r="T9" i="3"/>
  <c r="Q9" i="3"/>
  <c r="J9" i="4" s="1"/>
  <c r="V9" i="3"/>
  <c r="O9" i="4" s="1"/>
  <c r="U9" i="3"/>
  <c r="N9" i="4" s="1"/>
  <c r="S9" i="3"/>
  <c r="L9" i="4" s="1"/>
  <c r="R9" i="3"/>
  <c r="K9" i="4" s="1"/>
  <c r="T80" i="3"/>
  <c r="R80" i="3"/>
  <c r="K80" i="4" s="1"/>
  <c r="V80" i="3"/>
  <c r="O80" i="4" s="1"/>
  <c r="Q80" i="3"/>
  <c r="J80" i="4" s="1"/>
  <c r="S80" i="3"/>
  <c r="L80" i="4" s="1"/>
  <c r="U80" i="3"/>
  <c r="N80" i="4" s="1"/>
  <c r="R69" i="3"/>
  <c r="K69" i="4" s="1"/>
  <c r="V69" i="3"/>
  <c r="O69" i="4" s="1"/>
  <c r="T69" i="3"/>
  <c r="S69" i="3"/>
  <c r="L69" i="4" s="1"/>
  <c r="Q69" i="3"/>
  <c r="J69" i="4" s="1"/>
  <c r="U69" i="3"/>
  <c r="N69" i="4" s="1"/>
  <c r="R170" i="3"/>
  <c r="K170" i="4" s="1"/>
  <c r="S170" i="3"/>
  <c r="L170" i="4" s="1"/>
  <c r="V170" i="3"/>
  <c r="O170" i="4" s="1"/>
  <c r="Q170" i="3"/>
  <c r="J170" i="4" s="1"/>
  <c r="T170" i="3"/>
  <c r="U170" i="3"/>
  <c r="N170" i="4" s="1"/>
  <c r="V91" i="3"/>
  <c r="O91" i="4" s="1"/>
  <c r="R91" i="3"/>
  <c r="K91" i="4" s="1"/>
  <c r="T91" i="3"/>
  <c r="U91" i="3"/>
  <c r="N91" i="4" s="1"/>
  <c r="Q91" i="3"/>
  <c r="J91" i="4" s="1"/>
  <c r="S91" i="3"/>
  <c r="L91" i="4" s="1"/>
  <c r="U155" i="3"/>
  <c r="N155" i="4" s="1"/>
  <c r="Q155" i="3"/>
  <c r="J155" i="4" s="1"/>
  <c r="T155" i="3"/>
  <c r="V155" i="3"/>
  <c r="O155" i="4" s="1"/>
  <c r="S155" i="3"/>
  <c r="L155" i="4" s="1"/>
  <c r="R155" i="3"/>
  <c r="K155" i="4" s="1"/>
  <c r="U173" i="3"/>
  <c r="N173" i="4" s="1"/>
  <c r="Q173" i="3"/>
  <c r="J173" i="4" s="1"/>
  <c r="T173" i="3"/>
  <c r="V173" i="3"/>
  <c r="O173" i="4" s="1"/>
  <c r="R173" i="3"/>
  <c r="K173" i="4" s="1"/>
  <c r="S173" i="3"/>
  <c r="L173" i="4" s="1"/>
  <c r="T62" i="3"/>
  <c r="S62" i="3"/>
  <c r="L62" i="4" s="1"/>
  <c r="R62" i="3"/>
  <c r="K62" i="4" s="1"/>
  <c r="Q62" i="3"/>
  <c r="J62" i="4" s="1"/>
  <c r="U62" i="3"/>
  <c r="N62" i="4" s="1"/>
  <c r="V62" i="3"/>
  <c r="O62" i="4" s="1"/>
  <c r="V31" i="3"/>
  <c r="O31" i="4" s="1"/>
  <c r="R31" i="3"/>
  <c r="K31" i="4" s="1"/>
  <c r="Q31" i="3"/>
  <c r="J31" i="4" s="1"/>
  <c r="S31" i="3"/>
  <c r="L31" i="4" s="1"/>
  <c r="U31" i="3"/>
  <c r="N31" i="4" s="1"/>
  <c r="T31" i="3"/>
  <c r="Q17" i="3"/>
  <c r="J17" i="4" s="1"/>
  <c r="T17" i="3"/>
  <c r="U17" i="3"/>
  <c r="N17" i="4" s="1"/>
  <c r="S17" i="3"/>
  <c r="L17" i="4" s="1"/>
  <c r="R17" i="3"/>
  <c r="K17" i="4" s="1"/>
  <c r="V17" i="3"/>
  <c r="O17" i="4" s="1"/>
  <c r="T88" i="3"/>
  <c r="Q88" i="3"/>
  <c r="J88" i="4" s="1"/>
  <c r="R88" i="3"/>
  <c r="K88" i="4" s="1"/>
  <c r="V88" i="3"/>
  <c r="O88" i="4" s="1"/>
  <c r="U88" i="3"/>
  <c r="N88" i="4" s="1"/>
  <c r="S88" i="3"/>
  <c r="L88" i="4" s="1"/>
  <c r="T36" i="3"/>
  <c r="S36" i="3"/>
  <c r="L36" i="4" s="1"/>
  <c r="U36" i="3"/>
  <c r="N36" i="4" s="1"/>
  <c r="Q36" i="3"/>
  <c r="J36" i="4" s="1"/>
  <c r="V36" i="3"/>
  <c r="O36" i="4" s="1"/>
  <c r="R36" i="3"/>
  <c r="K36" i="4" s="1"/>
  <c r="T100" i="3"/>
  <c r="S100" i="3"/>
  <c r="L100" i="4" s="1"/>
  <c r="U100" i="3"/>
  <c r="N100" i="4" s="1"/>
  <c r="Q100" i="3"/>
  <c r="J100" i="4" s="1"/>
  <c r="V100" i="3"/>
  <c r="O100" i="4" s="1"/>
  <c r="R100" i="3"/>
  <c r="K100" i="4" s="1"/>
  <c r="S164" i="3"/>
  <c r="L164" i="4" s="1"/>
  <c r="V164" i="3"/>
  <c r="O164" i="4" s="1"/>
  <c r="R164" i="3"/>
  <c r="K164" i="4" s="1"/>
  <c r="U164" i="3"/>
  <c r="N164" i="4" s="1"/>
  <c r="Q164" i="3"/>
  <c r="J164" i="4" s="1"/>
  <c r="T164" i="3"/>
  <c r="U15" i="3"/>
  <c r="N15" i="4" s="1"/>
  <c r="Q15" i="3"/>
  <c r="J15" i="4" s="1"/>
  <c r="T15" i="3"/>
  <c r="V15" i="3"/>
  <c r="O15" i="4" s="1"/>
  <c r="R15" i="3"/>
  <c r="K15" i="4" s="1"/>
  <c r="S15" i="3"/>
  <c r="L15" i="4" s="1"/>
  <c r="T64" i="3"/>
  <c r="R64" i="3"/>
  <c r="K64" i="4" s="1"/>
  <c r="V64" i="3"/>
  <c r="O64" i="4" s="1"/>
  <c r="Q64" i="3"/>
  <c r="J64" i="4" s="1"/>
  <c r="S64" i="3"/>
  <c r="L64" i="4" s="1"/>
  <c r="U64" i="3"/>
  <c r="N64" i="4" s="1"/>
  <c r="T128" i="3"/>
  <c r="R128" i="3"/>
  <c r="K128" i="4" s="1"/>
  <c r="V128" i="3"/>
  <c r="O128" i="4" s="1"/>
  <c r="Q128" i="3"/>
  <c r="J128" i="4" s="1"/>
  <c r="S128" i="3"/>
  <c r="L128" i="4" s="1"/>
  <c r="U128" i="3"/>
  <c r="N128" i="4" s="1"/>
  <c r="S192" i="3"/>
  <c r="L192" i="4" s="1"/>
  <c r="V192" i="3"/>
  <c r="O192" i="4" s="1"/>
  <c r="R192" i="3"/>
  <c r="K192" i="4" s="1"/>
  <c r="T192" i="3"/>
  <c r="Q192" i="3"/>
  <c r="J192" i="4" s="1"/>
  <c r="U192" i="3"/>
  <c r="N192" i="4" s="1"/>
  <c r="T58" i="3"/>
  <c r="V58" i="3"/>
  <c r="O58" i="4" s="1"/>
  <c r="Q58" i="3"/>
  <c r="J58" i="4" s="1"/>
  <c r="U58" i="3"/>
  <c r="N58" i="4" s="1"/>
  <c r="S58" i="3"/>
  <c r="L58" i="4" s="1"/>
  <c r="R58" i="3"/>
  <c r="K58" i="4" s="1"/>
  <c r="T122" i="3"/>
  <c r="V122" i="3"/>
  <c r="O122" i="4" s="1"/>
  <c r="Q122" i="3"/>
  <c r="J122" i="4" s="1"/>
  <c r="U122" i="3"/>
  <c r="N122" i="4" s="1"/>
  <c r="S122" i="3"/>
  <c r="L122" i="4" s="1"/>
  <c r="R122" i="3"/>
  <c r="K122" i="4" s="1"/>
  <c r="R53" i="3"/>
  <c r="K53" i="4" s="1"/>
  <c r="V53" i="3"/>
  <c r="O53" i="4" s="1"/>
  <c r="T53" i="3"/>
  <c r="S53" i="3"/>
  <c r="L53" i="4" s="1"/>
  <c r="U53" i="3"/>
  <c r="N53" i="4" s="1"/>
  <c r="Q53" i="3"/>
  <c r="J53" i="4" s="1"/>
  <c r="R117" i="3"/>
  <c r="K117" i="4" s="1"/>
  <c r="V117" i="3"/>
  <c r="O117" i="4" s="1"/>
  <c r="T117" i="3"/>
  <c r="S117" i="3"/>
  <c r="L117" i="4" s="1"/>
  <c r="U117" i="3"/>
  <c r="N117" i="4" s="1"/>
  <c r="Q117" i="3"/>
  <c r="J117" i="4" s="1"/>
  <c r="Q174" i="3"/>
  <c r="J174" i="4" s="1"/>
  <c r="R81" i="3"/>
  <c r="K81" i="4" s="1"/>
  <c r="V81" i="3"/>
  <c r="O81" i="4" s="1"/>
  <c r="Q81" i="3"/>
  <c r="J81" i="4" s="1"/>
  <c r="U81" i="3"/>
  <c r="N81" i="4" s="1"/>
  <c r="T81" i="3"/>
  <c r="S81" i="3"/>
  <c r="L81" i="4" s="1"/>
  <c r="U129" i="3"/>
  <c r="N129" i="4" s="1"/>
  <c r="Q169" i="3"/>
  <c r="J169" i="4" s="1"/>
  <c r="T193" i="3"/>
  <c r="U206" i="3"/>
  <c r="N206" i="4" s="1"/>
  <c r="V185" i="3"/>
  <c r="O185" i="4" s="1"/>
  <c r="V75" i="3"/>
  <c r="O75" i="4" s="1"/>
  <c r="R75" i="3"/>
  <c r="K75" i="4" s="1"/>
  <c r="T75" i="3"/>
  <c r="U75" i="3"/>
  <c r="N75" i="4" s="1"/>
  <c r="Q75" i="3"/>
  <c r="J75" i="4" s="1"/>
  <c r="S75" i="3"/>
  <c r="L75" i="4" s="1"/>
  <c r="U139" i="3"/>
  <c r="N139" i="4" s="1"/>
  <c r="Q139" i="3"/>
  <c r="J139" i="4" s="1"/>
  <c r="T139" i="3"/>
  <c r="V139" i="3"/>
  <c r="O139" i="4" s="1"/>
  <c r="S139" i="3"/>
  <c r="L139" i="4" s="1"/>
  <c r="R139" i="3"/>
  <c r="K139" i="4" s="1"/>
  <c r="Q203" i="3"/>
  <c r="J203" i="4" s="1"/>
  <c r="T203" i="3"/>
  <c r="U203" i="3"/>
  <c r="N203" i="4" s="1"/>
  <c r="R203" i="3"/>
  <c r="K203" i="4" s="1"/>
  <c r="S203" i="3"/>
  <c r="L203" i="4" s="1"/>
  <c r="V203" i="3"/>
  <c r="O203" i="4" s="1"/>
  <c r="V193" i="3"/>
  <c r="O193" i="4" s="1"/>
  <c r="S169" i="3"/>
  <c r="L169" i="4" s="1"/>
  <c r="T46" i="3"/>
  <c r="S46" i="3"/>
  <c r="L46" i="4" s="1"/>
  <c r="R46" i="3"/>
  <c r="K46" i="4" s="1"/>
  <c r="U46" i="3"/>
  <c r="N46" i="4" s="1"/>
  <c r="Q46" i="3"/>
  <c r="J46" i="4" s="1"/>
  <c r="V46" i="3"/>
  <c r="O46" i="4" s="1"/>
  <c r="T110" i="3"/>
  <c r="S110" i="3"/>
  <c r="L110" i="4" s="1"/>
  <c r="R110" i="3"/>
  <c r="K110" i="4" s="1"/>
  <c r="U110" i="3"/>
  <c r="N110" i="4" s="1"/>
  <c r="Q110" i="3"/>
  <c r="J110" i="4" s="1"/>
  <c r="V110" i="3"/>
  <c r="O110" i="4" s="1"/>
  <c r="U134" i="3"/>
  <c r="N134" i="4" s="1"/>
  <c r="S150" i="3"/>
  <c r="L150" i="4" s="1"/>
  <c r="S190" i="3"/>
  <c r="L190" i="4" s="1"/>
  <c r="V169" i="3"/>
  <c r="O169" i="4" s="1"/>
  <c r="V79" i="3"/>
  <c r="O79" i="4" s="1"/>
  <c r="R79" i="3"/>
  <c r="K79" i="4" s="1"/>
  <c r="Q79" i="3"/>
  <c r="J79" i="4" s="1"/>
  <c r="S79" i="3"/>
  <c r="L79" i="4" s="1"/>
  <c r="U79" i="3"/>
  <c r="N79" i="4" s="1"/>
  <c r="T79" i="3"/>
  <c r="U143" i="3"/>
  <c r="N143" i="4" s="1"/>
  <c r="Q143" i="3"/>
  <c r="J143" i="4" s="1"/>
  <c r="T143" i="3"/>
  <c r="S143" i="3"/>
  <c r="L143" i="4" s="1"/>
  <c r="V143" i="3"/>
  <c r="O143" i="4" s="1"/>
  <c r="R143" i="3"/>
  <c r="K143" i="4" s="1"/>
  <c r="Q207" i="3"/>
  <c r="J207" i="4" s="1"/>
  <c r="T207" i="3"/>
  <c r="U207" i="3"/>
  <c r="N207" i="4" s="1"/>
  <c r="S207" i="3"/>
  <c r="L207" i="4" s="1"/>
  <c r="R207" i="3"/>
  <c r="K207" i="4" s="1"/>
  <c r="V207" i="3"/>
  <c r="O207" i="4" s="1"/>
  <c r="T198" i="3"/>
  <c r="T116" i="3"/>
  <c r="S116" i="3"/>
  <c r="L116" i="4" s="1"/>
  <c r="U116" i="3"/>
  <c r="N116" i="4" s="1"/>
  <c r="Q116" i="3"/>
  <c r="J116" i="4" s="1"/>
  <c r="R116" i="3"/>
  <c r="K116" i="4" s="1"/>
  <c r="V116" i="3"/>
  <c r="O116" i="4" s="1"/>
  <c r="S10" i="3"/>
  <c r="L10" i="4" s="1"/>
  <c r="V10" i="3"/>
  <c r="O10" i="4" s="1"/>
  <c r="R10" i="3"/>
  <c r="K10" i="4" s="1"/>
  <c r="T10" i="3"/>
  <c r="Q10" i="3"/>
  <c r="J10" i="4" s="1"/>
  <c r="U10" i="3"/>
  <c r="N10" i="4" s="1"/>
  <c r="R97" i="3"/>
  <c r="K97" i="4" s="1"/>
  <c r="V97" i="3"/>
  <c r="O97" i="4" s="1"/>
  <c r="Q97" i="3"/>
  <c r="J97" i="4" s="1"/>
  <c r="U97" i="3"/>
  <c r="N97" i="4" s="1"/>
  <c r="T97" i="3"/>
  <c r="S97" i="3"/>
  <c r="L97" i="4" s="1"/>
  <c r="V95" i="3"/>
  <c r="O95" i="4" s="1"/>
  <c r="R95" i="3"/>
  <c r="K95" i="4" s="1"/>
  <c r="Q95" i="3"/>
  <c r="J95" i="4" s="1"/>
  <c r="S95" i="3"/>
  <c r="L95" i="4" s="1"/>
  <c r="U95" i="3"/>
  <c r="N95" i="4" s="1"/>
  <c r="T95" i="3"/>
  <c r="T60" i="3"/>
  <c r="U60" i="3"/>
  <c r="N60" i="4" s="1"/>
  <c r="S60" i="3"/>
  <c r="L60" i="4" s="1"/>
  <c r="V60" i="3"/>
  <c r="O60" i="4" s="1"/>
  <c r="R60" i="3"/>
  <c r="K60" i="4" s="1"/>
  <c r="Q60" i="3"/>
  <c r="J60" i="4" s="1"/>
  <c r="S188" i="3"/>
  <c r="L188" i="4" s="1"/>
  <c r="V188" i="3"/>
  <c r="O188" i="4" s="1"/>
  <c r="R188" i="3"/>
  <c r="K188" i="4" s="1"/>
  <c r="U188" i="3"/>
  <c r="N188" i="4" s="1"/>
  <c r="Q188" i="3"/>
  <c r="J188" i="4" s="1"/>
  <c r="T188" i="3"/>
  <c r="R152" i="3"/>
  <c r="K152" i="4" s="1"/>
  <c r="S152" i="3"/>
  <c r="L152" i="4" s="1"/>
  <c r="V152" i="3"/>
  <c r="O152" i="4" s="1"/>
  <c r="U152" i="3"/>
  <c r="N152" i="4" s="1"/>
  <c r="T152" i="3"/>
  <c r="Q152" i="3"/>
  <c r="J152" i="4" s="1"/>
  <c r="S146" i="3"/>
  <c r="L146" i="4" s="1"/>
  <c r="V146" i="3"/>
  <c r="O146" i="4" s="1"/>
  <c r="R146" i="3"/>
  <c r="K146" i="4" s="1"/>
  <c r="Q146" i="3"/>
  <c r="J146" i="4" s="1"/>
  <c r="T146" i="3"/>
  <c r="U146" i="3"/>
  <c r="N146" i="4" s="1"/>
  <c r="Q141" i="3"/>
  <c r="J141" i="4" s="1"/>
  <c r="T141" i="3"/>
  <c r="U141" i="3"/>
  <c r="N141" i="4" s="1"/>
  <c r="R141" i="3"/>
  <c r="K141" i="4" s="1"/>
  <c r="S141" i="3"/>
  <c r="L141" i="4" s="1"/>
  <c r="V141" i="3"/>
  <c r="O141" i="4" s="1"/>
  <c r="R41" i="3"/>
  <c r="K41" i="4" s="1"/>
  <c r="V41" i="3"/>
  <c r="O41" i="4" s="1"/>
  <c r="Q41" i="3"/>
  <c r="J41" i="4" s="1"/>
  <c r="U41" i="3"/>
  <c r="N41" i="4" s="1"/>
  <c r="S41" i="3"/>
  <c r="L41" i="4" s="1"/>
  <c r="T41" i="3"/>
  <c r="V99" i="3"/>
  <c r="O99" i="4" s="1"/>
  <c r="R99" i="3"/>
  <c r="K99" i="4" s="1"/>
  <c r="U99" i="3"/>
  <c r="N99" i="4" s="1"/>
  <c r="T99" i="3"/>
  <c r="S99" i="3"/>
  <c r="L99" i="4" s="1"/>
  <c r="Q99" i="3"/>
  <c r="J99" i="4" s="1"/>
  <c r="T44" i="3"/>
  <c r="U44" i="3"/>
  <c r="N44" i="4" s="1"/>
  <c r="S44" i="3"/>
  <c r="L44" i="4" s="1"/>
  <c r="R44" i="3"/>
  <c r="K44" i="4" s="1"/>
  <c r="V44" i="3"/>
  <c r="O44" i="4" s="1"/>
  <c r="Q44" i="3"/>
  <c r="J44" i="4" s="1"/>
  <c r="T108" i="3"/>
  <c r="U108" i="3"/>
  <c r="N108" i="4" s="1"/>
  <c r="S108" i="3"/>
  <c r="L108" i="4" s="1"/>
  <c r="R108" i="3"/>
  <c r="K108" i="4" s="1"/>
  <c r="V108" i="3"/>
  <c r="O108" i="4" s="1"/>
  <c r="Q108" i="3"/>
  <c r="J108" i="4" s="1"/>
  <c r="S172" i="3"/>
  <c r="L172" i="4" s="1"/>
  <c r="V172" i="3"/>
  <c r="O172" i="4" s="1"/>
  <c r="R172" i="3"/>
  <c r="K172" i="4" s="1"/>
  <c r="U172" i="3"/>
  <c r="N172" i="4" s="1"/>
  <c r="Q172" i="3"/>
  <c r="J172" i="4" s="1"/>
  <c r="T172" i="3"/>
  <c r="V23" i="3"/>
  <c r="O23" i="4" s="1"/>
  <c r="R23" i="3"/>
  <c r="K23" i="4" s="1"/>
  <c r="S23" i="3"/>
  <c r="L23" i="4" s="1"/>
  <c r="Q23" i="3"/>
  <c r="J23" i="4" s="1"/>
  <c r="T23" i="3"/>
  <c r="U23" i="3"/>
  <c r="N23" i="4" s="1"/>
  <c r="T72" i="3"/>
  <c r="Q72" i="3"/>
  <c r="J72" i="4" s="1"/>
  <c r="R72" i="3"/>
  <c r="K72" i="4" s="1"/>
  <c r="V72" i="3"/>
  <c r="O72" i="4" s="1"/>
  <c r="U72" i="3"/>
  <c r="N72" i="4" s="1"/>
  <c r="S72" i="3"/>
  <c r="L72" i="4" s="1"/>
  <c r="R136" i="3"/>
  <c r="K136" i="4" s="1"/>
  <c r="S136" i="3"/>
  <c r="L136" i="4" s="1"/>
  <c r="V136" i="3"/>
  <c r="O136" i="4" s="1"/>
  <c r="U136" i="3"/>
  <c r="N136" i="4" s="1"/>
  <c r="Q136" i="3"/>
  <c r="J136" i="4" s="1"/>
  <c r="T136" i="3"/>
  <c r="S200" i="3"/>
  <c r="L200" i="4" s="1"/>
  <c r="V200" i="3"/>
  <c r="O200" i="4" s="1"/>
  <c r="R200" i="3"/>
  <c r="K200" i="4" s="1"/>
  <c r="T200" i="3"/>
  <c r="Q200" i="3"/>
  <c r="J200" i="4" s="1"/>
  <c r="U200" i="3"/>
  <c r="N200" i="4" s="1"/>
  <c r="T66" i="3"/>
  <c r="Q66" i="3"/>
  <c r="J66" i="4" s="1"/>
  <c r="U66" i="3"/>
  <c r="N66" i="4" s="1"/>
  <c r="V66" i="3"/>
  <c r="O66" i="4" s="1"/>
  <c r="R66" i="3"/>
  <c r="K66" i="4" s="1"/>
  <c r="S66" i="3"/>
  <c r="L66" i="4" s="1"/>
  <c r="T130" i="3"/>
  <c r="Q130" i="3"/>
  <c r="J130" i="4" s="1"/>
  <c r="U130" i="3"/>
  <c r="N130" i="4" s="1"/>
  <c r="V130" i="3"/>
  <c r="O130" i="4" s="1"/>
  <c r="R130" i="3"/>
  <c r="K130" i="4" s="1"/>
  <c r="S130" i="3"/>
  <c r="L130" i="4" s="1"/>
  <c r="R61" i="3"/>
  <c r="K61" i="4" s="1"/>
  <c r="V61" i="3"/>
  <c r="O61" i="4" s="1"/>
  <c r="S61" i="3"/>
  <c r="L61" i="4" s="1"/>
  <c r="T61" i="3"/>
  <c r="Q61" i="3"/>
  <c r="J61" i="4" s="1"/>
  <c r="U61" i="3"/>
  <c r="N61" i="4" s="1"/>
  <c r="R125" i="3"/>
  <c r="K125" i="4" s="1"/>
  <c r="V125" i="3"/>
  <c r="O125" i="4" s="1"/>
  <c r="S125" i="3"/>
  <c r="L125" i="4" s="1"/>
  <c r="T125" i="3"/>
  <c r="Q125" i="3"/>
  <c r="J125" i="4" s="1"/>
  <c r="U125" i="3"/>
  <c r="N125" i="4" s="1"/>
  <c r="S177" i="3"/>
  <c r="L177" i="4" s="1"/>
  <c r="R25" i="3"/>
  <c r="K25" i="4" s="1"/>
  <c r="V25" i="3"/>
  <c r="O25" i="4" s="1"/>
  <c r="Q25" i="3"/>
  <c r="J25" i="4" s="1"/>
  <c r="U25" i="3"/>
  <c r="N25" i="4" s="1"/>
  <c r="S25" i="3"/>
  <c r="L25" i="4" s="1"/>
  <c r="T25" i="3"/>
  <c r="R89" i="3"/>
  <c r="K89" i="4" s="1"/>
  <c r="V89" i="3"/>
  <c r="O89" i="4" s="1"/>
  <c r="Q89" i="3"/>
  <c r="J89" i="4" s="1"/>
  <c r="U89" i="3"/>
  <c r="N89" i="4" s="1"/>
  <c r="S89" i="3"/>
  <c r="L89" i="4" s="1"/>
  <c r="T89" i="3"/>
  <c r="Q129" i="3"/>
  <c r="J129" i="4" s="1"/>
  <c r="Q137" i="3"/>
  <c r="J137" i="4" s="1"/>
  <c r="U153" i="3"/>
  <c r="N153" i="4" s="1"/>
  <c r="U169" i="3"/>
  <c r="N169" i="4" s="1"/>
  <c r="Q193" i="3"/>
  <c r="J193" i="4" s="1"/>
  <c r="R162" i="3"/>
  <c r="K162" i="4" s="1"/>
  <c r="S162" i="3"/>
  <c r="L162" i="4" s="1"/>
  <c r="V162" i="3"/>
  <c r="O162" i="4" s="1"/>
  <c r="Q162" i="3"/>
  <c r="J162" i="4" s="1"/>
  <c r="T162" i="3"/>
  <c r="U162" i="3"/>
  <c r="N162" i="4" s="1"/>
  <c r="V19" i="3"/>
  <c r="O19" i="4" s="1"/>
  <c r="R19" i="3"/>
  <c r="K19" i="4" s="1"/>
  <c r="U19" i="3"/>
  <c r="N19" i="4" s="1"/>
  <c r="T19" i="3"/>
  <c r="Q19" i="3"/>
  <c r="J19" i="4" s="1"/>
  <c r="S19" i="3"/>
  <c r="L19" i="4" s="1"/>
  <c r="V83" i="3"/>
  <c r="O83" i="4" s="1"/>
  <c r="R83" i="3"/>
  <c r="K83" i="4" s="1"/>
  <c r="U83" i="3"/>
  <c r="N83" i="4" s="1"/>
  <c r="T83" i="3"/>
  <c r="S83" i="3"/>
  <c r="L83" i="4" s="1"/>
  <c r="Q83" i="3"/>
  <c r="J83" i="4" s="1"/>
  <c r="U147" i="3"/>
  <c r="N147" i="4" s="1"/>
  <c r="Q147" i="3"/>
  <c r="J147" i="4" s="1"/>
  <c r="T147" i="3"/>
  <c r="V147" i="3"/>
  <c r="O147" i="4" s="1"/>
  <c r="S147" i="3"/>
  <c r="L147" i="4" s="1"/>
  <c r="R147" i="3"/>
  <c r="K147" i="4" s="1"/>
  <c r="S161" i="3"/>
  <c r="L161" i="4" s="1"/>
  <c r="U165" i="3"/>
  <c r="N165" i="4" s="1"/>
  <c r="Q165" i="3"/>
  <c r="J165" i="4" s="1"/>
  <c r="T165" i="3"/>
  <c r="V165" i="3"/>
  <c r="O165" i="4" s="1"/>
  <c r="R165" i="3"/>
  <c r="K165" i="4" s="1"/>
  <c r="S165" i="3"/>
  <c r="L165" i="4" s="1"/>
  <c r="U190" i="3"/>
  <c r="N190" i="4" s="1"/>
  <c r="T54" i="3"/>
  <c r="R54" i="3"/>
  <c r="K54" i="4" s="1"/>
  <c r="S54" i="3"/>
  <c r="L54" i="4" s="1"/>
  <c r="V54" i="3"/>
  <c r="O54" i="4" s="1"/>
  <c r="Q54" i="3"/>
  <c r="J54" i="4" s="1"/>
  <c r="U54" i="3"/>
  <c r="N54" i="4" s="1"/>
  <c r="T118" i="3"/>
  <c r="R118" i="3"/>
  <c r="K118" i="4" s="1"/>
  <c r="S118" i="3"/>
  <c r="L118" i="4" s="1"/>
  <c r="V118" i="3"/>
  <c r="O118" i="4" s="1"/>
  <c r="Q118" i="3"/>
  <c r="J118" i="4" s="1"/>
  <c r="U118" i="3"/>
  <c r="N118" i="4" s="1"/>
  <c r="Q134" i="3"/>
  <c r="J134" i="4" s="1"/>
  <c r="V142" i="3"/>
  <c r="O142" i="4" s="1"/>
  <c r="Q158" i="3"/>
  <c r="J158" i="4" s="1"/>
  <c r="V174" i="3"/>
  <c r="O174" i="4" s="1"/>
  <c r="R190" i="3"/>
  <c r="K190" i="4" s="1"/>
  <c r="V201" i="3"/>
  <c r="O201" i="4" s="1"/>
  <c r="V87" i="3"/>
  <c r="O87" i="4" s="1"/>
  <c r="R87" i="3"/>
  <c r="K87" i="4" s="1"/>
  <c r="S87" i="3"/>
  <c r="L87" i="4" s="1"/>
  <c r="Q87" i="3"/>
  <c r="J87" i="4" s="1"/>
  <c r="T87" i="3"/>
  <c r="U87" i="3"/>
  <c r="N87" i="4" s="1"/>
  <c r="U151" i="3"/>
  <c r="N151" i="4" s="1"/>
  <c r="Q151" i="3"/>
  <c r="J151" i="4" s="1"/>
  <c r="T151" i="3"/>
  <c r="S151" i="3"/>
  <c r="L151" i="4" s="1"/>
  <c r="V151" i="3"/>
  <c r="O151" i="4" s="1"/>
  <c r="R151" i="3"/>
  <c r="K151" i="4" s="1"/>
  <c r="S185" i="3"/>
  <c r="L185" i="4" s="1"/>
  <c r="U158" i="3"/>
  <c r="N158" i="4" s="1"/>
  <c r="P126" i="3" l="1"/>
  <c r="I126" i="4" s="1"/>
  <c r="P137" i="3"/>
  <c r="I137" i="4" s="1"/>
  <c r="P83" i="3"/>
  <c r="I83" i="4" s="1"/>
  <c r="M83" i="4"/>
  <c r="P143" i="3"/>
  <c r="I143" i="4" s="1"/>
  <c r="M143" i="4"/>
  <c r="P73" i="3"/>
  <c r="I73" i="4" s="1"/>
  <c r="M73" i="4"/>
  <c r="P114" i="3"/>
  <c r="I114" i="4" s="1"/>
  <c r="M114" i="4"/>
  <c r="P56" i="3"/>
  <c r="I56" i="4" s="1"/>
  <c r="M56" i="4"/>
  <c r="P28" i="3"/>
  <c r="I28" i="4" s="1"/>
  <c r="M28" i="4"/>
  <c r="P113" i="3"/>
  <c r="I113" i="4" s="1"/>
  <c r="M113" i="4"/>
  <c r="P59" i="3"/>
  <c r="I59" i="4" s="1"/>
  <c r="M59" i="4"/>
  <c r="P101" i="3"/>
  <c r="I101" i="4" s="1"/>
  <c r="M101" i="4"/>
  <c r="P112" i="3"/>
  <c r="I112" i="4" s="1"/>
  <c r="M112" i="4"/>
  <c r="P84" i="3"/>
  <c r="I84" i="4" s="1"/>
  <c r="M84" i="4"/>
  <c r="P104" i="3"/>
  <c r="I104" i="4" s="1"/>
  <c r="M104" i="4"/>
  <c r="P35" i="3"/>
  <c r="I35" i="4" s="1"/>
  <c r="M35" i="4"/>
  <c r="P77" i="3"/>
  <c r="I77" i="4" s="1"/>
  <c r="M77" i="4"/>
  <c r="P183" i="3"/>
  <c r="I183" i="4" s="1"/>
  <c r="M183" i="4"/>
  <c r="P150" i="3"/>
  <c r="I150" i="4" s="1"/>
  <c r="M150" i="4"/>
  <c r="P86" i="3"/>
  <c r="I86" i="4" s="1"/>
  <c r="M86" i="4"/>
  <c r="P57" i="3"/>
  <c r="I57" i="4" s="1"/>
  <c r="M57" i="4"/>
  <c r="P98" i="3"/>
  <c r="I98" i="4" s="1"/>
  <c r="M98" i="4"/>
  <c r="P161" i="3"/>
  <c r="I161" i="4" s="1"/>
  <c r="M161" i="4"/>
  <c r="P133" i="3"/>
  <c r="I133" i="4" s="1"/>
  <c r="M133" i="4"/>
  <c r="P144" i="3"/>
  <c r="I144" i="4" s="1"/>
  <c r="M144" i="4"/>
  <c r="P175" i="3"/>
  <c r="I175" i="4" s="1"/>
  <c r="M175" i="4"/>
  <c r="P47" i="3"/>
  <c r="I47" i="4" s="1"/>
  <c r="M47" i="4"/>
  <c r="P46" i="3"/>
  <c r="I46" i="4" s="1"/>
  <c r="M46" i="4"/>
  <c r="P66" i="3"/>
  <c r="I66" i="4" s="1"/>
  <c r="M66" i="4"/>
  <c r="P164" i="3"/>
  <c r="I164" i="4" s="1"/>
  <c r="M164" i="4"/>
  <c r="P199" i="3"/>
  <c r="I199" i="4" s="1"/>
  <c r="M199" i="4"/>
  <c r="P102" i="3"/>
  <c r="I102" i="4" s="1"/>
  <c r="M102" i="4"/>
  <c r="P109" i="3"/>
  <c r="I109" i="4" s="1"/>
  <c r="M109" i="4"/>
  <c r="P184" i="3"/>
  <c r="I184" i="4" s="1"/>
  <c r="M184" i="4"/>
  <c r="P171" i="3"/>
  <c r="I171" i="4" s="1"/>
  <c r="M171" i="4"/>
  <c r="P181" i="3"/>
  <c r="I181" i="4" s="1"/>
  <c r="M181" i="4"/>
  <c r="P74" i="3"/>
  <c r="I74" i="4" s="1"/>
  <c r="M74" i="4"/>
  <c r="P29" i="3"/>
  <c r="I29" i="4" s="1"/>
  <c r="M29" i="4"/>
  <c r="P204" i="3"/>
  <c r="I204" i="4" s="1"/>
  <c r="M204" i="4"/>
  <c r="P18" i="3"/>
  <c r="I18" i="4" s="1"/>
  <c r="M18" i="4"/>
  <c r="P55" i="3"/>
  <c r="I55" i="4" s="1"/>
  <c r="M55" i="4"/>
  <c r="P194" i="3"/>
  <c r="I194" i="4" s="1"/>
  <c r="M194" i="4"/>
  <c r="P145" i="3"/>
  <c r="I145" i="4" s="1"/>
  <c r="M145" i="4"/>
  <c r="P39" i="3"/>
  <c r="I39" i="4" s="1"/>
  <c r="M39" i="4"/>
  <c r="P153" i="3"/>
  <c r="I153" i="4" s="1"/>
  <c r="M153" i="4"/>
  <c r="P88" i="3"/>
  <c r="I88" i="4" s="1"/>
  <c r="M88" i="4"/>
  <c r="P190" i="3"/>
  <c r="I190" i="4" s="1"/>
  <c r="M190" i="4"/>
  <c r="P118" i="3"/>
  <c r="I118" i="4" s="1"/>
  <c r="M118" i="4"/>
  <c r="P61" i="3"/>
  <c r="I61" i="4" s="1"/>
  <c r="M61" i="4"/>
  <c r="P172" i="3"/>
  <c r="I172" i="4" s="1"/>
  <c r="M172" i="4"/>
  <c r="P41" i="3"/>
  <c r="I41" i="4" s="1"/>
  <c r="M41" i="4"/>
  <c r="P188" i="3"/>
  <c r="I188" i="4" s="1"/>
  <c r="M188" i="4"/>
  <c r="P110" i="3"/>
  <c r="I110" i="4" s="1"/>
  <c r="M110" i="4"/>
  <c r="P75" i="3"/>
  <c r="I75" i="4" s="1"/>
  <c r="M75" i="4"/>
  <c r="P53" i="3"/>
  <c r="I53" i="4" s="1"/>
  <c r="M53" i="4"/>
  <c r="P122" i="3"/>
  <c r="I122" i="4" s="1"/>
  <c r="M122" i="4"/>
  <c r="P64" i="3"/>
  <c r="I64" i="4" s="1"/>
  <c r="M64" i="4"/>
  <c r="P36" i="3"/>
  <c r="I36" i="4" s="1"/>
  <c r="M36" i="4"/>
  <c r="P62" i="3"/>
  <c r="I62" i="4" s="1"/>
  <c r="M62" i="4"/>
  <c r="P91" i="3"/>
  <c r="I91" i="4" s="1"/>
  <c r="M91" i="4"/>
  <c r="P71" i="3"/>
  <c r="I71" i="4" s="1"/>
  <c r="M71" i="4"/>
  <c r="P131" i="3"/>
  <c r="I131" i="4" s="1"/>
  <c r="M131" i="4"/>
  <c r="P120" i="3"/>
  <c r="I120" i="4" s="1"/>
  <c r="M120" i="4"/>
  <c r="P92" i="3"/>
  <c r="I92" i="4" s="1"/>
  <c r="M92" i="4"/>
  <c r="P189" i="3"/>
  <c r="I189" i="4" s="1"/>
  <c r="M189" i="4"/>
  <c r="P30" i="3"/>
  <c r="I30" i="4" s="1"/>
  <c r="M30" i="4"/>
  <c r="P123" i="3"/>
  <c r="I123" i="4" s="1"/>
  <c r="M123" i="4"/>
  <c r="P34" i="3"/>
  <c r="I34" i="4" s="1"/>
  <c r="M34" i="4"/>
  <c r="P96" i="3"/>
  <c r="I96" i="4" s="1"/>
  <c r="M96" i="4"/>
  <c r="P197" i="3"/>
  <c r="I197" i="4" s="1"/>
  <c r="M197" i="4"/>
  <c r="P179" i="3"/>
  <c r="I179" i="4" s="1"/>
  <c r="M179" i="4"/>
  <c r="P121" i="3"/>
  <c r="I121" i="4" s="1"/>
  <c r="M121" i="4"/>
  <c r="P111" i="3"/>
  <c r="I111" i="4" s="1"/>
  <c r="M111" i="4"/>
  <c r="P87" i="3"/>
  <c r="I87" i="4" s="1"/>
  <c r="M87" i="4"/>
  <c r="P147" i="3"/>
  <c r="I147" i="4" s="1"/>
  <c r="M147" i="4"/>
  <c r="P162" i="3"/>
  <c r="I162" i="4" s="1"/>
  <c r="M162" i="4"/>
  <c r="P25" i="3"/>
  <c r="I25" i="4" s="1"/>
  <c r="M25" i="4"/>
  <c r="P130" i="3"/>
  <c r="I130" i="4" s="1"/>
  <c r="M130" i="4"/>
  <c r="P72" i="3"/>
  <c r="I72" i="4" s="1"/>
  <c r="M72" i="4"/>
  <c r="P44" i="3"/>
  <c r="I44" i="4" s="1"/>
  <c r="M44" i="4"/>
  <c r="P207" i="3"/>
  <c r="I207" i="4" s="1"/>
  <c r="M207" i="4"/>
  <c r="P79" i="3"/>
  <c r="I79" i="4" s="1"/>
  <c r="M79" i="4"/>
  <c r="P81" i="3"/>
  <c r="I81" i="4" s="1"/>
  <c r="M81" i="4"/>
  <c r="P192" i="3"/>
  <c r="I192" i="4" s="1"/>
  <c r="M192" i="4"/>
  <c r="P142" i="3"/>
  <c r="I142" i="4" s="1"/>
  <c r="M142" i="4"/>
  <c r="P182" i="3"/>
  <c r="I182" i="4" s="1"/>
  <c r="M182" i="4"/>
  <c r="P13" i="3"/>
  <c r="I13" i="4" s="1"/>
  <c r="M13" i="4"/>
  <c r="P132" i="3"/>
  <c r="I132" i="4" s="1"/>
  <c r="M132" i="4"/>
  <c r="P27" i="3"/>
  <c r="I27" i="4" s="1"/>
  <c r="M27" i="4"/>
  <c r="P119" i="3"/>
  <c r="I119" i="4" s="1"/>
  <c r="M119" i="4"/>
  <c r="P157" i="3"/>
  <c r="I157" i="4" s="1"/>
  <c r="M157" i="4"/>
  <c r="P168" i="3"/>
  <c r="I168" i="4" s="1"/>
  <c r="M168" i="4"/>
  <c r="P186" i="3"/>
  <c r="I186" i="4" s="1"/>
  <c r="M186" i="4"/>
  <c r="P103" i="3"/>
  <c r="I103" i="4" s="1"/>
  <c r="M103" i="4"/>
  <c r="P163" i="3"/>
  <c r="I163" i="4" s="1"/>
  <c r="M163" i="4"/>
  <c r="P105" i="3"/>
  <c r="I105" i="4" s="1"/>
  <c r="M105" i="4"/>
  <c r="P138" i="3"/>
  <c r="I138" i="4" s="1"/>
  <c r="M138" i="4"/>
  <c r="P58" i="3"/>
  <c r="I58" i="4" s="1"/>
  <c r="M58" i="4"/>
  <c r="P165" i="3"/>
  <c r="I165" i="4" s="1"/>
  <c r="M165" i="4"/>
  <c r="P125" i="3"/>
  <c r="I125" i="4" s="1"/>
  <c r="M125" i="4"/>
  <c r="P200" i="3"/>
  <c r="I200" i="4" s="1"/>
  <c r="M200" i="4"/>
  <c r="P141" i="3"/>
  <c r="I141" i="4" s="1"/>
  <c r="M141" i="4"/>
  <c r="P139" i="3"/>
  <c r="I139" i="4" s="1"/>
  <c r="M139" i="4"/>
  <c r="P117" i="3"/>
  <c r="I117" i="4" s="1"/>
  <c r="M117" i="4"/>
  <c r="P128" i="3"/>
  <c r="I128" i="4" s="1"/>
  <c r="M128" i="4"/>
  <c r="P100" i="3"/>
  <c r="I100" i="4" s="1"/>
  <c r="M100" i="4"/>
  <c r="P155" i="3"/>
  <c r="I155" i="4" s="1"/>
  <c r="M155" i="4"/>
  <c r="P21" i="3"/>
  <c r="I21" i="4" s="1"/>
  <c r="M21" i="4"/>
  <c r="P43" i="3"/>
  <c r="I43" i="4" s="1"/>
  <c r="M43" i="4"/>
  <c r="P191" i="3"/>
  <c r="I191" i="4" s="1"/>
  <c r="M191" i="4"/>
  <c r="P63" i="3"/>
  <c r="I63" i="4" s="1"/>
  <c r="M63" i="4"/>
  <c r="P94" i="3"/>
  <c r="I94" i="4" s="1"/>
  <c r="M94" i="4"/>
  <c r="P202" i="3"/>
  <c r="I202" i="4" s="1"/>
  <c r="M202" i="4"/>
  <c r="P42" i="3"/>
  <c r="I42" i="4" s="1"/>
  <c r="M42" i="4"/>
  <c r="P76" i="3"/>
  <c r="I76" i="4" s="1"/>
  <c r="M76" i="4"/>
  <c r="P49" i="3"/>
  <c r="I49" i="4" s="1"/>
  <c r="M49" i="4"/>
  <c r="P85" i="3"/>
  <c r="I85" i="4" s="1"/>
  <c r="M85" i="4"/>
  <c r="P26" i="3"/>
  <c r="I26" i="4" s="1"/>
  <c r="M26" i="4"/>
  <c r="P159" i="3"/>
  <c r="I159" i="4" s="1"/>
  <c r="M159" i="4"/>
  <c r="P51" i="3"/>
  <c r="I51" i="4" s="1"/>
  <c r="M51" i="4"/>
  <c r="P40" i="3"/>
  <c r="I40" i="4" s="1"/>
  <c r="M40" i="4"/>
  <c r="P14" i="3"/>
  <c r="I14" i="4" s="1"/>
  <c r="M14" i="4"/>
  <c r="P24" i="3"/>
  <c r="I24" i="4" s="1"/>
  <c r="M24" i="4"/>
  <c r="P177" i="3"/>
  <c r="I177" i="4" s="1"/>
  <c r="M177" i="4"/>
  <c r="P158" i="3"/>
  <c r="I158" i="4" s="1"/>
  <c r="M158" i="4"/>
  <c r="P54" i="3"/>
  <c r="I54" i="4" s="1"/>
  <c r="M54" i="4"/>
  <c r="P89" i="3"/>
  <c r="I89" i="4" s="1"/>
  <c r="M89" i="4"/>
  <c r="P23" i="3"/>
  <c r="I23" i="4" s="1"/>
  <c r="M23" i="4"/>
  <c r="P108" i="3"/>
  <c r="I108" i="4" s="1"/>
  <c r="M108" i="4"/>
  <c r="P152" i="3"/>
  <c r="I152" i="4" s="1"/>
  <c r="M152" i="4"/>
  <c r="P60" i="3"/>
  <c r="I60" i="4" s="1"/>
  <c r="M60" i="4"/>
  <c r="P97" i="3"/>
  <c r="I97" i="4" s="1"/>
  <c r="M97" i="4"/>
  <c r="P116" i="3"/>
  <c r="I116" i="4" s="1"/>
  <c r="M116" i="4"/>
  <c r="P17" i="3"/>
  <c r="I17" i="4" s="1"/>
  <c r="M17" i="4"/>
  <c r="P195" i="3"/>
  <c r="I195" i="4" s="1"/>
  <c r="M195" i="4"/>
  <c r="P68" i="3"/>
  <c r="I68" i="4" s="1"/>
  <c r="M68" i="4"/>
  <c r="P187" i="3"/>
  <c r="I187" i="4" s="1"/>
  <c r="M187" i="4"/>
  <c r="P167" i="3"/>
  <c r="I167" i="4" s="1"/>
  <c r="M167" i="4"/>
  <c r="P70" i="3"/>
  <c r="I70" i="4" s="1"/>
  <c r="M70" i="4"/>
  <c r="P140" i="3"/>
  <c r="I140" i="4" s="1"/>
  <c r="M140" i="4"/>
  <c r="P90" i="3"/>
  <c r="I90" i="4" s="1"/>
  <c r="M90" i="4"/>
  <c r="P166" i="3"/>
  <c r="I166" i="4" s="1"/>
  <c r="M166" i="4"/>
  <c r="P201" i="3"/>
  <c r="I201" i="4" s="1"/>
  <c r="M201" i="4"/>
  <c r="P136" i="3"/>
  <c r="I136" i="4" s="1"/>
  <c r="M136" i="4"/>
  <c r="P151" i="3"/>
  <c r="I151" i="4" s="1"/>
  <c r="M151" i="4"/>
  <c r="P19" i="3"/>
  <c r="I19" i="4" s="1"/>
  <c r="M19" i="4"/>
  <c r="P99" i="3"/>
  <c r="I99" i="4" s="1"/>
  <c r="M99" i="4"/>
  <c r="P95" i="3"/>
  <c r="I95" i="4" s="1"/>
  <c r="M95" i="4"/>
  <c r="P198" i="3"/>
  <c r="I198" i="4" s="1"/>
  <c r="M198" i="4"/>
  <c r="P15" i="3"/>
  <c r="I15" i="4" s="1"/>
  <c r="M15" i="4"/>
  <c r="P173" i="3"/>
  <c r="I173" i="4" s="1"/>
  <c r="M173" i="4"/>
  <c r="P170" i="3"/>
  <c r="I170" i="4" s="1"/>
  <c r="M170" i="4"/>
  <c r="P69" i="3"/>
  <c r="I69" i="4" s="1"/>
  <c r="M69" i="4"/>
  <c r="P80" i="3"/>
  <c r="I80" i="4" s="1"/>
  <c r="M80" i="4"/>
  <c r="P135" i="3"/>
  <c r="I135" i="4" s="1"/>
  <c r="M135" i="4"/>
  <c r="P169" i="3"/>
  <c r="I169" i="4" s="1"/>
  <c r="M169" i="4"/>
  <c r="P50" i="3"/>
  <c r="I50" i="4" s="1"/>
  <c r="M50" i="4"/>
  <c r="P78" i="3"/>
  <c r="I78" i="4" s="1"/>
  <c r="M78" i="4"/>
  <c r="P107" i="3"/>
  <c r="I107" i="4" s="1"/>
  <c r="M107" i="4"/>
  <c r="P160" i="3"/>
  <c r="I160" i="4" s="1"/>
  <c r="M160" i="4"/>
  <c r="P127" i="3"/>
  <c r="I127" i="4" s="1"/>
  <c r="M127" i="4"/>
  <c r="P205" i="3"/>
  <c r="I205" i="4" s="1"/>
  <c r="M205" i="4"/>
  <c r="P65" i="3"/>
  <c r="I65" i="4" s="1"/>
  <c r="M65" i="4"/>
  <c r="P37" i="3"/>
  <c r="I37" i="4" s="1"/>
  <c r="M37" i="4"/>
  <c r="P106" i="3"/>
  <c r="I106" i="4" s="1"/>
  <c r="M106" i="4"/>
  <c r="P48" i="3"/>
  <c r="I48" i="4" s="1"/>
  <c r="M48" i="4"/>
  <c r="P148" i="3"/>
  <c r="I148" i="4" s="1"/>
  <c r="M148" i="4"/>
  <c r="P20" i="3"/>
  <c r="I20" i="4" s="1"/>
  <c r="M20" i="4"/>
  <c r="P12" i="3"/>
  <c r="I12" i="4" s="1"/>
  <c r="M12" i="4"/>
  <c r="P22" i="3"/>
  <c r="I22" i="4" s="1"/>
  <c r="M22" i="4"/>
  <c r="P115" i="3"/>
  <c r="I115" i="4" s="1"/>
  <c r="M115" i="4"/>
  <c r="P174" i="3"/>
  <c r="I174" i="4" s="1"/>
  <c r="M174" i="4"/>
  <c r="P149" i="3"/>
  <c r="I149" i="4" s="1"/>
  <c r="M149" i="4"/>
  <c r="P196" i="3"/>
  <c r="I196" i="4" s="1"/>
  <c r="M196" i="4"/>
  <c r="P178" i="3"/>
  <c r="I178" i="4" s="1"/>
  <c r="M178" i="4"/>
  <c r="P82" i="3"/>
  <c r="I82" i="4" s="1"/>
  <c r="M82" i="4"/>
  <c r="P180" i="3"/>
  <c r="I180" i="4" s="1"/>
  <c r="M180" i="4"/>
  <c r="P146" i="3"/>
  <c r="I146" i="4" s="1"/>
  <c r="M146" i="4"/>
  <c r="P203" i="3"/>
  <c r="I203" i="4" s="1"/>
  <c r="M203" i="4"/>
  <c r="P193" i="3"/>
  <c r="I193" i="4" s="1"/>
  <c r="M193" i="4"/>
  <c r="P31" i="3"/>
  <c r="I31" i="4" s="1"/>
  <c r="M31" i="4"/>
  <c r="P38" i="3"/>
  <c r="I38" i="4" s="1"/>
  <c r="M38" i="4"/>
  <c r="P67" i="3"/>
  <c r="I67" i="4" s="1"/>
  <c r="M67" i="4"/>
  <c r="P45" i="3"/>
  <c r="I45" i="4" s="1"/>
  <c r="M45" i="4"/>
  <c r="P156" i="3"/>
  <c r="I156" i="4" s="1"/>
  <c r="M156" i="4"/>
  <c r="P154" i="3"/>
  <c r="I154" i="4" s="1"/>
  <c r="M154" i="4"/>
  <c r="P32" i="3"/>
  <c r="I32" i="4" s="1"/>
  <c r="M32" i="4"/>
  <c r="P52" i="3"/>
  <c r="I52" i="4" s="1"/>
  <c r="M52" i="4"/>
  <c r="P176" i="3"/>
  <c r="I176" i="4" s="1"/>
  <c r="M176" i="4"/>
  <c r="P124" i="3"/>
  <c r="I124" i="4" s="1"/>
  <c r="M124" i="4"/>
  <c r="P134" i="3"/>
  <c r="I134" i="4" s="1"/>
  <c r="M134" i="4"/>
  <c r="P16" i="3"/>
  <c r="I16" i="4" s="1"/>
  <c r="M16" i="4"/>
  <c r="P185" i="3"/>
  <c r="I185" i="4" s="1"/>
  <c r="M185" i="4"/>
  <c r="P93" i="3"/>
  <c r="I93" i="4" s="1"/>
  <c r="M93" i="4"/>
  <c r="P33" i="3"/>
  <c r="I33" i="4" s="1"/>
  <c r="M33" i="4"/>
  <c r="P9" i="3"/>
  <c r="I9" i="4" s="1"/>
  <c r="M9" i="4"/>
  <c r="P11" i="3"/>
  <c r="I11" i="4" s="1"/>
  <c r="M11" i="4"/>
  <c r="P10" i="3"/>
  <c r="I10" i="4" s="1"/>
  <c r="M10" i="4"/>
</calcChain>
</file>

<file path=xl/sharedStrings.xml><?xml version="1.0" encoding="utf-8"?>
<sst xmlns="http://schemas.openxmlformats.org/spreadsheetml/2006/main" count="131" uniqueCount="99">
  <si>
    <t xml:space="preserve">      LISTE D'ÉMARGEMENT</t>
  </si>
  <si>
    <t>Fédération Française de Cyclisme</t>
  </si>
  <si>
    <t>Club organisateur :</t>
  </si>
  <si>
    <t>Titre de la course :</t>
  </si>
  <si>
    <t>Catégorie :</t>
  </si>
  <si>
    <t>Date de l'épreuve:</t>
  </si>
  <si>
    <t>Lieu de l'épreuve :</t>
  </si>
  <si>
    <t>N°</t>
  </si>
  <si>
    <t>Nom</t>
  </si>
  <si>
    <t>Prénom</t>
  </si>
  <si>
    <t>Club</t>
  </si>
  <si>
    <t>Région</t>
  </si>
  <si>
    <t>N°de licence</t>
  </si>
  <si>
    <t>Catégorie</t>
  </si>
  <si>
    <t>Émargement</t>
  </si>
  <si>
    <t>Observations</t>
  </si>
  <si>
    <t>*           colonnes de saisie        *</t>
  </si>
  <si>
    <t xml:space="preserve">*          Colonnes de contôle           *          Colonnes de contôle           *          Colonnes de contôle           *          Colonnes de contôle           *          Colonnes de contôle           *          Colonnes de contôle           *                      </t>
  </si>
  <si>
    <t>Saisir le Kilomètrage:</t>
  </si>
  <si>
    <t>km</t>
  </si>
  <si>
    <t xml:space="preserve">Saisir le </t>
  </si>
  <si>
    <t>Saisir:</t>
  </si>
  <si>
    <t>Contrôle doublon</t>
  </si>
  <si>
    <t>contrôle temps + écart</t>
  </si>
  <si>
    <t xml:space="preserve">Contrôle de la saisie </t>
  </si>
  <si>
    <t>report</t>
  </si>
  <si>
    <t>réf</t>
  </si>
  <si>
    <t>Classement</t>
  </si>
  <si>
    <t>n° dosssard</t>
  </si>
  <si>
    <t>heure</t>
  </si>
  <si>
    <t>min</t>
  </si>
  <si>
    <t>sec</t>
  </si>
  <si>
    <t>n°dossard</t>
  </si>
  <si>
    <t>sec2</t>
  </si>
  <si>
    <t>Prenom</t>
  </si>
  <si>
    <t>Nation</t>
  </si>
  <si>
    <t>n° Licence</t>
  </si>
  <si>
    <t>Moyenne</t>
  </si>
  <si>
    <t/>
  </si>
  <si>
    <t>h</t>
  </si>
  <si>
    <t>CLASSEMENT</t>
  </si>
  <si>
    <t>Titre de l'épreuve :</t>
  </si>
  <si>
    <t>Date de l'épreuve :</t>
  </si>
  <si>
    <t>Prix gagnés</t>
  </si>
  <si>
    <t xml:space="preserve">Place </t>
  </si>
  <si>
    <t>Nom Prénom</t>
  </si>
  <si>
    <t>Licence</t>
  </si>
  <si>
    <t>Temps</t>
  </si>
  <si>
    <t>FÉDÉRATION FRANÇAISE DE CYCLISME</t>
  </si>
  <si>
    <r>
      <t xml:space="preserve">État de résultats </t>
    </r>
    <r>
      <rPr>
        <sz val="9"/>
        <rFont val="Times New Roman"/>
        <family val="1"/>
      </rPr>
      <t>(n°2)</t>
    </r>
  </si>
  <si>
    <t>CONTRÔLE MÉDICAL</t>
  </si>
  <si>
    <t>OUI</t>
  </si>
  <si>
    <t>NON</t>
  </si>
  <si>
    <t>(rayer la mention inutile)</t>
  </si>
  <si>
    <t>Date:</t>
  </si>
  <si>
    <t xml:space="preserve">Région: </t>
  </si>
  <si>
    <t>Titre de l'épreuve:</t>
  </si>
  <si>
    <t>Lieu de l'épreuve:</t>
  </si>
  <si>
    <t>Organisée par :</t>
  </si>
  <si>
    <t>Catégorie ou genre:</t>
  </si>
  <si>
    <t>LE COLLÈGE DES COMMISSAIRES</t>
  </si>
  <si>
    <t>Qualification</t>
  </si>
  <si>
    <t>Président du Jury</t>
  </si>
  <si>
    <t>Commissaire titulaire</t>
  </si>
  <si>
    <t>Juge à l'arrivée</t>
  </si>
  <si>
    <t>Chronométreur</t>
  </si>
  <si>
    <t>Réception comité</t>
  </si>
  <si>
    <t>Comptabilité</t>
  </si>
  <si>
    <t>Commission d'homlogation</t>
  </si>
  <si>
    <t>Secrétariat</t>
  </si>
  <si>
    <t>DÉCISIONS PRISES PAR LE JURY DES COMMISSAIRES</t>
  </si>
  <si>
    <t>dossard</t>
  </si>
  <si>
    <t xml:space="preserve">Nom </t>
  </si>
  <si>
    <t>n° de licence</t>
  </si>
  <si>
    <t>Pénalité</t>
  </si>
  <si>
    <t>Motif</t>
  </si>
  <si>
    <t xml:space="preserve">Les soussignés, Commissaires de courses et Juge à l'arrivée certifient la sincérité des résultats mentionnés </t>
  </si>
  <si>
    <t>au tableau ci-joint et déclarent que les coureurs ont pris le départ au nombre de :</t>
  </si>
  <si>
    <t xml:space="preserve">Fait à:  </t>
  </si>
  <si>
    <t xml:space="preserve">le </t>
  </si>
  <si>
    <t>SIGNATURES DES 3 COMMISSAIRES</t>
  </si>
  <si>
    <t>SIGNATURE DU JUGE A L'ARRIVÉE</t>
  </si>
  <si>
    <t>SIGNATURE DU CHRONOMÉTREUR</t>
  </si>
  <si>
    <t>DOCUMENTS ANNEXES A CET ÉTAT DE RÉSULTAT</t>
  </si>
  <si>
    <t>Pour l'homologation de cette épreuve, le suivi des droits et la couverture assurance, il est nécessaire que les documents listés ci-dessous soient joints à ce dossier course. Merci de cocher d'une croix les cases où le document est présent.</t>
  </si>
  <si>
    <r>
      <t>LISTE D'ÉMARGEMENT</t>
    </r>
    <r>
      <rPr>
        <sz val="9"/>
        <rFont val="Times New Roman"/>
        <family val="1"/>
      </rPr>
      <t xml:space="preserve"> - sur laquelle tous les participants ont apposé leur signature. Les n° de dossards des coureurs absents sont a encercler, et ceux des excusés à barrer. Le club organisateur conserve les bulletins d'engagement, car il n'y a plus d'obligation de les transmettre au comité régional. </t>
    </r>
  </si>
  <si>
    <r>
      <t>SUIVI DES ENGAGEMENTS ET RÈGLEMENT DES DROITS -</t>
    </r>
    <r>
      <rPr>
        <sz val="9"/>
        <rFont val="Times New Roman"/>
        <family val="1"/>
      </rPr>
      <t xml:space="preserve"> Le nombre de partants, qui sera attesté par les commissaires, sert à définir le montant des droits d'engagement versé par le club organisateur au comité</t>
    </r>
  </si>
  <si>
    <r>
      <rPr>
        <b/>
        <sz val="9"/>
        <rFont val="Times New Roman"/>
        <family val="1"/>
      </rPr>
      <t>RÉCLAMATIONS</t>
    </r>
    <r>
      <rPr>
        <sz val="9"/>
        <rFont val="Times New Roman"/>
        <family val="1"/>
      </rPr>
      <t xml:space="preserve"> éventuelles des coureurs - Celles-ci doivent impérativement être reçues et examinées par les commissaires dès la réception. La décision qui est alors prise est à joindre à ce dossier avec la requête.</t>
    </r>
  </si>
  <si>
    <r>
      <t>LISTE DES VÉHICULES SUIVEURS</t>
    </r>
    <r>
      <rPr>
        <sz val="9"/>
        <rFont val="Times New Roman"/>
        <family val="1"/>
      </rPr>
      <t xml:space="preserve"> - Dans les épreuves sur la voie publique, cette liste est à joindre pour que les garanties 'dommages aux véhicules' intégrées dans la police d'assurance puissent entrer en vigueur</t>
    </r>
  </si>
  <si>
    <r>
      <t>INDEMNISATION</t>
    </r>
    <r>
      <rPr>
        <sz val="9"/>
        <rFont val="Times New Roman"/>
        <family val="1"/>
      </rPr>
      <t xml:space="preserve"> - Sur cet imprimé les commissaires porteront le montant des frais de déplacement et d'activité dont ils peuvent être bénéficiaire. Frais qui seront réglés par le CR. Il est toujours admis d'officier gratuitement. Il faudra alors le noter. Cette procédure s'applique à toutes les courses du calendrier régional.</t>
    </r>
  </si>
  <si>
    <t>Observations:</t>
  </si>
  <si>
    <t>Le président du jury,</t>
  </si>
  <si>
    <t>CYCLO CROSS</t>
  </si>
  <si>
    <t>Comité Régional de Bourgogne Franche-Comté                                                                3 Avenue des Montboucons                                                                           25000 BESANÇON</t>
  </si>
  <si>
    <t>Comité Régional de Bourgogne Franche-Comté</t>
  </si>
  <si>
    <r>
      <t>COMITE RÉGIONAL DE BOURGOGNE FRANCHE-COMTE</t>
    </r>
    <r>
      <rPr>
        <sz val="10"/>
        <rFont val="Times New Roman"/>
        <family val="1"/>
      </rPr>
      <t xml:space="preserve">   -   Courses n° _ _ _ _ _ _ </t>
    </r>
  </si>
  <si>
    <t>Ce dossier, avec toutes les pièces requises, est à transmettre au Comité Régional , 3 rue des Montboucons 25000 BESANCON, dans les 48 heures après le déroulement de l'épreuve par le commissaire délégué; ou à défaut (en accord avec celui-ci) par le responsable du club organisateur. Pour les courses du calendrier fédéral, prière d'utiliser l'imprimé n°1 établi par la FFC</t>
  </si>
  <si>
    <t>Bourgogne Franche Comté</t>
  </si>
  <si>
    <t>Prénom Nom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</si>
</sst>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m\ yyyy"/>
    <numFmt numFmtId="165" formatCode="0\.00\.000\.000"/>
    <numFmt numFmtId="166" formatCode="00\.00\.000\.000"/>
    <numFmt numFmtId="167" formatCode="#00&quot; &quot;00&quot; &quot;000&quot; &quot;000"/>
    <numFmt numFmtId="168" formatCode="_-* #,##0.00\ [$€-1]_-;\-* #,##0.00\ [$€-1]_-;_-* &quot;-&quot;??\ [$€-1]_-"/>
    <numFmt numFmtId="169" formatCode="[$-40C]d\ mmmm\ yyyy;@"/>
  </numFmts>
  <fonts count="58">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sz val="10"/>
      <name val="Times New Roman"/>
      <family val="1"/>
    </font>
    <font>
      <sz val="8"/>
      <name val="Times New Roman"/>
      <family val="1"/>
    </font>
    <font>
      <b/>
      <sz val="10"/>
      <name val="Bookman Old Style"/>
      <family val="1"/>
    </font>
    <font>
      <b/>
      <sz val="9"/>
      <name val="Times New Roman"/>
      <family val="1"/>
    </font>
    <font>
      <u/>
      <sz val="10"/>
      <name val="Times New Roman"/>
      <family val="1"/>
    </font>
    <font>
      <sz val="7"/>
      <name val="Times New Roman"/>
      <family val="1"/>
    </font>
    <font>
      <sz val="9"/>
      <name val="Times New Roman"/>
      <family val="1"/>
    </font>
    <font>
      <sz val="6"/>
      <name val="Times New Roman"/>
      <family val="1"/>
    </font>
    <font>
      <sz val="10"/>
      <color indexed="10"/>
      <name val="Agency FB"/>
      <family val="2"/>
    </font>
    <font>
      <b/>
      <sz val="10"/>
      <color indexed="9"/>
      <name val="Times New Roman"/>
      <family val="1"/>
    </font>
    <font>
      <b/>
      <i/>
      <sz val="9"/>
      <color indexed="20"/>
      <name val="Times New Roman"/>
      <family val="1"/>
    </font>
    <font>
      <sz val="9"/>
      <name val="Arial"/>
      <family val="2"/>
    </font>
    <font>
      <sz val="9"/>
      <name val="Calibri"/>
      <family val="2"/>
    </font>
    <font>
      <sz val="10"/>
      <name val="Forte"/>
      <family val="4"/>
    </font>
    <font>
      <sz val="14"/>
      <name val="Times New Roman"/>
      <family val="1"/>
    </font>
    <font>
      <sz val="18"/>
      <name val="Times New Roman"/>
      <family val="1"/>
    </font>
    <font>
      <sz val="20"/>
      <name val="Rockwell"/>
      <family val="1"/>
    </font>
    <font>
      <sz val="11"/>
      <name val="Calibri"/>
      <family val="2"/>
    </font>
    <font>
      <b/>
      <sz val="11"/>
      <name val="Arial"/>
      <family val="2"/>
    </font>
    <font>
      <sz val="10"/>
      <name val="Calibri"/>
      <family val="2"/>
    </font>
    <font>
      <b/>
      <sz val="10"/>
      <name val="Calibri"/>
      <family val="2"/>
    </font>
    <font>
      <sz val="8"/>
      <name val="Calibri"/>
      <family val="2"/>
    </font>
    <font>
      <sz val="14"/>
      <name val="Calibri"/>
      <family val="2"/>
    </font>
    <font>
      <b/>
      <sz val="12"/>
      <name val="Calibri"/>
      <family val="2"/>
    </font>
    <font>
      <sz val="11"/>
      <name val="Arial"/>
      <family val="2"/>
    </font>
    <font>
      <sz val="10"/>
      <name val="Calibri"/>
      <family val="2"/>
      <scheme val="minor"/>
    </font>
    <font>
      <b/>
      <sz val="10"/>
      <name val="Calibri"/>
      <family val="2"/>
      <scheme val="minor"/>
    </font>
    <font>
      <sz val="11"/>
      <name val="Forte"/>
      <family val="4"/>
    </font>
    <font>
      <b/>
      <sz val="18"/>
      <name val="Calibri"/>
      <family val="2"/>
    </font>
    <font>
      <sz val="11"/>
      <name val="Calibri"/>
      <family val="2"/>
      <scheme val="minor"/>
    </font>
    <font>
      <b/>
      <sz val="18"/>
      <name val="Calibri"/>
      <family val="2"/>
      <scheme val="minor"/>
    </font>
    <font>
      <b/>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2"/>
      <color theme="1"/>
      <name val="Calibri"/>
      <family val="2"/>
      <scheme val="minor"/>
    </font>
    <font>
      <sz val="12"/>
      <color theme="1"/>
      <name val="Calibri"/>
      <family val="2"/>
      <scheme val="minor"/>
    </font>
    <font>
      <sz val="11"/>
      <name val="Times New Roman"/>
      <family val="1"/>
    </font>
    <font>
      <b/>
      <sz val="11"/>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0" tint="-4.9989318521683403E-2"/>
        <bgColor indexed="64"/>
      </patternFill>
    </fill>
  </fills>
  <borders count="58">
    <border>
      <left/>
      <right/>
      <top/>
      <bottom/>
      <diagonal/>
    </border>
    <border>
      <left style="double">
        <color indexed="10"/>
      </left>
      <right style="thin">
        <color indexed="10"/>
      </right>
      <top style="double">
        <color indexed="10"/>
      </top>
      <bottom/>
      <diagonal/>
    </border>
    <border>
      <left style="thin">
        <color indexed="10"/>
      </left>
      <right style="thin">
        <color indexed="10"/>
      </right>
      <top style="double">
        <color indexed="10"/>
      </top>
      <bottom/>
      <diagonal/>
    </border>
    <border>
      <left/>
      <right style="double">
        <color indexed="10"/>
      </right>
      <top style="double">
        <color indexed="10"/>
      </top>
      <bottom/>
      <diagonal/>
    </border>
    <border>
      <left style="double">
        <color indexed="10"/>
      </left>
      <right style="thin">
        <color indexed="10"/>
      </right>
      <top/>
      <bottom/>
      <diagonal/>
    </border>
    <border>
      <left style="thin">
        <color indexed="10"/>
      </left>
      <right style="thin">
        <color indexed="10"/>
      </right>
      <top/>
      <bottom/>
      <diagonal/>
    </border>
    <border>
      <left/>
      <right style="double">
        <color indexed="1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53"/>
      </left>
      <right style="double">
        <color indexed="53"/>
      </right>
      <top style="double">
        <color indexed="53"/>
      </top>
      <bottom style="double">
        <color indexed="5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23"/>
      </right>
      <top/>
      <bottom/>
      <diagonal/>
    </border>
    <border>
      <left style="thin">
        <color indexed="23"/>
      </left>
      <right/>
      <top/>
      <bottom/>
      <diagonal/>
    </border>
    <border>
      <left/>
      <right style="medium">
        <color indexed="64"/>
      </right>
      <top/>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top style="medium">
        <color indexed="64"/>
      </top>
      <bottom style="medium">
        <color indexed="64"/>
      </bottom>
      <diagonal/>
    </border>
    <border>
      <left style="medium">
        <color indexed="64"/>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style="medium">
        <color indexed="64"/>
      </left>
      <right/>
      <top style="medium">
        <color indexed="64"/>
      </top>
      <bottom style="medium">
        <color indexed="64"/>
      </bottom>
      <diagonal/>
    </border>
  </borders>
  <cellStyleXfs count="46">
    <xf numFmtId="0" fontId="0" fillId="0" borderId="0"/>
    <xf numFmtId="0" fontId="1" fillId="0" borderId="0"/>
    <xf numFmtId="0" fontId="3" fillId="0" borderId="0"/>
    <xf numFmtId="0" fontId="3" fillId="0" borderId="0"/>
    <xf numFmtId="0" fontId="5"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9" fillId="0" borderId="0" applyNumberFormat="0" applyFill="0" applyBorder="0" applyAlignment="0" applyProtection="0"/>
    <xf numFmtId="0" fontId="40" fillId="20" borderId="36" applyNumberFormat="0" applyAlignment="0" applyProtection="0"/>
    <xf numFmtId="0" fontId="41" fillId="0" borderId="37" applyNumberFormat="0" applyFill="0" applyAlignment="0" applyProtection="0"/>
    <xf numFmtId="0" fontId="5" fillId="21" borderId="38" applyNumberFormat="0" applyAlignment="0" applyProtection="0"/>
    <xf numFmtId="0" fontId="42" fillId="7" borderId="36" applyNumberFormat="0" applyAlignment="0" applyProtection="0"/>
    <xf numFmtId="0" fontId="43" fillId="3" borderId="0" applyNumberFormat="0" applyBorder="0" applyAlignment="0" applyProtection="0"/>
    <xf numFmtId="0" fontId="44" fillId="22" borderId="0" applyNumberFormat="0" applyBorder="0" applyAlignment="0" applyProtection="0"/>
    <xf numFmtId="0" fontId="45" fillId="4" borderId="0" applyNumberFormat="0" applyBorder="0" applyAlignment="0" applyProtection="0"/>
    <xf numFmtId="0" fontId="46" fillId="20" borderId="39"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40" applyNumberFormat="0" applyFill="0" applyAlignment="0" applyProtection="0"/>
    <xf numFmtId="0" fontId="50" fillId="0" borderId="41" applyNumberFormat="0" applyFill="0" applyAlignment="0" applyProtection="0"/>
    <xf numFmtId="0" fontId="51" fillId="0" borderId="42" applyNumberFormat="0" applyFill="0" applyAlignment="0" applyProtection="0"/>
    <xf numFmtId="0" fontId="51" fillId="0" borderId="0" applyNumberFormat="0" applyFill="0" applyBorder="0" applyAlignment="0" applyProtection="0"/>
    <xf numFmtId="0" fontId="52" fillId="0" borderId="43" applyNumberFormat="0" applyFill="0" applyAlignment="0" applyProtection="0"/>
    <xf numFmtId="0" fontId="53" fillId="23" borderId="44" applyNumberFormat="0" applyAlignment="0" applyProtection="0"/>
  </cellStyleXfs>
  <cellXfs count="328">
    <xf numFmtId="0" fontId="0" fillId="0" borderId="0" xfId="0"/>
    <xf numFmtId="0" fontId="24" fillId="0" borderId="0" xfId="1" applyFont="1" applyBorder="1" applyAlignment="1" applyProtection="1"/>
    <xf numFmtId="0" fontId="22" fillId="0" borderId="0" xfId="1" applyFont="1" applyBorder="1" applyAlignment="1" applyProtection="1">
      <alignment horizontal="right" vertical="center"/>
    </xf>
    <xf numFmtId="0" fontId="26" fillId="0" borderId="0" xfId="1" applyFont="1" applyBorder="1" applyAlignment="1" applyProtection="1"/>
    <xf numFmtId="0" fontId="26" fillId="0" borderId="0" xfId="1" applyFont="1" applyBorder="1" applyAlignment="1" applyProtection="1">
      <alignment horizontal="left" indent="1"/>
    </xf>
    <xf numFmtId="0" fontId="24" fillId="0" borderId="0" xfId="1" applyFont="1" applyBorder="1" applyAlignment="1" applyProtection="1">
      <alignment horizontal="left" indent="1"/>
    </xf>
    <xf numFmtId="0" fontId="27" fillId="0" borderId="0" xfId="1" applyFont="1" applyFill="1" applyBorder="1" applyAlignment="1" applyProtection="1">
      <alignment horizontal="left" indent="1"/>
    </xf>
    <xf numFmtId="0" fontId="27" fillId="0" borderId="0" xfId="1" applyFont="1" applyFill="1" applyBorder="1" applyAlignment="1" applyProtection="1"/>
    <xf numFmtId="165" fontId="27" fillId="0" borderId="0" xfId="1" applyNumberFormat="1" applyFont="1" applyFill="1" applyBorder="1" applyAlignment="1" applyProtection="1"/>
    <xf numFmtId="0" fontId="24" fillId="0" borderId="0" xfId="1" applyFont="1" applyBorder="1" applyAlignment="1" applyProtection="1">
      <alignment vertical="center"/>
    </xf>
    <xf numFmtId="0" fontId="24" fillId="0" borderId="0" xfId="1" applyFont="1" applyAlignment="1" applyProtection="1">
      <alignment horizontal="center"/>
    </xf>
    <xf numFmtId="0" fontId="26" fillId="0" borderId="0" xfId="1" applyFont="1" applyBorder="1" applyAlignment="1" applyProtection="1">
      <alignment vertical="center"/>
    </xf>
    <xf numFmtId="0" fontId="24" fillId="0" borderId="0" xfId="1" applyFont="1" applyAlignment="1" applyProtection="1">
      <protection locked="0"/>
    </xf>
    <xf numFmtId="0" fontId="25" fillId="0" borderId="0" xfId="1" applyFont="1" applyBorder="1" applyAlignment="1" applyProtection="1">
      <alignment horizontal="left" vertical="center" indent="1"/>
    </xf>
    <xf numFmtId="0" fontId="24" fillId="0" borderId="7" xfId="1" applyFont="1" applyBorder="1" applyAlignment="1" applyProtection="1">
      <alignment horizontal="center"/>
      <protection locked="0"/>
    </xf>
    <xf numFmtId="0" fontId="24" fillId="0" borderId="7" xfId="1" applyFont="1" applyBorder="1" applyAlignment="1" applyProtection="1">
      <alignment horizontal="center" vertical="center"/>
      <protection locked="0"/>
    </xf>
    <xf numFmtId="0" fontId="3" fillId="0" borderId="7" xfId="1" applyFont="1" applyBorder="1" applyAlignment="1" applyProtection="1">
      <alignment horizontal="center"/>
      <protection locked="0"/>
    </xf>
    <xf numFmtId="0" fontId="3" fillId="0" borderId="7" xfId="1" applyFont="1" applyBorder="1" applyAlignment="1" applyProtection="1">
      <alignment horizontal="left"/>
      <protection locked="0"/>
    </xf>
    <xf numFmtId="0" fontId="3" fillId="0" borderId="7" xfId="1" applyNumberFormat="1" applyFont="1" applyBorder="1" applyAlignment="1">
      <alignment horizontal="left"/>
    </xf>
    <xf numFmtId="0" fontId="3" fillId="0" borderId="7" xfId="1" applyFont="1" applyBorder="1" applyAlignment="1" applyProtection="1">
      <alignment horizontal="left"/>
    </xf>
    <xf numFmtId="0" fontId="3" fillId="0" borderId="7" xfId="1" applyNumberFormat="1" applyFont="1" applyFill="1" applyBorder="1" applyAlignment="1">
      <alignment horizontal="left"/>
    </xf>
    <xf numFmtId="0" fontId="3" fillId="0" borderId="7" xfId="1" applyNumberFormat="1" applyFont="1" applyBorder="1" applyAlignment="1">
      <alignment horizontal="left" vertical="center"/>
    </xf>
    <xf numFmtId="0" fontId="3" fillId="0" borderId="16" xfId="1" applyNumberFormat="1" applyFont="1" applyFill="1" applyBorder="1" applyAlignment="1">
      <alignment horizontal="left"/>
    </xf>
    <xf numFmtId="0" fontId="3" fillId="0" borderId="7" xfId="1" applyFont="1" applyBorder="1" applyAlignment="1" applyProtection="1">
      <alignment horizontal="left" vertical="center"/>
      <protection locked="0"/>
    </xf>
    <xf numFmtId="0" fontId="3" fillId="0" borderId="7" xfId="1" applyFont="1" applyBorder="1" applyAlignment="1" applyProtection="1">
      <alignment horizontal="center" vertical="center"/>
      <protection locked="0"/>
    </xf>
    <xf numFmtId="0" fontId="3" fillId="0" borderId="7" xfId="1" quotePrefix="1" applyNumberFormat="1" applyFont="1" applyBorder="1"/>
    <xf numFmtId="0" fontId="3" fillId="0" borderId="7" xfId="1" applyNumberFormat="1" applyFont="1" applyBorder="1"/>
    <xf numFmtId="0" fontId="3" fillId="0" borderId="17" xfId="1" applyNumberFormat="1" applyFont="1" applyBorder="1" applyAlignment="1">
      <alignment horizontal="left"/>
    </xf>
    <xf numFmtId="0" fontId="24" fillId="0" borderId="17" xfId="1" applyFont="1" applyBorder="1" applyAlignment="1" applyProtection="1">
      <alignment horizontal="center" wrapText="1"/>
      <protection locked="0"/>
    </xf>
    <xf numFmtId="0" fontId="31" fillId="0" borderId="24" xfId="2" applyFont="1" applyBorder="1" applyAlignment="1" applyProtection="1">
      <alignment horizontal="center" vertical="center" wrapText="1"/>
    </xf>
    <xf numFmtId="165" fontId="31" fillId="0" borderId="24" xfId="2" applyNumberFormat="1" applyFont="1" applyBorder="1" applyAlignment="1" applyProtection="1">
      <alignment horizontal="center" vertical="center" wrapText="1"/>
    </xf>
    <xf numFmtId="0" fontId="31" fillId="0" borderId="25" xfId="2" applyFont="1" applyBorder="1" applyAlignment="1" applyProtection="1">
      <alignment horizontal="center" vertical="center" wrapText="1"/>
    </xf>
    <xf numFmtId="49" fontId="3" fillId="0" borderId="17" xfId="2" quotePrefix="1" applyNumberFormat="1" applyFont="1" applyBorder="1"/>
    <xf numFmtId="49" fontId="3" fillId="0" borderId="17" xfId="1" quotePrefix="1" applyNumberFormat="1" applyFont="1" applyBorder="1" applyAlignment="1">
      <alignment horizontal="center"/>
    </xf>
    <xf numFmtId="49" fontId="3" fillId="0" borderId="7" xfId="2" quotePrefix="1" applyNumberFormat="1" applyFont="1" applyBorder="1"/>
    <xf numFmtId="49" fontId="3" fillId="0" borderId="7" xfId="1" quotePrefix="1" applyNumberFormat="1" applyFont="1" applyBorder="1" applyAlignment="1">
      <alignment horizontal="center"/>
    </xf>
    <xf numFmtId="49" fontId="3" fillId="0" borderId="7" xfId="1" applyNumberFormat="1" applyFont="1" applyBorder="1" applyAlignment="1" applyProtection="1">
      <protection locked="0"/>
    </xf>
    <xf numFmtId="49" fontId="3" fillId="0" borderId="7" xfId="1" applyNumberFormat="1" applyFont="1" applyBorder="1" applyAlignment="1" applyProtection="1">
      <alignment horizontal="left" indent="1"/>
      <protection locked="0"/>
    </xf>
    <xf numFmtId="49" fontId="3" fillId="0" borderId="7" xfId="1" applyNumberFormat="1" applyFont="1" applyBorder="1" applyAlignment="1" applyProtection="1">
      <alignment horizontal="center"/>
      <protection locked="0"/>
    </xf>
    <xf numFmtId="49" fontId="3" fillId="0" borderId="7" xfId="1" quotePrefix="1" applyNumberFormat="1" applyFont="1" applyBorder="1" applyAlignment="1" applyProtection="1">
      <alignment horizontal="left" indent="1"/>
      <protection locked="0"/>
    </xf>
    <xf numFmtId="49" fontId="3" fillId="0" borderId="7" xfId="1" applyNumberFormat="1" applyFont="1" applyFill="1" applyBorder="1" applyAlignment="1" applyProtection="1">
      <alignment horizontal="center"/>
      <protection locked="0"/>
    </xf>
    <xf numFmtId="49" fontId="3" fillId="0" borderId="7" xfId="1" applyNumberFormat="1" applyFont="1" applyBorder="1" applyAlignment="1">
      <alignment horizontal="left"/>
    </xf>
    <xf numFmtId="49" fontId="3" fillId="0" borderId="7" xfId="1" applyNumberFormat="1" applyFont="1" applyBorder="1" applyAlignment="1" applyProtection="1">
      <alignment horizontal="left"/>
      <protection locked="0"/>
    </xf>
    <xf numFmtId="49" fontId="3" fillId="0" borderId="7" xfId="1" applyNumberFormat="1" applyFont="1" applyFill="1" applyBorder="1" applyAlignment="1" applyProtection="1">
      <alignment horizontal="left" indent="1"/>
      <protection locked="0"/>
    </xf>
    <xf numFmtId="49" fontId="3" fillId="0" borderId="7" xfId="1" applyNumberFormat="1" applyFont="1" applyFill="1" applyBorder="1" applyAlignment="1" applyProtection="1">
      <alignment horizontal="left" vertical="center" indent="1"/>
      <protection locked="0"/>
    </xf>
    <xf numFmtId="49" fontId="29" fillId="0" borderId="7" xfId="1" applyNumberFormat="1" applyFont="1" applyBorder="1" applyAlignment="1">
      <alignment horizontal="center"/>
    </xf>
    <xf numFmtId="49" fontId="29" fillId="0" borderId="7" xfId="1" applyNumberFormat="1" applyFont="1" applyBorder="1" applyAlignment="1" applyProtection="1">
      <alignment horizontal="center" vertical="center"/>
      <protection locked="0"/>
    </xf>
    <xf numFmtId="49" fontId="29" fillId="0" borderId="7" xfId="1" applyNumberFormat="1" applyFont="1" applyBorder="1" applyAlignment="1" applyProtection="1">
      <alignment horizontal="center"/>
      <protection locked="0"/>
    </xf>
    <xf numFmtId="49" fontId="3" fillId="0" borderId="7" xfId="1" applyNumberFormat="1" applyFont="1" applyFill="1" applyBorder="1" applyAlignment="1" applyProtection="1">
      <alignment horizontal="center" vertical="center"/>
      <protection locked="0"/>
    </xf>
    <xf numFmtId="49" fontId="3" fillId="0" borderId="7" xfId="2" quotePrefix="1" applyNumberFormat="1" applyFont="1" applyBorder="1" applyAlignment="1">
      <alignment horizontal="left"/>
    </xf>
    <xf numFmtId="49" fontId="3" fillId="0" borderId="7" xfId="1" applyNumberFormat="1" applyFont="1" applyBorder="1" applyAlignment="1" applyProtection="1">
      <alignment horizontal="center" wrapText="1"/>
      <protection locked="0"/>
    </xf>
    <xf numFmtId="49" fontId="3" fillId="0" borderId="7" xfId="1" quotePrefix="1" applyNumberFormat="1" applyFont="1" applyBorder="1" applyAlignment="1" applyProtection="1">
      <alignment horizontal="center" wrapText="1"/>
      <protection locked="0"/>
    </xf>
    <xf numFmtId="49" fontId="3" fillId="0" borderId="7" xfId="1" applyNumberFormat="1" applyFont="1" applyFill="1" applyBorder="1" applyAlignment="1" applyProtection="1">
      <alignment horizontal="center" wrapText="1"/>
      <protection locked="0"/>
    </xf>
    <xf numFmtId="49" fontId="3" fillId="0" borderId="17" xfId="2" quotePrefix="1" applyNumberFormat="1" applyFont="1" applyBorder="1" applyAlignment="1">
      <alignment horizontal="center"/>
    </xf>
    <xf numFmtId="49" fontId="3" fillId="0" borderId="7" xfId="2" quotePrefix="1" applyNumberFormat="1" applyFont="1" applyBorder="1" applyAlignment="1">
      <alignment horizontal="center"/>
    </xf>
    <xf numFmtId="49" fontId="3" fillId="0" borderId="17" xfId="2" quotePrefix="1" applyNumberFormat="1" applyFont="1" applyFill="1" applyBorder="1" applyAlignment="1">
      <alignment horizontal="left"/>
    </xf>
    <xf numFmtId="49" fontId="3" fillId="0" borderId="17" xfId="2" quotePrefix="1" applyNumberFormat="1" applyFont="1" applyBorder="1" applyAlignment="1">
      <alignment horizontal="left"/>
    </xf>
    <xf numFmtId="49" fontId="3" fillId="0" borderId="7" xfId="2" quotePrefix="1" applyNumberFormat="1" applyFont="1" applyFill="1" applyBorder="1" applyAlignment="1">
      <alignment horizontal="left"/>
    </xf>
    <xf numFmtId="0" fontId="17" fillId="0" borderId="17" xfId="1" applyFont="1" applyBorder="1" applyAlignment="1" applyProtection="1">
      <alignment horizontal="center" vertical="center" textRotation="180"/>
    </xf>
    <xf numFmtId="0" fontId="17" fillId="0" borderId="7" xfId="1" applyFont="1" applyBorder="1" applyAlignment="1" applyProtection="1">
      <alignment horizontal="center" vertical="center" textRotation="180"/>
    </xf>
    <xf numFmtId="0" fontId="17" fillId="0" borderId="7" xfId="1" applyFont="1" applyBorder="1" applyAlignment="1" applyProtection="1">
      <alignment horizontal="center" vertical="center" textRotation="180"/>
      <protection locked="0"/>
    </xf>
    <xf numFmtId="0" fontId="31" fillId="0" borderId="23" xfId="2" applyFont="1" applyBorder="1" applyAlignment="1" applyProtection="1">
      <alignment horizontal="center" vertical="center" wrapText="1"/>
    </xf>
    <xf numFmtId="0" fontId="31" fillId="0" borderId="24" xfId="2" applyFont="1" applyBorder="1" applyAlignment="1" applyProtection="1">
      <alignment horizontal="center" vertical="center"/>
    </xf>
    <xf numFmtId="0" fontId="5" fillId="0" borderId="0" xfId="4"/>
    <xf numFmtId="0" fontId="5" fillId="0" borderId="0" xfId="4" applyAlignment="1" applyProtection="1">
      <alignment horizontal="center"/>
      <protection locked="0"/>
    </xf>
    <xf numFmtId="0" fontId="5" fillId="0" borderId="0" xfId="4" applyProtection="1">
      <protection hidden="1"/>
    </xf>
    <xf numFmtId="0" fontId="5" fillId="0" borderId="0" xfId="4" applyAlignment="1" applyProtection="1">
      <alignment horizontal="center"/>
      <protection hidden="1"/>
    </xf>
    <xf numFmtId="0" fontId="5" fillId="0" borderId="0" xfId="4" applyBorder="1" applyProtection="1">
      <protection hidden="1"/>
    </xf>
    <xf numFmtId="0" fontId="5" fillId="0" borderId="18" xfId="4" applyNumberFormat="1" applyBorder="1" applyAlignment="1" applyProtection="1">
      <alignment horizontal="center"/>
      <protection locked="0"/>
    </xf>
    <xf numFmtId="0" fontId="5" fillId="7" borderId="0" xfId="4" applyFont="1" applyFill="1" applyAlignment="1" applyProtection="1">
      <alignment horizontal="center"/>
      <protection hidden="1"/>
    </xf>
    <xf numFmtId="2" fontId="5" fillId="0" borderId="46" xfId="4" applyNumberFormat="1" applyBorder="1" applyAlignment="1" applyProtection="1">
      <alignment horizontal="center"/>
      <protection hidden="1"/>
    </xf>
    <xf numFmtId="0" fontId="6" fillId="0" borderId="0" xfId="4" applyFont="1" applyAlignment="1" applyProtection="1">
      <alignment horizontal="center"/>
      <protection hidden="1"/>
    </xf>
    <xf numFmtId="0" fontId="6" fillId="7" borderId="0" xfId="4" applyFont="1" applyFill="1" applyAlignment="1" applyProtection="1">
      <alignment horizontal="center"/>
      <protection hidden="1"/>
    </xf>
    <xf numFmtId="0" fontId="5" fillId="11" borderId="0" xfId="4" applyFont="1" applyFill="1" applyAlignment="1" applyProtection="1">
      <alignment horizontal="center"/>
      <protection hidden="1"/>
    </xf>
    <xf numFmtId="0" fontId="12" fillId="0" borderId="0" xfId="4" applyFont="1" applyProtection="1">
      <protection hidden="1"/>
    </xf>
    <xf numFmtId="0" fontId="5" fillId="0" borderId="47" xfId="4" applyBorder="1" applyProtection="1">
      <protection hidden="1"/>
    </xf>
    <xf numFmtId="0" fontId="5" fillId="0" borderId="48" xfId="4" applyBorder="1" applyProtection="1">
      <protection hidden="1"/>
    </xf>
    <xf numFmtId="0" fontId="5" fillId="0" borderId="49" xfId="4" applyBorder="1" applyProtection="1">
      <protection hidden="1"/>
    </xf>
    <xf numFmtId="0" fontId="5" fillId="0" borderId="50" xfId="4" applyFont="1" applyBorder="1" applyAlignment="1" applyProtection="1">
      <alignment horizontal="center"/>
      <protection hidden="1"/>
    </xf>
    <xf numFmtId="0" fontId="5" fillId="0" borderId="51" xfId="4" applyFont="1" applyBorder="1" applyAlignment="1" applyProtection="1">
      <alignment horizontal="center"/>
      <protection hidden="1"/>
    </xf>
    <xf numFmtId="166" fontId="5" fillId="0" borderId="51" xfId="4" applyNumberFormat="1" applyFont="1" applyBorder="1" applyAlignment="1" applyProtection="1">
      <alignment horizontal="center"/>
      <protection hidden="1"/>
    </xf>
    <xf numFmtId="0" fontId="2" fillId="0" borderId="1" xfId="4" applyFont="1" applyBorder="1" applyAlignment="1" applyProtection="1">
      <alignment horizontal="center"/>
      <protection locked="0" hidden="1"/>
    </xf>
    <xf numFmtId="0" fontId="5" fillId="0" borderId="2" xfId="4" applyBorder="1" applyAlignment="1" applyProtection="1">
      <alignment horizontal="center"/>
      <protection locked="0" hidden="1"/>
    </xf>
    <xf numFmtId="0" fontId="5" fillId="0" borderId="2" xfId="4" applyBorder="1" applyProtection="1">
      <protection locked="0" hidden="1"/>
    </xf>
    <xf numFmtId="0" fontId="5" fillId="0" borderId="3" xfId="4" applyBorder="1" applyProtection="1">
      <protection locked="0" hidden="1"/>
    </xf>
    <xf numFmtId="0" fontId="5" fillId="0" borderId="0" xfId="4" applyBorder="1" applyProtection="1">
      <protection locked="0" hidden="1"/>
    </xf>
    <xf numFmtId="0" fontId="13" fillId="0" borderId="52" xfId="4" applyFont="1" applyBorder="1" applyProtection="1">
      <protection locked="0" hidden="1"/>
    </xf>
    <xf numFmtId="0" fontId="5" fillId="0" borderId="53" xfId="4" applyBorder="1" applyProtection="1">
      <protection hidden="1"/>
    </xf>
    <xf numFmtId="0" fontId="5" fillId="0" borderId="54" xfId="4" applyFont="1" applyBorder="1" applyProtection="1">
      <protection hidden="1"/>
    </xf>
    <xf numFmtId="2" fontId="5" fillId="0" borderId="54" xfId="4" applyNumberFormat="1" applyBorder="1" applyAlignment="1" applyProtection="1">
      <alignment horizontal="center"/>
      <protection hidden="1"/>
    </xf>
    <xf numFmtId="0" fontId="2" fillId="0" borderId="4" xfId="4" applyFont="1" applyBorder="1" applyAlignment="1" applyProtection="1">
      <alignment horizontal="center"/>
      <protection locked="0" hidden="1"/>
    </xf>
    <xf numFmtId="0" fontId="5" fillId="0" borderId="5" xfId="4" applyBorder="1" applyAlignment="1" applyProtection="1">
      <alignment horizontal="center"/>
      <protection locked="0" hidden="1"/>
    </xf>
    <xf numFmtId="0" fontId="5" fillId="0" borderId="5" xfId="4" applyBorder="1" applyProtection="1">
      <protection locked="0" hidden="1"/>
    </xf>
    <xf numFmtId="0" fontId="5" fillId="0" borderId="6" xfId="4" applyBorder="1" applyProtection="1">
      <protection locked="0" hidden="1"/>
    </xf>
    <xf numFmtId="0" fontId="13" fillId="0" borderId="55" xfId="4" applyFont="1" applyBorder="1" applyProtection="1">
      <protection locked="0" hidden="1"/>
    </xf>
    <xf numFmtId="2" fontId="5" fillId="0" borderId="0" xfId="4" applyNumberFormat="1" applyBorder="1" applyAlignment="1" applyProtection="1">
      <alignment horizontal="center"/>
      <protection hidden="1"/>
    </xf>
    <xf numFmtId="0" fontId="5" fillId="0" borderId="0" xfId="4" applyBorder="1" applyAlignment="1" applyProtection="1">
      <alignment horizontal="center"/>
      <protection locked="0"/>
    </xf>
    <xf numFmtId="0" fontId="5" fillId="0" borderId="0" xfId="4"/>
    <xf numFmtId="0" fontId="7" fillId="0" borderId="0" xfId="4" applyFont="1" applyBorder="1" applyAlignment="1" applyProtection="1">
      <alignment vertical="center"/>
      <protection hidden="1"/>
    </xf>
    <xf numFmtId="164" fontId="7" fillId="0" borderId="0" xfId="4" applyNumberFormat="1" applyFont="1" applyBorder="1" applyAlignment="1" applyProtection="1">
      <alignment horizontal="right" vertical="center"/>
      <protection hidden="1"/>
    </xf>
    <xf numFmtId="164" fontId="7" fillId="0" borderId="0" xfId="4" applyNumberFormat="1" applyFont="1" applyBorder="1" applyAlignment="1" applyProtection="1">
      <alignment vertical="center"/>
      <protection hidden="1"/>
    </xf>
    <xf numFmtId="0" fontId="4" fillId="0" borderId="0" xfId="4" applyFont="1" applyBorder="1" applyAlignment="1" applyProtection="1">
      <alignment vertical="center"/>
      <protection hidden="1"/>
    </xf>
    <xf numFmtId="164" fontId="4" fillId="0" borderId="0" xfId="4" applyNumberFormat="1" applyFont="1" applyBorder="1" applyAlignment="1" applyProtection="1">
      <alignment horizontal="center" vertical="center"/>
      <protection hidden="1"/>
    </xf>
    <xf numFmtId="0" fontId="11" fillId="0" borderId="0" xfId="4" applyFont="1" applyBorder="1" applyAlignment="1" applyProtection="1">
      <alignment vertical="center"/>
      <protection hidden="1"/>
    </xf>
    <xf numFmtId="0" fontId="5" fillId="0" borderId="0" xfId="4" applyFont="1" applyBorder="1" applyAlignment="1" applyProtection="1">
      <alignment vertical="center"/>
      <protection hidden="1"/>
    </xf>
    <xf numFmtId="164" fontId="4" fillId="0" borderId="0" xfId="4" applyNumberFormat="1" applyFont="1" applyBorder="1" applyAlignment="1" applyProtection="1">
      <alignment vertical="center"/>
      <protection hidden="1"/>
    </xf>
    <xf numFmtId="0" fontId="3" fillId="0" borderId="0" xfId="3" applyFont="1" applyBorder="1" applyAlignment="1" applyProtection="1">
      <alignment horizontal="center"/>
      <protection hidden="1"/>
    </xf>
    <xf numFmtId="0" fontId="2" fillId="0" borderId="0" xfId="4" applyFont="1" applyBorder="1" applyAlignment="1" applyProtection="1">
      <alignment horizontal="left" vertical="center" indent="1"/>
      <protection hidden="1"/>
    </xf>
    <xf numFmtId="0" fontId="5" fillId="0" borderId="0" xfId="4" applyFont="1" applyBorder="1" applyAlignment="1" applyProtection="1">
      <protection hidden="1"/>
    </xf>
    <xf numFmtId="0" fontId="3" fillId="0" borderId="0" xfId="3" applyFont="1" applyBorder="1" applyAlignment="1" applyProtection="1">
      <protection hidden="1"/>
    </xf>
    <xf numFmtId="0" fontId="3" fillId="0" borderId="27" xfId="3" applyFont="1" applyBorder="1" applyAlignment="1" applyProtection="1">
      <alignment horizontal="center"/>
      <protection hidden="1"/>
    </xf>
    <xf numFmtId="164" fontId="4" fillId="0" borderId="0" xfId="4" applyNumberFormat="1" applyFont="1" applyBorder="1" applyAlignment="1" applyProtection="1">
      <alignment vertical="center" wrapText="1"/>
      <protection hidden="1"/>
    </xf>
    <xf numFmtId="164" fontId="4" fillId="0" borderId="0" xfId="4" applyNumberFormat="1" applyFont="1" applyBorder="1" applyAlignment="1" applyProtection="1">
      <alignment vertical="center"/>
      <protection locked="0" hidden="1"/>
    </xf>
    <xf numFmtId="0" fontId="3" fillId="0" borderId="0" xfId="3" applyFont="1" applyBorder="1" applyAlignment="1" applyProtection="1">
      <alignment vertical="center"/>
      <protection hidden="1"/>
    </xf>
    <xf numFmtId="0" fontId="3" fillId="0" borderId="0" xfId="3" applyFont="1" applyBorder="1" applyAlignment="1" applyProtection="1">
      <alignment vertical="center" wrapText="1"/>
      <protection hidden="1"/>
    </xf>
    <xf numFmtId="0" fontId="4" fillId="0" borderId="30" xfId="3" applyFont="1" applyBorder="1" applyAlignment="1" applyProtection="1">
      <alignment horizontal="center" vertical="center" wrapText="1"/>
      <protection hidden="1"/>
    </xf>
    <xf numFmtId="0" fontId="4" fillId="0" borderId="31" xfId="3" applyFont="1" applyBorder="1" applyAlignment="1" applyProtection="1">
      <alignment horizontal="center" vertical="center"/>
      <protection hidden="1"/>
    </xf>
    <xf numFmtId="0" fontId="4" fillId="0" borderId="31" xfId="3" applyFont="1" applyBorder="1" applyAlignment="1" applyProtection="1">
      <alignment horizontal="center" vertical="center" wrapText="1"/>
      <protection hidden="1"/>
    </xf>
    <xf numFmtId="0" fontId="3" fillId="0" borderId="35" xfId="3" applyFont="1" applyBorder="1" applyAlignment="1" applyProtection="1">
      <alignment vertical="center" wrapText="1"/>
      <protection hidden="1"/>
    </xf>
    <xf numFmtId="0" fontId="3" fillId="0" borderId="26" xfId="3" applyFont="1" applyBorder="1" applyAlignment="1" applyProtection="1">
      <alignment vertical="center"/>
      <protection hidden="1"/>
    </xf>
    <xf numFmtId="0" fontId="30" fillId="0" borderId="0" xfId="4" applyFont="1" applyBorder="1" applyAlignment="1" applyProtection="1">
      <alignment vertical="center"/>
      <protection hidden="1"/>
    </xf>
    <xf numFmtId="0" fontId="31" fillId="0" borderId="0" xfId="4" applyFont="1" applyBorder="1" applyAlignment="1" applyProtection="1">
      <alignment horizontal="left" vertical="center" indent="1"/>
      <protection hidden="1"/>
    </xf>
    <xf numFmtId="0" fontId="30" fillId="0" borderId="0" xfId="3" applyFont="1" applyAlignment="1" applyProtection="1">
      <alignment horizontal="left" indent="1"/>
      <protection hidden="1"/>
    </xf>
    <xf numFmtId="0" fontId="16" fillId="0" borderId="0" xfId="3" applyFont="1" applyBorder="1" applyAlignment="1" applyProtection="1">
      <alignment horizontal="right"/>
      <protection hidden="1"/>
    </xf>
    <xf numFmtId="0" fontId="16" fillId="0" borderId="0" xfId="3" applyFont="1" applyBorder="1" applyAlignment="1" applyProtection="1">
      <alignment horizontal="center"/>
      <protection hidden="1"/>
    </xf>
    <xf numFmtId="0" fontId="16" fillId="0" borderId="29" xfId="3" applyFont="1" applyBorder="1" applyAlignment="1" applyProtection="1">
      <alignment horizontal="center"/>
      <protection hidden="1"/>
    </xf>
    <xf numFmtId="0" fontId="16" fillId="0" borderId="20" xfId="3" applyFont="1" applyBorder="1" applyAlignment="1" applyProtection="1">
      <alignment horizontal="right"/>
      <protection hidden="1"/>
    </xf>
    <xf numFmtId="0" fontId="16" fillId="0" borderId="20" xfId="3" applyFont="1" applyBorder="1" applyAlignment="1" applyProtection="1">
      <alignment horizontal="center"/>
      <protection hidden="1"/>
    </xf>
    <xf numFmtId="0" fontId="16" fillId="0" borderId="22" xfId="3" applyFont="1" applyBorder="1" applyAlignment="1" applyProtection="1">
      <alignment horizontal="center"/>
      <protection hidden="1"/>
    </xf>
    <xf numFmtId="0" fontId="3" fillId="0" borderId="19" xfId="3" applyFont="1" applyBorder="1" applyAlignment="1" applyProtection="1">
      <alignment horizontal="center"/>
      <protection hidden="1"/>
    </xf>
    <xf numFmtId="0" fontId="3" fillId="0" borderId="35" xfId="3" applyFont="1" applyBorder="1" applyAlignment="1" applyProtection="1">
      <alignment horizontal="center"/>
      <protection hidden="1"/>
    </xf>
    <xf numFmtId="0" fontId="36" fillId="0" borderId="7" xfId="3" applyFont="1" applyBorder="1" applyAlignment="1" applyProtection="1">
      <alignment horizontal="center"/>
      <protection hidden="1"/>
    </xf>
    <xf numFmtId="0" fontId="36" fillId="0" borderId="28" xfId="3" applyFont="1" applyBorder="1" applyAlignment="1" applyProtection="1">
      <alignment horizontal="center"/>
      <protection hidden="1"/>
    </xf>
    <xf numFmtId="0" fontId="16" fillId="0" borderId="7" xfId="3" applyFont="1" applyBorder="1" applyAlignment="1" applyProtection="1">
      <alignment horizontal="center"/>
      <protection hidden="1"/>
    </xf>
    <xf numFmtId="0" fontId="16" fillId="0" borderId="17" xfId="3" applyFont="1" applyBorder="1" applyAlignment="1" applyProtection="1">
      <alignment horizontal="center"/>
      <protection hidden="1"/>
    </xf>
    <xf numFmtId="0" fontId="16" fillId="0" borderId="7" xfId="3" applyFont="1" applyBorder="1" applyAlignment="1" applyProtection="1">
      <alignment horizontal="left" indent="1"/>
      <protection hidden="1"/>
    </xf>
    <xf numFmtId="167" fontId="16" fillId="0" borderId="7" xfId="4" applyNumberFormat="1" applyFont="1" applyBorder="1" applyAlignment="1" applyProtection="1">
      <alignment horizontal="center" wrapText="1"/>
      <protection hidden="1"/>
    </xf>
    <xf numFmtId="167" fontId="16" fillId="0" borderId="7" xfId="4" applyNumberFormat="1" applyFont="1" applyBorder="1" applyAlignment="1" applyProtection="1">
      <alignment wrapText="1"/>
      <protection hidden="1"/>
    </xf>
    <xf numFmtId="0" fontId="16" fillId="0" borderId="17" xfId="3" applyFont="1" applyBorder="1" applyAlignment="1" applyProtection="1">
      <alignment horizontal="left" indent="1"/>
      <protection hidden="1"/>
    </xf>
    <xf numFmtId="167" fontId="16" fillId="0" borderId="17" xfId="4" applyNumberFormat="1" applyFont="1" applyBorder="1" applyAlignment="1" applyProtection="1">
      <alignment horizontal="center" wrapText="1"/>
      <protection hidden="1"/>
    </xf>
    <xf numFmtId="167" fontId="16" fillId="0" borderId="17" xfId="4" applyNumberFormat="1" applyFont="1" applyBorder="1" applyAlignment="1" applyProtection="1">
      <alignment wrapText="1"/>
      <protection hidden="1"/>
    </xf>
    <xf numFmtId="0" fontId="5" fillId="0" borderId="0" xfId="4"/>
    <xf numFmtId="0" fontId="5" fillId="0" borderId="0" xfId="4" applyAlignment="1" applyProtection="1">
      <alignment horizontal="center" vertical="center"/>
      <protection locked="0"/>
    </xf>
    <xf numFmtId="0" fontId="5" fillId="0" borderId="7" xfId="4" applyBorder="1" applyAlignment="1" applyProtection="1">
      <alignment horizontal="center" vertical="center"/>
      <protection locked="0"/>
    </xf>
    <xf numFmtId="0" fontId="5" fillId="0" borderId="0" xfId="4" applyAlignment="1" applyProtection="1">
      <alignment vertical="center"/>
      <protection locked="0"/>
    </xf>
    <xf numFmtId="0" fontId="5" fillId="0" borderId="0" xfId="4" applyBorder="1" applyAlignment="1" applyProtection="1">
      <alignment horizontal="left" vertical="center" indent="1"/>
      <protection locked="0"/>
    </xf>
    <xf numFmtId="0" fontId="5" fillId="0" borderId="0" xfId="4" applyProtection="1"/>
    <xf numFmtId="0" fontId="5" fillId="0" borderId="12" xfId="4" applyBorder="1" applyAlignment="1" applyProtection="1">
      <alignment vertical="center"/>
    </xf>
    <xf numFmtId="0" fontId="5" fillId="0" borderId="0" xfId="4" applyBorder="1" applyAlignment="1" applyProtection="1">
      <alignment vertical="center"/>
    </xf>
    <xf numFmtId="0" fontId="9" fillId="0" borderId="0" xfId="4" applyFont="1" applyProtection="1"/>
    <xf numFmtId="0" fontId="6" fillId="0" borderId="13" xfId="4" applyFont="1" applyBorder="1" applyProtection="1"/>
    <xf numFmtId="0" fontId="6" fillId="0" borderId="9" xfId="4" applyFont="1" applyBorder="1" applyProtection="1"/>
    <xf numFmtId="0" fontId="5" fillId="0" borderId="8" xfId="4" applyBorder="1" applyProtection="1"/>
    <xf numFmtId="0" fontId="5" fillId="0" borderId="9" xfId="4" applyBorder="1" applyProtection="1"/>
    <xf numFmtId="0" fontId="5" fillId="0" borderId="12" xfId="4" applyBorder="1" applyProtection="1"/>
    <xf numFmtId="0" fontId="5" fillId="0" borderId="0" xfId="4" applyBorder="1" applyProtection="1"/>
    <xf numFmtId="0" fontId="5" fillId="0" borderId="14" xfId="4" applyBorder="1" applyProtection="1"/>
    <xf numFmtId="0" fontId="5" fillId="0" borderId="10" xfId="4" applyBorder="1" applyProtection="1"/>
    <xf numFmtId="0" fontId="6" fillId="0" borderId="0" xfId="4" applyFont="1" applyBorder="1" applyProtection="1"/>
    <xf numFmtId="0" fontId="5" fillId="0" borderId="11" xfId="4" applyBorder="1" applyProtection="1"/>
    <xf numFmtId="0" fontId="5" fillId="0" borderId="15" xfId="4" applyBorder="1" applyProtection="1"/>
    <xf numFmtId="0" fontId="5" fillId="0" borderId="0" xfId="4" applyFont="1" applyAlignment="1" applyProtection="1">
      <alignment vertical="center"/>
      <protection locked="0"/>
    </xf>
    <xf numFmtId="0" fontId="5" fillId="0" borderId="0" xfId="4" applyBorder="1" applyAlignment="1" applyProtection="1">
      <alignment horizontal="left" vertical="center" indent="1"/>
    </xf>
    <xf numFmtId="0" fontId="6" fillId="0" borderId="0" xfId="4" applyFont="1" applyBorder="1" applyAlignment="1" applyProtection="1">
      <protection locked="0"/>
    </xf>
    <xf numFmtId="0" fontId="5" fillId="0" borderId="0" xfId="4" applyBorder="1" applyAlignment="1" applyProtection="1">
      <protection locked="0"/>
    </xf>
    <xf numFmtId="0" fontId="5" fillId="0" borderId="0" xfId="4"/>
    <xf numFmtId="0" fontId="5" fillId="0" borderId="0" xfId="4" applyAlignment="1">
      <alignment horizontal="center"/>
    </xf>
    <xf numFmtId="0" fontId="5" fillId="0" borderId="8" xfId="4" applyBorder="1"/>
    <xf numFmtId="0" fontId="5" fillId="0" borderId="9" xfId="4" applyBorder="1"/>
    <xf numFmtId="0" fontId="5" fillId="0" borderId="10" xfId="4" applyBorder="1"/>
    <xf numFmtId="0" fontId="11" fillId="0" borderId="0" xfId="4" applyFont="1"/>
    <xf numFmtId="167" fontId="6" fillId="0" borderId="0" xfId="4" applyNumberFormat="1" applyFont="1" applyBorder="1" applyAlignment="1" applyProtection="1">
      <alignment horizontal="center" wrapText="1"/>
      <protection locked="0"/>
    </xf>
    <xf numFmtId="167" fontId="5" fillId="0" borderId="0" xfId="4" applyNumberFormat="1" applyFont="1" applyBorder="1" applyAlignment="1" applyProtection="1">
      <alignment horizontal="center" vertical="top" wrapText="1"/>
      <protection locked="0"/>
    </xf>
    <xf numFmtId="0" fontId="11" fillId="0" borderId="0" xfId="4" applyFont="1" applyAlignment="1">
      <alignment horizontal="center"/>
    </xf>
    <xf numFmtId="0" fontId="5" fillId="0" borderId="11" xfId="4" applyBorder="1" applyAlignment="1">
      <alignment horizontal="center"/>
    </xf>
    <xf numFmtId="167" fontId="5" fillId="0" borderId="10" xfId="4" applyNumberFormat="1" applyFont="1" applyBorder="1" applyAlignment="1" applyProtection="1">
      <alignment horizontal="center" vertical="top" wrapText="1"/>
      <protection locked="0"/>
    </xf>
    <xf numFmtId="0" fontId="5" fillId="0" borderId="0" xfId="4" applyNumberFormat="1" applyAlignment="1">
      <alignment horizontal="left"/>
    </xf>
    <xf numFmtId="0" fontId="5" fillId="0" borderId="0" xfId="4" applyNumberFormat="1" applyAlignment="1">
      <alignment horizontal="center"/>
    </xf>
    <xf numFmtId="0" fontId="5" fillId="0" borderId="0" xfId="4" applyNumberFormat="1"/>
    <xf numFmtId="0" fontId="11" fillId="0" borderId="0" xfId="4" applyNumberFormat="1" applyFont="1"/>
    <xf numFmtId="0" fontId="6" fillId="0" borderId="0" xfId="4" applyNumberFormat="1" applyFont="1" applyBorder="1" applyAlignment="1" applyProtection="1">
      <alignment horizontal="center" wrapText="1"/>
      <protection locked="0"/>
    </xf>
    <xf numFmtId="0" fontId="5" fillId="0" borderId="0" xfId="4" applyNumberFormat="1" applyFont="1" applyAlignment="1">
      <alignment horizontal="center"/>
    </xf>
    <xf numFmtId="0" fontId="5" fillId="0" borderId="0" xfId="4" applyNumberFormat="1" applyFont="1" applyAlignment="1"/>
    <xf numFmtId="0" fontId="5" fillId="0" borderId="0" xfId="4" applyNumberFormat="1" applyFont="1" applyAlignment="1">
      <alignment horizontal="right"/>
    </xf>
    <xf numFmtId="0" fontId="5" fillId="0" borderId="0" xfId="4" applyNumberFormat="1" applyFont="1" applyBorder="1" applyAlignment="1" applyProtection="1">
      <alignment horizontal="left" wrapText="1"/>
      <protection locked="0"/>
    </xf>
    <xf numFmtId="164" fontId="5" fillId="0" borderId="0" xfId="4" applyNumberFormat="1" applyFont="1" applyBorder="1" applyAlignment="1" applyProtection="1">
      <alignment horizontal="left"/>
      <protection locked="0"/>
    </xf>
    <xf numFmtId="0" fontId="6" fillId="0" borderId="0" xfId="4" applyNumberFormat="1" applyFont="1" applyAlignment="1">
      <alignment horizontal="right"/>
    </xf>
    <xf numFmtId="0" fontId="6" fillId="0" borderId="0" xfId="4" applyFont="1" applyAlignment="1"/>
    <xf numFmtId="0" fontId="6" fillId="0" borderId="0" xfId="4" applyNumberFormat="1" applyFont="1" applyBorder="1" applyAlignment="1" applyProtection="1">
      <alignment horizontal="left"/>
      <protection locked="0"/>
    </xf>
    <xf numFmtId="0" fontId="6" fillId="0" borderId="0" xfId="4" applyNumberFormat="1" applyFont="1" applyAlignment="1">
      <alignment horizontal="center"/>
    </xf>
    <xf numFmtId="0" fontId="6" fillId="0" borderId="0" xfId="4" applyNumberFormat="1" applyFont="1" applyAlignment="1">
      <alignment horizontal="left"/>
    </xf>
    <xf numFmtId="164" fontId="6" fillId="0" borderId="0" xfId="4" applyNumberFormat="1" applyFont="1" applyBorder="1" applyAlignment="1" applyProtection="1">
      <alignment horizontal="right"/>
      <protection locked="0"/>
    </xf>
    <xf numFmtId="0" fontId="11" fillId="0" borderId="7" xfId="4" applyFont="1" applyFill="1" applyBorder="1" applyProtection="1">
      <protection locked="0"/>
    </xf>
    <xf numFmtId="0" fontId="11" fillId="0" borderId="7" xfId="4" applyFont="1" applyBorder="1" applyProtection="1">
      <protection locked="0"/>
    </xf>
    <xf numFmtId="0" fontId="5" fillId="0" borderId="0" xfId="4" applyNumberFormat="1" applyFont="1" applyAlignment="1" applyProtection="1">
      <alignment horizontal="center"/>
      <protection locked="0"/>
    </xf>
    <xf numFmtId="0" fontId="5" fillId="0" borderId="0" xfId="4" applyNumberFormat="1" applyFont="1" applyAlignment="1" applyProtection="1">
      <protection locked="0"/>
    </xf>
    <xf numFmtId="0" fontId="5" fillId="0" borderId="0" xfId="4" applyNumberFormat="1" applyFont="1" applyAlignment="1" applyProtection="1">
      <alignment horizontal="right"/>
      <protection locked="0"/>
    </xf>
    <xf numFmtId="0" fontId="11" fillId="0" borderId="16" xfId="4" applyFont="1" applyBorder="1" applyAlignment="1" applyProtection="1">
      <alignment horizontal="left" vertical="top" wrapText="1" indent="1"/>
      <protection locked="0"/>
    </xf>
    <xf numFmtId="0" fontId="11" fillId="0" borderId="17" xfId="4" applyFont="1" applyBorder="1" applyAlignment="1" applyProtection="1">
      <alignment horizontal="left" vertical="top" wrapText="1" indent="1"/>
      <protection locked="0"/>
    </xf>
    <xf numFmtId="0" fontId="5" fillId="0" borderId="12" xfId="4" applyBorder="1" applyAlignment="1" applyProtection="1">
      <alignment horizontal="center" vertical="top"/>
      <protection locked="0"/>
    </xf>
    <xf numFmtId="0" fontId="5" fillId="0" borderId="11" xfId="4" applyBorder="1" applyAlignment="1" applyProtection="1">
      <alignment horizontal="center" vertical="top"/>
      <protection locked="0"/>
    </xf>
    <xf numFmtId="0" fontId="2" fillId="0" borderId="0" xfId="4" applyNumberFormat="1" applyFont="1" applyAlignment="1" applyProtection="1">
      <alignment horizontal="center"/>
      <protection locked="0"/>
    </xf>
    <xf numFmtId="0" fontId="5" fillId="0" borderId="12" xfId="4" applyBorder="1" applyAlignment="1" applyProtection="1">
      <alignment horizontal="left" vertical="top" wrapText="1" indent="1"/>
      <protection locked="0"/>
    </xf>
    <xf numFmtId="0" fontId="5" fillId="0" borderId="0" xfId="4" applyBorder="1" applyAlignment="1" applyProtection="1">
      <alignment horizontal="left" vertical="top" wrapText="1" indent="1"/>
      <protection locked="0"/>
    </xf>
    <xf numFmtId="0" fontId="5" fillId="0" borderId="14" xfId="4" applyBorder="1" applyAlignment="1" applyProtection="1">
      <alignment horizontal="left" vertical="top" wrapText="1" indent="1"/>
      <protection locked="0"/>
    </xf>
    <xf numFmtId="0" fontId="10" fillId="0" borderId="13" xfId="4" applyFont="1" applyBorder="1" applyAlignment="1">
      <alignment horizontal="left" vertical="top"/>
    </xf>
    <xf numFmtId="0" fontId="10" fillId="0" borderId="9" xfId="4" applyFont="1" applyBorder="1" applyAlignment="1">
      <alignment horizontal="left" vertical="top"/>
    </xf>
    <xf numFmtId="0" fontId="11" fillId="0" borderId="0" xfId="4" applyFont="1" applyBorder="1" applyProtection="1">
      <protection locked="0"/>
    </xf>
    <xf numFmtId="0" fontId="31" fillId="0" borderId="7" xfId="1" applyFont="1" applyBorder="1" applyAlignment="1" applyProtection="1">
      <alignment horizontal="center" vertical="center" wrapText="1"/>
    </xf>
    <xf numFmtId="0" fontId="31" fillId="0" borderId="7" xfId="1" applyFont="1" applyBorder="1" applyAlignment="1" applyProtection="1">
      <alignment horizontal="center" vertical="center"/>
    </xf>
    <xf numFmtId="0" fontId="31" fillId="0" borderId="7" xfId="1" applyFont="1" applyBorder="1" applyAlignment="1" applyProtection="1">
      <alignment horizontal="center" vertical="center"/>
      <protection locked="0"/>
    </xf>
    <xf numFmtId="0" fontId="31" fillId="0" borderId="7" xfId="1" applyFont="1" applyBorder="1" applyAlignment="1" applyProtection="1">
      <alignment horizontal="center" vertical="center" wrapText="1"/>
      <protection locked="0"/>
    </xf>
    <xf numFmtId="0" fontId="31" fillId="0" borderId="17" xfId="1" applyFont="1" applyBorder="1" applyAlignment="1" applyProtection="1">
      <alignment horizontal="center" vertical="center" wrapText="1"/>
    </xf>
    <xf numFmtId="0" fontId="54" fillId="0" borderId="17" xfId="0" applyFont="1" applyBorder="1" applyAlignment="1">
      <alignment horizontal="center"/>
    </xf>
    <xf numFmtId="0" fontId="55" fillId="0" borderId="17" xfId="0" applyNumberFormat="1" applyFont="1" applyBorder="1"/>
    <xf numFmtId="0" fontId="55" fillId="0" borderId="17" xfId="0" applyNumberFormat="1" applyFont="1" applyBorder="1" applyAlignment="1">
      <alignment horizontal="center"/>
    </xf>
    <xf numFmtId="0" fontId="28" fillId="0" borderId="0" xfId="1" applyFont="1" applyBorder="1" applyAlignment="1" applyProtection="1">
      <alignment horizontal="center"/>
    </xf>
    <xf numFmtId="0" fontId="25" fillId="0" borderId="0" xfId="1" applyFont="1" applyBorder="1" applyAlignment="1" applyProtection="1">
      <alignment horizontal="left" vertical="center"/>
    </xf>
    <xf numFmtId="0" fontId="22" fillId="0" borderId="0" xfId="1" applyFont="1" applyBorder="1" applyAlignment="1" applyProtection="1">
      <alignment horizontal="right" vertical="center"/>
    </xf>
    <xf numFmtId="0" fontId="25" fillId="0" borderId="0" xfId="1" applyFont="1" applyBorder="1" applyAlignment="1" applyProtection="1">
      <alignment horizontal="left" vertical="center"/>
      <protection locked="0"/>
    </xf>
    <xf numFmtId="168" fontId="22" fillId="0" borderId="0" xfId="1" applyNumberFormat="1" applyFont="1" applyBorder="1" applyAlignment="1" applyProtection="1">
      <alignment horizontal="left" vertical="center" wrapText="1"/>
    </xf>
    <xf numFmtId="0" fontId="1" fillId="0" borderId="0" xfId="1" applyAlignment="1">
      <alignment horizontal="center"/>
    </xf>
    <xf numFmtId="164" fontId="25" fillId="0" borderId="0" xfId="1" applyNumberFormat="1" applyFont="1" applyBorder="1" applyAlignment="1" applyProtection="1">
      <alignment horizontal="left" vertical="center"/>
      <protection locked="0"/>
    </xf>
    <xf numFmtId="169" fontId="25" fillId="0" borderId="0" xfId="1" applyNumberFormat="1" applyFont="1" applyBorder="1" applyAlignment="1" applyProtection="1">
      <alignment horizontal="left" vertical="center"/>
      <protection locked="0"/>
    </xf>
    <xf numFmtId="164" fontId="25" fillId="0" borderId="0" xfId="1" applyNumberFormat="1" applyFont="1" applyBorder="1" applyAlignment="1" applyProtection="1">
      <alignment horizontal="left" vertical="center"/>
    </xf>
    <xf numFmtId="0" fontId="33" fillId="0" borderId="0" xfId="1" applyFont="1" applyFill="1" applyBorder="1" applyAlignment="1" applyProtection="1">
      <alignment horizontal="center" vertical="center"/>
    </xf>
    <xf numFmtId="0" fontId="32" fillId="0" borderId="0" xfId="1" applyFont="1" applyBorder="1" applyAlignment="1" applyProtection="1">
      <alignment horizontal="left" vertical="top" indent="1"/>
    </xf>
    <xf numFmtId="0" fontId="15" fillId="0" borderId="56" xfId="4" applyFont="1" applyBorder="1" applyAlignment="1" applyProtection="1">
      <alignment horizontal="center"/>
      <protection hidden="1"/>
    </xf>
    <xf numFmtId="0" fontId="14" fillId="8" borderId="45" xfId="4" applyFont="1" applyFill="1" applyBorder="1" applyAlignment="1" applyProtection="1">
      <alignment horizontal="center"/>
      <protection hidden="1"/>
    </xf>
    <xf numFmtId="0" fontId="14" fillId="7" borderId="45" xfId="4" applyFont="1" applyFill="1" applyBorder="1" applyAlignment="1" applyProtection="1">
      <alignment horizontal="left"/>
      <protection hidden="1"/>
    </xf>
    <xf numFmtId="0" fontId="5" fillId="7" borderId="0" xfId="4" applyFont="1" applyFill="1" applyBorder="1" applyAlignment="1" applyProtection="1">
      <alignment horizontal="right"/>
      <protection hidden="1"/>
    </xf>
    <xf numFmtId="0" fontId="5" fillId="11" borderId="0" xfId="4" applyFont="1" applyFill="1" applyBorder="1" applyAlignment="1" applyProtection="1">
      <alignment horizontal="center"/>
      <protection hidden="1"/>
    </xf>
    <xf numFmtId="0" fontId="10" fillId="0" borderId="45" xfId="4" applyFont="1" applyBorder="1" applyAlignment="1" applyProtection="1">
      <alignment horizontal="center" textRotation="90" wrapText="1"/>
      <protection hidden="1"/>
    </xf>
    <xf numFmtId="0" fontId="5" fillId="0" borderId="0" xfId="4" applyBorder="1" applyAlignment="1" applyProtection="1">
      <alignment horizontal="center"/>
      <protection hidden="1"/>
    </xf>
    <xf numFmtId="0" fontId="5" fillId="0" borderId="45" xfId="4" applyFont="1" applyBorder="1" applyAlignment="1" applyProtection="1">
      <alignment horizontal="center"/>
      <protection hidden="1"/>
    </xf>
    <xf numFmtId="0" fontId="35" fillId="0" borderId="0" xfId="3" applyFont="1" applyBorder="1" applyAlignment="1" applyProtection="1">
      <alignment horizontal="center" vertical="center"/>
      <protection hidden="1"/>
    </xf>
    <xf numFmtId="0" fontId="4" fillId="0" borderId="34" xfId="3" applyFont="1" applyBorder="1" applyAlignment="1" applyProtection="1">
      <alignment horizontal="center" vertical="center"/>
      <protection hidden="1"/>
    </xf>
    <xf numFmtId="0" fontId="4" fillId="0" borderId="32" xfId="3" applyFont="1" applyBorder="1" applyAlignment="1" applyProtection="1">
      <alignment horizontal="center" vertical="center"/>
      <protection hidden="1"/>
    </xf>
    <xf numFmtId="0" fontId="4" fillId="0" borderId="33" xfId="3" applyFont="1" applyBorder="1" applyAlignment="1" applyProtection="1">
      <alignment horizontal="center" vertical="center"/>
      <protection hidden="1"/>
    </xf>
    <xf numFmtId="0" fontId="34" fillId="0" borderId="0" xfId="4" applyFont="1" applyBorder="1" applyAlignment="1" applyProtection="1">
      <alignment horizontal="center" vertical="center"/>
      <protection hidden="1"/>
    </xf>
    <xf numFmtId="0" fontId="31" fillId="0" borderId="0" xfId="4" applyNumberFormat="1" applyFont="1" applyBorder="1" applyAlignment="1" applyProtection="1">
      <alignment horizontal="center" vertical="center"/>
      <protection hidden="1"/>
    </xf>
    <xf numFmtId="164" fontId="31" fillId="0" borderId="0" xfId="3" applyNumberFormat="1" applyFont="1" applyAlignment="1" applyProtection="1">
      <alignment horizontal="center"/>
      <protection hidden="1"/>
    </xf>
    <xf numFmtId="0" fontId="3" fillId="0" borderId="0" xfId="3" applyFont="1" applyBorder="1" applyAlignment="1" applyProtection="1">
      <alignment horizontal="center" vertical="center"/>
      <protection hidden="1"/>
    </xf>
    <xf numFmtId="0" fontId="3" fillId="0" borderId="29" xfId="3" applyFont="1" applyBorder="1" applyAlignment="1" applyProtection="1">
      <alignment horizontal="center" vertical="center"/>
      <protection hidden="1"/>
    </xf>
    <xf numFmtId="0" fontId="18" fillId="0" borderId="0" xfId="4" applyFont="1" applyBorder="1" applyAlignment="1" applyProtection="1">
      <alignment horizontal="center" vertical="center"/>
      <protection hidden="1"/>
    </xf>
    <xf numFmtId="0" fontId="3" fillId="0" borderId="0" xfId="3" applyFont="1" applyBorder="1" applyAlignment="1" applyProtection="1">
      <alignment horizontal="center"/>
      <protection hidden="1"/>
    </xf>
    <xf numFmtId="0" fontId="23" fillId="0" borderId="0" xfId="4" applyFont="1" applyFill="1" applyBorder="1" applyAlignment="1" applyProtection="1">
      <alignment horizontal="center"/>
      <protection hidden="1"/>
    </xf>
    <xf numFmtId="0" fontId="16" fillId="0" borderId="0" xfId="4" applyFont="1" applyFill="1" applyBorder="1" applyAlignment="1" applyProtection="1">
      <alignment horizontal="center"/>
      <protection hidden="1"/>
    </xf>
    <xf numFmtId="0" fontId="31" fillId="0" borderId="0" xfId="4" applyFont="1" applyBorder="1" applyAlignment="1" applyProtection="1">
      <alignment horizontal="center" vertical="center"/>
      <protection hidden="1"/>
    </xf>
    <xf numFmtId="0" fontId="18" fillId="0" borderId="0" xfId="4" applyFont="1" applyBorder="1" applyAlignment="1" applyProtection="1">
      <alignment horizontal="right" vertical="center"/>
      <protection hidden="1"/>
    </xf>
    <xf numFmtId="0" fontId="5" fillId="0" borderId="12" xfId="4" applyBorder="1" applyAlignment="1" applyProtection="1">
      <alignment horizontal="center" vertical="center"/>
    </xf>
    <xf numFmtId="0" fontId="5" fillId="0" borderId="0" xfId="4" applyBorder="1" applyAlignment="1" applyProtection="1">
      <alignment horizontal="center" vertical="center"/>
    </xf>
    <xf numFmtId="0" fontId="5" fillId="0" borderId="14" xfId="4" applyBorder="1" applyAlignment="1" applyProtection="1">
      <alignment horizontal="center" vertical="center"/>
    </xf>
    <xf numFmtId="0" fontId="5" fillId="0" borderId="11" xfId="4" applyBorder="1" applyAlignment="1" applyProtection="1">
      <alignment horizontal="left" vertical="center" indent="1"/>
    </xf>
    <xf numFmtId="0" fontId="5" fillId="0" borderId="10" xfId="4" applyBorder="1" applyAlignment="1" applyProtection="1">
      <alignment horizontal="left" vertical="center" indent="1"/>
    </xf>
    <xf numFmtId="0" fontId="5" fillId="0" borderId="12" xfId="4" applyBorder="1" applyAlignment="1" applyProtection="1">
      <alignment horizontal="left" vertical="center" indent="1"/>
    </xf>
    <xf numFmtId="0" fontId="5" fillId="0" borderId="0" xfId="4" applyBorder="1" applyAlignment="1" applyProtection="1">
      <alignment horizontal="left" vertical="center" indent="1"/>
    </xf>
    <xf numFmtId="0" fontId="5" fillId="0" borderId="0" xfId="4" applyBorder="1" applyAlignment="1" applyProtection="1">
      <alignment horizontal="left" vertical="center"/>
      <protection locked="0"/>
    </xf>
    <xf numFmtId="0" fontId="2" fillId="0" borderId="19" xfId="4" applyFont="1" applyBorder="1" applyAlignment="1" applyProtection="1">
      <alignment horizontal="center" vertical="center"/>
    </xf>
    <xf numFmtId="0" fontId="2" fillId="0" borderId="20" xfId="4" applyFont="1" applyBorder="1" applyAlignment="1" applyProtection="1">
      <alignment horizontal="center" vertical="center"/>
    </xf>
    <xf numFmtId="0" fontId="2" fillId="0" borderId="22" xfId="4" applyFont="1" applyBorder="1" applyAlignment="1" applyProtection="1">
      <alignment horizontal="center" vertical="center"/>
    </xf>
    <xf numFmtId="0" fontId="56" fillId="0" borderId="0" xfId="4" applyFont="1" applyAlignment="1" applyProtection="1">
      <alignment horizontal="left" vertical="center" indent="1"/>
    </xf>
    <xf numFmtId="0" fontId="21" fillId="0" borderId="0" xfId="4" applyFont="1" applyAlignment="1" applyProtection="1">
      <alignment horizontal="center" vertical="top"/>
    </xf>
    <xf numFmtId="0" fontId="20" fillId="0" borderId="0" xfId="4" applyFont="1" applyAlignment="1" applyProtection="1">
      <alignment horizontal="center"/>
    </xf>
    <xf numFmtId="0" fontId="19" fillId="0" borderId="0" xfId="4" applyFont="1" applyAlignment="1" applyProtection="1">
      <alignment horizontal="center"/>
    </xf>
    <xf numFmtId="0" fontId="1" fillId="0" borderId="0" xfId="4" applyFont="1" applyAlignment="1" applyProtection="1">
      <alignment horizontal="center" vertical="top" wrapText="1"/>
    </xf>
    <xf numFmtId="0" fontId="5" fillId="0" borderId="0" xfId="4" applyAlignment="1">
      <alignment horizontal="center" vertical="top" wrapText="1"/>
    </xf>
    <xf numFmtId="0" fontId="5" fillId="0" borderId="0" xfId="4" applyAlignment="1" applyProtection="1">
      <alignment horizontal="center"/>
    </xf>
    <xf numFmtId="0" fontId="57" fillId="0" borderId="0" xfId="4" applyFont="1" applyAlignment="1" applyProtection="1">
      <alignment horizontal="left" vertical="center"/>
      <protection locked="0"/>
    </xf>
    <xf numFmtId="0" fontId="57" fillId="0" borderId="0" xfId="4" applyFont="1" applyAlignment="1" applyProtection="1">
      <alignment horizontal="left" vertical="center"/>
    </xf>
    <xf numFmtId="0" fontId="6" fillId="0" borderId="0" xfId="4" applyFont="1" applyBorder="1" applyAlignment="1" applyProtection="1">
      <alignment horizontal="left" vertical="center"/>
      <protection locked="0"/>
    </xf>
    <xf numFmtId="0" fontId="5" fillId="0" borderId="0" xfId="4" applyAlignment="1" applyProtection="1">
      <alignment horizontal="left" vertical="center"/>
    </xf>
    <xf numFmtId="0" fontId="5" fillId="0" borderId="14" xfId="4" applyBorder="1" applyAlignment="1" applyProtection="1">
      <alignment horizontal="left" vertical="center"/>
    </xf>
    <xf numFmtId="0" fontId="5" fillId="0" borderId="12" xfId="4" applyBorder="1" applyAlignment="1" applyProtection="1">
      <alignment horizontal="left" vertical="center" indent="1"/>
      <protection locked="0"/>
    </xf>
    <xf numFmtId="0" fontId="5" fillId="0" borderId="0" xfId="4" applyAlignment="1" applyProtection="1">
      <alignment horizontal="left" vertical="center" indent="1"/>
      <protection locked="0"/>
    </xf>
    <xf numFmtId="0" fontId="5" fillId="0" borderId="13" xfId="4" applyBorder="1" applyAlignment="1" applyProtection="1">
      <alignment horizontal="left" vertical="center" indent="1"/>
    </xf>
    <xf numFmtId="0" fontId="5" fillId="0" borderId="9" xfId="4" applyBorder="1" applyAlignment="1" applyProtection="1">
      <alignment horizontal="left" vertical="center" indent="1"/>
    </xf>
    <xf numFmtId="164" fontId="57" fillId="0" borderId="0" xfId="4" applyNumberFormat="1" applyFont="1" applyAlignment="1" applyProtection="1">
      <alignment horizontal="left" vertical="center"/>
    </xf>
    <xf numFmtId="0" fontId="8" fillId="0" borderId="0" xfId="4" applyFont="1" applyAlignment="1">
      <alignment horizontal="left" vertical="top" wrapText="1"/>
    </xf>
    <xf numFmtId="0" fontId="11" fillId="0" borderId="0" xfId="4" applyFont="1" applyAlignment="1">
      <alignment horizontal="left" vertical="top" wrapText="1"/>
    </xf>
    <xf numFmtId="164" fontId="2" fillId="0" borderId="0" xfId="4" applyNumberFormat="1" applyFont="1" applyBorder="1" applyAlignment="1" applyProtection="1">
      <alignment horizontal="left"/>
    </xf>
    <xf numFmtId="0" fontId="11" fillId="0" borderId="12" xfId="4" applyFont="1" applyBorder="1" applyAlignment="1" applyProtection="1">
      <alignment horizontal="left" vertical="top" wrapText="1" indent="1"/>
      <protection locked="0"/>
    </xf>
    <xf numFmtId="0" fontId="11" fillId="0" borderId="0" xfId="4" applyFont="1" applyBorder="1" applyAlignment="1" applyProtection="1">
      <alignment horizontal="left" vertical="top" wrapText="1" indent="1"/>
      <protection locked="0"/>
    </xf>
    <xf numFmtId="0" fontId="11" fillId="0" borderId="14" xfId="4" applyFont="1" applyBorder="1" applyAlignment="1" applyProtection="1">
      <alignment horizontal="left" vertical="top" wrapText="1" indent="1"/>
      <protection locked="0"/>
    </xf>
    <xf numFmtId="0" fontId="11" fillId="0" borderId="0" xfId="4" applyFont="1" applyAlignment="1">
      <alignment horizontal="left" wrapText="1"/>
    </xf>
    <xf numFmtId="0" fontId="11" fillId="0" borderId="11" xfId="4" applyFont="1" applyBorder="1" applyAlignment="1" applyProtection="1">
      <alignment horizontal="left" vertical="top" wrapText="1" indent="1"/>
      <protection locked="0"/>
    </xf>
    <xf numFmtId="0" fontId="11" fillId="0" borderId="10" xfId="4" applyFont="1" applyBorder="1" applyAlignment="1" applyProtection="1">
      <alignment horizontal="left" vertical="top" wrapText="1" indent="1"/>
      <protection locked="0"/>
    </xf>
    <xf numFmtId="0" fontId="11" fillId="0" borderId="15" xfId="4" applyFont="1" applyBorder="1" applyAlignment="1" applyProtection="1">
      <alignment horizontal="left" vertical="top" wrapText="1" indent="1"/>
      <protection locked="0"/>
    </xf>
    <xf numFmtId="0" fontId="5" fillId="0" borderId="10" xfId="4" applyBorder="1" applyAlignment="1">
      <alignment horizontal="center"/>
    </xf>
    <xf numFmtId="0" fontId="5" fillId="0" borderId="15" xfId="4" applyBorder="1" applyAlignment="1">
      <alignment horizontal="center"/>
    </xf>
    <xf numFmtId="0" fontId="5" fillId="0" borderId="0" xfId="4" applyAlignment="1">
      <alignment horizontal="left" vertical="top" wrapText="1"/>
    </xf>
    <xf numFmtId="0" fontId="5" fillId="0" borderId="0" xfId="4" applyNumberFormat="1" applyAlignment="1">
      <alignment horizontal="left"/>
    </xf>
    <xf numFmtId="0" fontId="2" fillId="0" borderId="19" xfId="4" applyFont="1" applyBorder="1" applyAlignment="1">
      <alignment horizontal="center"/>
    </xf>
    <xf numFmtId="0" fontId="2" fillId="0" borderId="20" xfId="4" applyFont="1" applyBorder="1" applyAlignment="1">
      <alignment horizontal="center"/>
    </xf>
    <xf numFmtId="0" fontId="2" fillId="0" borderId="22" xfId="4" applyFont="1" applyBorder="1" applyAlignment="1">
      <alignment horizontal="center"/>
    </xf>
    <xf numFmtId="0" fontId="2" fillId="0" borderId="0" xfId="4" applyNumberFormat="1" applyFont="1" applyBorder="1" applyAlignment="1" applyProtection="1">
      <alignment horizontal="left" wrapText="1"/>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2" xfId="4" applyFont="1" applyBorder="1" applyAlignment="1">
      <alignment horizontal="center" vertical="center"/>
    </xf>
    <xf numFmtId="0" fontId="5" fillId="0" borderId="13" xfId="4" applyBorder="1" applyAlignment="1">
      <alignment horizontal="center" vertical="center"/>
    </xf>
    <xf numFmtId="0" fontId="5" fillId="0" borderId="9" xfId="4" applyBorder="1" applyAlignment="1">
      <alignment horizontal="center" vertical="center"/>
    </xf>
    <xf numFmtId="0" fontId="5" fillId="0" borderId="8" xfId="4" applyBorder="1" applyAlignment="1">
      <alignment horizontal="center" vertical="center"/>
    </xf>
    <xf numFmtId="0" fontId="5" fillId="0" borderId="11" xfId="4" applyBorder="1" applyAlignment="1">
      <alignment horizontal="center" vertical="center"/>
    </xf>
    <xf numFmtId="0" fontId="5" fillId="0" borderId="10" xfId="4" applyBorder="1" applyAlignment="1">
      <alignment horizontal="center" vertical="center"/>
    </xf>
    <xf numFmtId="0" fontId="5" fillId="0" borderId="15" xfId="4" applyBorder="1" applyAlignment="1">
      <alignment horizontal="center" vertical="center"/>
    </xf>
    <xf numFmtId="0" fontId="5" fillId="0" borderId="21" xfId="4" applyBorder="1" applyAlignment="1">
      <alignment horizontal="center" vertical="center"/>
    </xf>
    <xf numFmtId="0" fontId="5" fillId="0" borderId="17" xfId="4" applyBorder="1" applyAlignment="1">
      <alignment horizontal="center" vertical="center"/>
    </xf>
    <xf numFmtId="0" fontId="10" fillId="0" borderId="13" xfId="4" applyFont="1" applyBorder="1" applyAlignment="1">
      <alignment horizontal="center" vertical="center" textRotation="90" wrapText="1"/>
    </xf>
    <xf numFmtId="0" fontId="10" fillId="0" borderId="11" xfId="4" applyFont="1" applyBorder="1" applyAlignment="1">
      <alignment horizontal="center" vertical="center" textRotation="90" wrapText="1"/>
    </xf>
    <xf numFmtId="0" fontId="55" fillId="0" borderId="7" xfId="0" applyNumberFormat="1" applyFont="1" applyBorder="1" applyAlignment="1">
      <alignment horizontal="left"/>
    </xf>
    <xf numFmtId="169" fontId="54" fillId="24" borderId="57" xfId="0" applyNumberFormat="1" applyFont="1" applyFill="1" applyBorder="1" applyAlignment="1">
      <alignment horizontal="center"/>
    </xf>
    <xf numFmtId="169" fontId="54" fillId="24" borderId="32" xfId="0" applyNumberFormat="1" applyFont="1" applyFill="1" applyBorder="1" applyAlignment="1">
      <alignment horizontal="center"/>
    </xf>
    <xf numFmtId="0" fontId="54" fillId="24" borderId="32" xfId="0" applyFont="1" applyFill="1" applyBorder="1" applyAlignment="1">
      <alignment horizontal="center"/>
    </xf>
    <xf numFmtId="0" fontId="54" fillId="24" borderId="33" xfId="0" applyFont="1" applyFill="1" applyBorder="1" applyAlignment="1">
      <alignment horizontal="center"/>
    </xf>
    <xf numFmtId="0" fontId="55" fillId="0" borderId="17" xfId="0" applyNumberFormat="1" applyFont="1" applyBorder="1" applyAlignment="1">
      <alignment horizontal="left"/>
    </xf>
    <xf numFmtId="0" fontId="1" fillId="0" borderId="12" xfId="4" applyFont="1" applyBorder="1" applyAlignment="1" applyProtection="1">
      <alignment horizontal="center" vertical="center"/>
    </xf>
    <xf numFmtId="0" fontId="11" fillId="0" borderId="19" xfId="4" applyFont="1" applyBorder="1" applyAlignment="1" applyProtection="1">
      <alignment horizontal="center" vertical="center" wrapText="1"/>
      <protection locked="0"/>
    </xf>
    <xf numFmtId="0" fontId="11" fillId="0" borderId="20" xfId="4" applyFont="1" applyBorder="1" applyAlignment="1" applyProtection="1">
      <alignment horizontal="center" vertical="center" wrapText="1"/>
      <protection locked="0"/>
    </xf>
    <xf numFmtId="0" fontId="11" fillId="0" borderId="22" xfId="4" applyFont="1" applyBorder="1" applyAlignment="1" applyProtection="1">
      <alignment horizontal="center" vertical="center" wrapText="1"/>
      <protection locked="0"/>
    </xf>
    <xf numFmtId="0" fontId="5" fillId="0" borderId="19" xfId="4" applyFont="1" applyBorder="1" applyAlignment="1" applyProtection="1">
      <alignment horizontal="center" vertical="center"/>
      <protection locked="0"/>
    </xf>
    <xf numFmtId="0" fontId="5" fillId="0" borderId="20" xfId="4" applyFont="1" applyBorder="1" applyAlignment="1" applyProtection="1">
      <alignment horizontal="center" vertical="center"/>
      <protection locked="0"/>
    </xf>
    <xf numFmtId="0" fontId="5" fillId="0" borderId="22" xfId="4" applyFont="1" applyBorder="1" applyAlignment="1" applyProtection="1">
      <alignment horizontal="center" vertical="center"/>
      <protection locked="0"/>
    </xf>
    <xf numFmtId="0" fontId="5" fillId="0" borderId="19" xfId="4" applyBorder="1" applyAlignment="1" applyProtection="1">
      <alignment horizontal="center" vertical="center"/>
      <protection locked="0"/>
    </xf>
    <xf numFmtId="0" fontId="5" fillId="0" borderId="20" xfId="4" applyBorder="1" applyAlignment="1" applyProtection="1">
      <alignment horizontal="center" vertical="center"/>
      <protection locked="0"/>
    </xf>
    <xf numFmtId="0" fontId="5" fillId="0" borderId="22" xfId="4" applyBorder="1" applyAlignment="1" applyProtection="1">
      <alignment horizontal="center" vertical="center"/>
      <protection locked="0"/>
    </xf>
    <xf numFmtId="0" fontId="6" fillId="0" borderId="7" xfId="4" applyFont="1" applyBorder="1" applyAlignment="1" applyProtection="1">
      <alignment vertical="center"/>
      <protection locked="0"/>
    </xf>
    <xf numFmtId="0" fontId="5" fillId="0" borderId="7" xfId="4" applyFont="1" applyBorder="1" applyAlignment="1" applyProtection="1">
      <alignment vertical="center"/>
      <protection locked="0"/>
    </xf>
    <xf numFmtId="0" fontId="5" fillId="0" borderId="7" xfId="4" applyBorder="1" applyAlignment="1" applyProtection="1">
      <alignment vertical="center"/>
      <protection locked="0"/>
    </xf>
  </cellXfs>
  <cellStyles count="46">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Neutre 2" xfId="35"/>
    <cellStyle name="Normal" xfId="0" builtinId="0"/>
    <cellStyle name="Normal 2" xfId="2"/>
    <cellStyle name="Normal 3" xfId="1"/>
    <cellStyle name="Normal 4" xfId="4"/>
    <cellStyle name="Normal_Rép_du-sau" xfId="3"/>
    <cellStyle name="Satisfaisant 2" xfId="36"/>
    <cellStyle name="Sortie 2" xfId="37"/>
    <cellStyle name="Texte explicatif 2" xfId="38"/>
    <cellStyle name="Titre 1" xfId="39"/>
    <cellStyle name="Titre 1 2" xfId="40"/>
    <cellStyle name="Titre 2 2" xfId="41"/>
    <cellStyle name="Titre 3 2" xfId="42"/>
    <cellStyle name="Titre 4 2" xfId="43"/>
    <cellStyle name="Total 2" xfId="44"/>
    <cellStyle name="Vérification 2" xfId="45"/>
  </cellStyles>
  <dxfs count="2">
    <dxf>
      <fill>
        <patternFill>
          <bgColor theme="5" tint="0.59996337778862885"/>
        </patternFill>
      </fill>
      <border>
        <left style="dotted">
          <color auto="1"/>
        </left>
        <right style="dotted">
          <color auto="1"/>
        </right>
        <top style="dotted">
          <color auto="1"/>
        </top>
        <bottom style="dotted">
          <color auto="1"/>
        </bottom>
        <vertical/>
        <horizontal/>
      </border>
    </dxf>
    <dxf>
      <fill>
        <patternFill>
          <bgColor theme="5" tint="0.59996337778862885"/>
        </patternFill>
      </fill>
      <border>
        <left style="dotted">
          <color auto="1"/>
        </left>
        <right style="dotted">
          <color auto="1"/>
        </right>
        <top style="dotted">
          <color auto="1"/>
        </top>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57150</xdr:rowOff>
    </xdr:from>
    <xdr:to>
      <xdr:col>2</xdr:col>
      <xdr:colOff>285750</xdr:colOff>
      <xdr:row>0</xdr:row>
      <xdr:rowOff>821819</xdr:rowOff>
    </xdr:to>
    <xdr:pic>
      <xdr:nvPicPr>
        <xdr:cNvPr id="2" name="Image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14350" y="57150"/>
          <a:ext cx="1419225" cy="764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10587</xdr:colOff>
      <xdr:row>0</xdr:row>
      <xdr:rowOff>84666</xdr:rowOff>
    </xdr:from>
    <xdr:to>
      <xdr:col>3</xdr:col>
      <xdr:colOff>1206505</xdr:colOff>
      <xdr:row>0</xdr:row>
      <xdr:rowOff>852574</xdr:rowOff>
    </xdr:to>
    <xdr:pic>
      <xdr:nvPicPr>
        <xdr:cNvPr id="5" name="Image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26587" y="84666"/>
          <a:ext cx="1524001" cy="767908"/>
        </a:xfrm>
        <a:prstGeom prst="rect">
          <a:avLst/>
        </a:prstGeom>
      </xdr:spPr>
    </xdr:pic>
    <xdr:clientData/>
  </xdr:twoCellAnchor>
  <xdr:twoCellAnchor editAs="oneCell">
    <xdr:from>
      <xdr:col>7</xdr:col>
      <xdr:colOff>507999</xdr:colOff>
      <xdr:row>0</xdr:row>
      <xdr:rowOff>74083</xdr:rowOff>
    </xdr:from>
    <xdr:to>
      <xdr:col>13</xdr:col>
      <xdr:colOff>42332</xdr:colOff>
      <xdr:row>0</xdr:row>
      <xdr:rowOff>889502</xdr:rowOff>
    </xdr:to>
    <xdr:pic>
      <xdr:nvPicPr>
        <xdr:cNvPr id="2" name="Image 1"/>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551332" y="74083"/>
          <a:ext cx="1513417" cy="815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523876</xdr:colOff>
      <xdr:row>2</xdr:row>
      <xdr:rowOff>21595</xdr:rowOff>
    </xdr:from>
    <xdr:to>
      <xdr:col>5</xdr:col>
      <xdr:colOff>276226</xdr:colOff>
      <xdr:row>3</xdr:row>
      <xdr:rowOff>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6976" y="697870"/>
          <a:ext cx="1162050" cy="6261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9"/>
  <sheetViews>
    <sheetView tabSelected="1" zoomScaleNormal="100" zoomScaleSheetLayoutView="100" workbookViewId="0">
      <selection activeCell="D1" sqref="D1:G1"/>
    </sheetView>
  </sheetViews>
  <sheetFormatPr baseColWidth="10" defaultRowHeight="15"/>
  <cols>
    <col min="1" max="1" width="4.85546875" customWidth="1"/>
    <col min="2" max="2" width="19.85546875" customWidth="1"/>
    <col min="3" max="3" width="16.42578125" customWidth="1"/>
    <col min="4" max="4" width="42.7109375" customWidth="1"/>
    <col min="5" max="5" width="7.7109375" customWidth="1"/>
    <col min="6" max="6" width="14.42578125" customWidth="1"/>
    <col min="7" max="7" width="9.85546875" customWidth="1"/>
    <col min="8" max="8" width="25.85546875" customWidth="1"/>
    <col min="9" max="9" width="4.28515625" customWidth="1"/>
    <col min="10" max="10" width="20.7109375" customWidth="1"/>
  </cols>
  <sheetData>
    <row r="1" spans="1:10" ht="69.75" customHeight="1">
      <c r="A1" s="221"/>
      <c r="B1" s="221"/>
      <c r="C1" s="221"/>
      <c r="D1" s="225" t="s">
        <v>0</v>
      </c>
      <c r="E1" s="225"/>
      <c r="F1" s="225"/>
      <c r="G1" s="225"/>
      <c r="H1" s="220" t="s">
        <v>93</v>
      </c>
      <c r="I1" s="220"/>
      <c r="J1" s="220"/>
    </row>
    <row r="2" spans="1:10" ht="21" customHeight="1">
      <c r="A2" s="226" t="s">
        <v>1</v>
      </c>
      <c r="B2" s="226"/>
      <c r="C2" s="226"/>
      <c r="D2" s="12"/>
      <c r="E2" s="12"/>
      <c r="F2" s="12"/>
      <c r="G2" s="12"/>
      <c r="H2" s="12"/>
      <c r="I2" s="12"/>
      <c r="J2" s="12"/>
    </row>
    <row r="3" spans="1:10">
      <c r="A3" s="1"/>
      <c r="B3" s="2" t="s">
        <v>2</v>
      </c>
      <c r="C3" s="217"/>
      <c r="D3" s="217"/>
      <c r="E3" s="218" t="s">
        <v>3</v>
      </c>
      <c r="F3" s="218"/>
      <c r="G3" s="222"/>
      <c r="H3" s="222"/>
      <c r="I3" s="222"/>
      <c r="J3" s="222"/>
    </row>
    <row r="4" spans="1:10">
      <c r="A4" s="1"/>
      <c r="B4" s="2" t="s">
        <v>4</v>
      </c>
      <c r="C4" s="219"/>
      <c r="D4" s="219"/>
      <c r="E4" s="218" t="s">
        <v>5</v>
      </c>
      <c r="F4" s="218"/>
      <c r="G4" s="223"/>
      <c r="H4" s="223"/>
      <c r="I4" s="223"/>
      <c r="J4" s="223"/>
    </row>
    <row r="5" spans="1:10">
      <c r="A5" s="1"/>
      <c r="B5" s="2"/>
      <c r="C5" s="13"/>
      <c r="D5" s="13"/>
      <c r="E5" s="218" t="s">
        <v>6</v>
      </c>
      <c r="F5" s="218"/>
      <c r="G5" s="224"/>
      <c r="H5" s="224"/>
      <c r="I5" s="224"/>
      <c r="J5" s="224"/>
    </row>
    <row r="6" spans="1:10" ht="5.0999999999999996" customHeight="1">
      <c r="A6" s="3"/>
      <c r="B6" s="4"/>
      <c r="C6" s="5"/>
      <c r="D6" s="6"/>
      <c r="E6" s="7"/>
      <c r="F6" s="8"/>
      <c r="G6" s="1"/>
      <c r="H6" s="9"/>
      <c r="I6" s="11"/>
      <c r="J6" s="9"/>
    </row>
    <row r="7" spans="1:10" ht="5.0999999999999996" customHeight="1" thickBot="1">
      <c r="A7" s="216"/>
      <c r="B7" s="216"/>
      <c r="C7" s="216"/>
      <c r="D7" s="216"/>
      <c r="E7" s="216"/>
      <c r="F7" s="216"/>
      <c r="G7" s="216"/>
      <c r="H7" s="216"/>
      <c r="I7" s="216"/>
      <c r="J7" s="10"/>
    </row>
    <row r="8" spans="1:10" ht="15.75" thickBot="1">
      <c r="A8" s="61" t="s">
        <v>7</v>
      </c>
      <c r="B8" s="29" t="s">
        <v>8</v>
      </c>
      <c r="C8" s="29" t="s">
        <v>9</v>
      </c>
      <c r="D8" s="29" t="s">
        <v>10</v>
      </c>
      <c r="E8" s="29" t="s">
        <v>11</v>
      </c>
      <c r="F8" s="30" t="s">
        <v>12</v>
      </c>
      <c r="G8" s="29" t="s">
        <v>13</v>
      </c>
      <c r="H8" s="29" t="s">
        <v>14</v>
      </c>
      <c r="I8" s="62"/>
      <c r="J8" s="31" t="s">
        <v>15</v>
      </c>
    </row>
    <row r="9" spans="1:10" ht="21" customHeight="1">
      <c r="A9" s="212">
        <v>1</v>
      </c>
      <c r="B9" s="55"/>
      <c r="C9" s="56"/>
      <c r="D9" s="56"/>
      <c r="E9" s="33"/>
      <c r="F9" s="53"/>
      <c r="G9" s="32"/>
      <c r="H9" s="27"/>
      <c r="I9" s="58">
        <v>1</v>
      </c>
      <c r="J9" s="28"/>
    </row>
    <row r="10" spans="1:10" ht="21" customHeight="1">
      <c r="A10" s="209">
        <v>2</v>
      </c>
      <c r="B10" s="57"/>
      <c r="C10" s="49"/>
      <c r="D10" s="49"/>
      <c r="E10" s="35"/>
      <c r="F10" s="54"/>
      <c r="G10" s="34"/>
      <c r="H10" s="18"/>
      <c r="I10" s="59">
        <v>2</v>
      </c>
      <c r="J10" s="14"/>
    </row>
    <row r="11" spans="1:10" ht="21" customHeight="1">
      <c r="A11" s="208">
        <v>3</v>
      </c>
      <c r="B11" s="57"/>
      <c r="C11" s="49"/>
      <c r="D11" s="49"/>
      <c r="E11" s="35"/>
      <c r="F11" s="54"/>
      <c r="G11" s="34"/>
      <c r="H11" s="18"/>
      <c r="I11" s="59">
        <v>3</v>
      </c>
      <c r="J11" s="14"/>
    </row>
    <row r="12" spans="1:10" ht="21" customHeight="1">
      <c r="A12" s="209">
        <v>4</v>
      </c>
      <c r="B12" s="57"/>
      <c r="C12" s="49"/>
      <c r="D12" s="49"/>
      <c r="E12" s="35"/>
      <c r="F12" s="54"/>
      <c r="G12" s="34"/>
      <c r="H12" s="18"/>
      <c r="I12" s="59">
        <v>4</v>
      </c>
      <c r="J12" s="14"/>
    </row>
    <row r="13" spans="1:10" ht="21" customHeight="1">
      <c r="A13" s="208">
        <v>5</v>
      </c>
      <c r="B13" s="57"/>
      <c r="C13" s="49"/>
      <c r="D13" s="49"/>
      <c r="E13" s="35"/>
      <c r="F13" s="54"/>
      <c r="G13" s="34"/>
      <c r="H13" s="19"/>
      <c r="I13" s="59">
        <v>5</v>
      </c>
      <c r="J13" s="14"/>
    </row>
    <row r="14" spans="1:10" ht="21" customHeight="1">
      <c r="A14" s="209">
        <v>6</v>
      </c>
      <c r="B14" s="57"/>
      <c r="C14" s="49"/>
      <c r="D14" s="49"/>
      <c r="E14" s="35"/>
      <c r="F14" s="54"/>
      <c r="G14" s="34"/>
      <c r="H14" s="19"/>
      <c r="I14" s="59">
        <v>6</v>
      </c>
      <c r="J14" s="14"/>
    </row>
    <row r="15" spans="1:10" ht="21" customHeight="1">
      <c r="A15" s="208">
        <v>7</v>
      </c>
      <c r="B15" s="57"/>
      <c r="C15" s="49"/>
      <c r="D15" s="49"/>
      <c r="E15" s="35"/>
      <c r="F15" s="54"/>
      <c r="G15" s="34"/>
      <c r="H15" s="18"/>
      <c r="I15" s="59">
        <v>7</v>
      </c>
      <c r="J15" s="14"/>
    </row>
    <row r="16" spans="1:10" ht="21" customHeight="1">
      <c r="A16" s="209">
        <v>8</v>
      </c>
      <c r="B16" s="57"/>
      <c r="C16" s="49"/>
      <c r="D16" s="49"/>
      <c r="E16" s="35"/>
      <c r="F16" s="54"/>
      <c r="G16" s="34"/>
      <c r="H16" s="18"/>
      <c r="I16" s="59">
        <v>8</v>
      </c>
      <c r="J16" s="14"/>
    </row>
    <row r="17" spans="1:10" ht="21" customHeight="1">
      <c r="A17" s="208">
        <v>9</v>
      </c>
      <c r="B17" s="57"/>
      <c r="C17" s="49"/>
      <c r="D17" s="49"/>
      <c r="E17" s="35"/>
      <c r="F17" s="54"/>
      <c r="G17" s="34"/>
      <c r="H17" s="18"/>
      <c r="I17" s="59">
        <v>9</v>
      </c>
      <c r="J17" s="14"/>
    </row>
    <row r="18" spans="1:10" ht="21" customHeight="1">
      <c r="A18" s="209">
        <v>10</v>
      </c>
      <c r="B18" s="57"/>
      <c r="C18" s="49"/>
      <c r="D18" s="49"/>
      <c r="E18" s="35"/>
      <c r="F18" s="54"/>
      <c r="G18" s="34"/>
      <c r="H18" s="20"/>
      <c r="I18" s="59">
        <v>10</v>
      </c>
      <c r="J18" s="14"/>
    </row>
    <row r="19" spans="1:10" ht="21" customHeight="1">
      <c r="A19" s="208">
        <v>11</v>
      </c>
      <c r="B19" s="57"/>
      <c r="C19" s="49"/>
      <c r="D19" s="49"/>
      <c r="E19" s="35"/>
      <c r="F19" s="54"/>
      <c r="G19" s="34"/>
      <c r="H19" s="19"/>
      <c r="I19" s="59">
        <v>11</v>
      </c>
      <c r="J19" s="14"/>
    </row>
    <row r="20" spans="1:10" ht="21" customHeight="1">
      <c r="A20" s="209">
        <v>12</v>
      </c>
      <c r="B20" s="57"/>
      <c r="C20" s="49"/>
      <c r="D20" s="49"/>
      <c r="E20" s="35"/>
      <c r="F20" s="54"/>
      <c r="G20" s="34"/>
      <c r="H20" s="20"/>
      <c r="I20" s="59">
        <v>12</v>
      </c>
      <c r="J20" s="14"/>
    </row>
    <row r="21" spans="1:10" ht="21" customHeight="1">
      <c r="A21" s="208">
        <v>13</v>
      </c>
      <c r="B21" s="57"/>
      <c r="C21" s="49"/>
      <c r="D21" s="49"/>
      <c r="E21" s="35"/>
      <c r="F21" s="54"/>
      <c r="G21" s="34"/>
      <c r="H21" s="18"/>
      <c r="I21" s="59">
        <v>13</v>
      </c>
      <c r="J21" s="14"/>
    </row>
    <row r="22" spans="1:10" ht="21" customHeight="1">
      <c r="A22" s="209">
        <v>14</v>
      </c>
      <c r="B22" s="57"/>
      <c r="C22" s="49"/>
      <c r="D22" s="49"/>
      <c r="E22" s="35"/>
      <c r="F22" s="54"/>
      <c r="G22" s="34"/>
      <c r="H22" s="18"/>
      <c r="I22" s="59">
        <v>14</v>
      </c>
      <c r="J22" s="14"/>
    </row>
    <row r="23" spans="1:10" ht="21" customHeight="1">
      <c r="A23" s="208">
        <v>15</v>
      </c>
      <c r="B23" s="57"/>
      <c r="C23" s="49"/>
      <c r="D23" s="49"/>
      <c r="E23" s="35"/>
      <c r="F23" s="54"/>
      <c r="G23" s="34"/>
      <c r="H23" s="18"/>
      <c r="I23" s="59">
        <v>15</v>
      </c>
      <c r="J23" s="14"/>
    </row>
    <row r="24" spans="1:10" ht="21" customHeight="1">
      <c r="A24" s="209">
        <v>16</v>
      </c>
      <c r="B24" s="57"/>
      <c r="C24" s="49"/>
      <c r="D24" s="49"/>
      <c r="E24" s="35"/>
      <c r="F24" s="54"/>
      <c r="G24" s="34"/>
      <c r="H24" s="21"/>
      <c r="I24" s="59">
        <v>16</v>
      </c>
      <c r="J24" s="14"/>
    </row>
    <row r="25" spans="1:10" ht="21" customHeight="1">
      <c r="A25" s="208">
        <v>17</v>
      </c>
      <c r="B25" s="57"/>
      <c r="C25" s="49"/>
      <c r="D25" s="49"/>
      <c r="E25" s="35"/>
      <c r="F25" s="54"/>
      <c r="G25" s="34"/>
      <c r="H25" s="18"/>
      <c r="I25" s="59">
        <v>17</v>
      </c>
      <c r="J25" s="14"/>
    </row>
    <row r="26" spans="1:10" ht="21" customHeight="1">
      <c r="A26" s="209">
        <v>18</v>
      </c>
      <c r="B26" s="57"/>
      <c r="C26" s="49"/>
      <c r="D26" s="49"/>
      <c r="E26" s="35"/>
      <c r="F26" s="54"/>
      <c r="G26" s="34"/>
      <c r="H26" s="18"/>
      <c r="I26" s="59">
        <v>18</v>
      </c>
      <c r="J26" s="14"/>
    </row>
    <row r="27" spans="1:10" ht="21" customHeight="1">
      <c r="A27" s="208">
        <v>19</v>
      </c>
      <c r="B27" s="57"/>
      <c r="C27" s="49"/>
      <c r="D27" s="49"/>
      <c r="E27" s="35"/>
      <c r="F27" s="54"/>
      <c r="G27" s="34"/>
      <c r="H27" s="18"/>
      <c r="I27" s="59">
        <v>19</v>
      </c>
      <c r="J27" s="14"/>
    </row>
    <row r="28" spans="1:10" ht="21" customHeight="1">
      <c r="A28" s="209">
        <v>20</v>
      </c>
      <c r="B28" s="42"/>
      <c r="C28" s="42"/>
      <c r="D28" s="42"/>
      <c r="E28" s="36"/>
      <c r="F28" s="38"/>
      <c r="G28" s="36"/>
      <c r="H28" s="18"/>
      <c r="I28" s="59">
        <v>20</v>
      </c>
      <c r="J28" s="14"/>
    </row>
    <row r="29" spans="1:10" ht="21" customHeight="1">
      <c r="A29" s="208">
        <v>21</v>
      </c>
      <c r="B29" s="42"/>
      <c r="C29" s="42"/>
      <c r="D29" s="42"/>
      <c r="E29" s="36"/>
      <c r="F29" s="38"/>
      <c r="G29" s="36"/>
      <c r="H29" s="18"/>
      <c r="I29" s="59">
        <v>21</v>
      </c>
      <c r="J29" s="14"/>
    </row>
    <row r="30" spans="1:10" ht="21" customHeight="1">
      <c r="A30" s="209">
        <v>22</v>
      </c>
      <c r="B30" s="42"/>
      <c r="C30" s="42"/>
      <c r="D30" s="42"/>
      <c r="E30" s="36"/>
      <c r="F30" s="38"/>
      <c r="G30" s="36"/>
      <c r="H30" s="18"/>
      <c r="I30" s="59">
        <v>22</v>
      </c>
      <c r="J30" s="14"/>
    </row>
    <row r="31" spans="1:10" ht="21" customHeight="1">
      <c r="A31" s="208">
        <v>23</v>
      </c>
      <c r="B31" s="42"/>
      <c r="C31" s="42"/>
      <c r="D31" s="42"/>
      <c r="E31" s="36"/>
      <c r="F31" s="38"/>
      <c r="G31" s="36"/>
      <c r="H31" s="18"/>
      <c r="I31" s="59">
        <v>23</v>
      </c>
      <c r="J31" s="14"/>
    </row>
    <row r="32" spans="1:10" ht="21" customHeight="1">
      <c r="A32" s="209">
        <v>24</v>
      </c>
      <c r="B32" s="42"/>
      <c r="C32" s="42"/>
      <c r="D32" s="42"/>
      <c r="E32" s="36"/>
      <c r="F32" s="38"/>
      <c r="G32" s="36"/>
      <c r="H32" s="18"/>
      <c r="I32" s="59">
        <v>24</v>
      </c>
      <c r="J32" s="14"/>
    </row>
    <row r="33" spans="1:10" ht="21" customHeight="1">
      <c r="A33" s="208">
        <v>25</v>
      </c>
      <c r="B33" s="42"/>
      <c r="C33" s="42"/>
      <c r="D33" s="42"/>
      <c r="E33" s="36"/>
      <c r="F33" s="38"/>
      <c r="G33" s="36"/>
      <c r="H33" s="18"/>
      <c r="I33" s="59">
        <v>25</v>
      </c>
      <c r="J33" s="14"/>
    </row>
    <row r="34" spans="1:10" ht="21" customHeight="1">
      <c r="A34" s="209">
        <v>26</v>
      </c>
      <c r="B34" s="42"/>
      <c r="C34" s="42"/>
      <c r="D34" s="42"/>
      <c r="E34" s="36"/>
      <c r="F34" s="38"/>
      <c r="G34" s="36"/>
      <c r="H34" s="18"/>
      <c r="I34" s="59">
        <v>26</v>
      </c>
      <c r="J34" s="14"/>
    </row>
    <row r="35" spans="1:10" ht="21" customHeight="1">
      <c r="A35" s="208">
        <v>27</v>
      </c>
      <c r="B35" s="42"/>
      <c r="C35" s="42"/>
      <c r="D35" s="42"/>
      <c r="E35" s="36"/>
      <c r="F35" s="38"/>
      <c r="G35" s="36"/>
      <c r="H35" s="22"/>
      <c r="I35" s="59">
        <v>27</v>
      </c>
      <c r="J35" s="14"/>
    </row>
    <row r="36" spans="1:10" ht="21" customHeight="1">
      <c r="A36" s="209">
        <v>28</v>
      </c>
      <c r="B36" s="42"/>
      <c r="C36" s="42"/>
      <c r="D36" s="42"/>
      <c r="E36" s="36"/>
      <c r="F36" s="38"/>
      <c r="G36" s="36"/>
      <c r="H36" s="18"/>
      <c r="I36" s="59">
        <v>28</v>
      </c>
      <c r="J36" s="14"/>
    </row>
    <row r="37" spans="1:10" ht="21" customHeight="1">
      <c r="A37" s="208">
        <v>29</v>
      </c>
      <c r="B37" s="42"/>
      <c r="C37" s="42"/>
      <c r="D37" s="42"/>
      <c r="E37" s="36"/>
      <c r="F37" s="38"/>
      <c r="G37" s="36"/>
      <c r="H37" s="18"/>
      <c r="I37" s="59">
        <v>29</v>
      </c>
      <c r="J37" s="14"/>
    </row>
    <row r="38" spans="1:10" ht="21" customHeight="1">
      <c r="A38" s="209">
        <v>30</v>
      </c>
      <c r="B38" s="42"/>
      <c r="C38" s="42"/>
      <c r="D38" s="42"/>
      <c r="E38" s="36"/>
      <c r="F38" s="38"/>
      <c r="G38" s="36"/>
      <c r="H38" s="18"/>
      <c r="I38" s="59">
        <v>30</v>
      </c>
      <c r="J38" s="14"/>
    </row>
    <row r="39" spans="1:10" ht="21" customHeight="1">
      <c r="A39" s="208">
        <v>31</v>
      </c>
      <c r="B39" s="42"/>
      <c r="C39" s="42"/>
      <c r="D39" s="42"/>
      <c r="E39" s="36"/>
      <c r="F39" s="38"/>
      <c r="G39" s="36"/>
      <c r="H39" s="18"/>
      <c r="I39" s="59">
        <v>31</v>
      </c>
      <c r="J39" s="14"/>
    </row>
    <row r="40" spans="1:10" ht="21" customHeight="1">
      <c r="A40" s="209">
        <v>32</v>
      </c>
      <c r="B40" s="42"/>
      <c r="C40" s="42"/>
      <c r="D40" s="42"/>
      <c r="E40" s="36"/>
      <c r="F40" s="38"/>
      <c r="G40" s="36"/>
      <c r="H40" s="18"/>
      <c r="I40" s="59">
        <v>32</v>
      </c>
      <c r="J40" s="14"/>
    </row>
    <row r="41" spans="1:10" ht="21" customHeight="1">
      <c r="A41" s="208">
        <v>33</v>
      </c>
      <c r="B41" s="42"/>
      <c r="C41" s="42"/>
      <c r="D41" s="42"/>
      <c r="E41" s="36"/>
      <c r="F41" s="38"/>
      <c r="G41" s="36"/>
      <c r="H41" s="18"/>
      <c r="I41" s="59">
        <v>33</v>
      </c>
      <c r="J41" s="14"/>
    </row>
    <row r="42" spans="1:10" ht="21" customHeight="1">
      <c r="A42" s="209">
        <v>34</v>
      </c>
      <c r="B42" s="42"/>
      <c r="C42" s="42"/>
      <c r="D42" s="42"/>
      <c r="E42" s="36"/>
      <c r="F42" s="38"/>
      <c r="G42" s="36"/>
      <c r="H42" s="18"/>
      <c r="I42" s="59">
        <v>34</v>
      </c>
      <c r="J42" s="14"/>
    </row>
    <row r="43" spans="1:10" ht="21" customHeight="1">
      <c r="A43" s="208">
        <v>35</v>
      </c>
      <c r="B43" s="42"/>
      <c r="C43" s="42"/>
      <c r="D43" s="42"/>
      <c r="E43" s="36"/>
      <c r="F43" s="38"/>
      <c r="G43" s="36"/>
      <c r="H43" s="18"/>
      <c r="I43" s="59">
        <v>35</v>
      </c>
      <c r="J43" s="14"/>
    </row>
    <row r="44" spans="1:10" ht="21" customHeight="1">
      <c r="A44" s="209">
        <v>36</v>
      </c>
      <c r="B44" s="42"/>
      <c r="C44" s="42"/>
      <c r="D44" s="42"/>
      <c r="E44" s="36"/>
      <c r="F44" s="38"/>
      <c r="G44" s="36"/>
      <c r="H44" s="18"/>
      <c r="I44" s="59">
        <v>36</v>
      </c>
      <c r="J44" s="14"/>
    </row>
    <row r="45" spans="1:10" ht="21" customHeight="1">
      <c r="A45" s="208">
        <v>37</v>
      </c>
      <c r="B45" s="42"/>
      <c r="C45" s="42"/>
      <c r="D45" s="42"/>
      <c r="E45" s="36"/>
      <c r="F45" s="38"/>
      <c r="G45" s="36"/>
      <c r="H45" s="18"/>
      <c r="I45" s="59">
        <v>37</v>
      </c>
      <c r="J45" s="14"/>
    </row>
    <row r="46" spans="1:10" ht="21" customHeight="1">
      <c r="A46" s="209">
        <v>38</v>
      </c>
      <c r="B46" s="42"/>
      <c r="C46" s="42"/>
      <c r="D46" s="42"/>
      <c r="E46" s="36"/>
      <c r="F46" s="38"/>
      <c r="G46" s="36"/>
      <c r="H46" s="18"/>
      <c r="I46" s="59">
        <v>38</v>
      </c>
      <c r="J46" s="14"/>
    </row>
    <row r="47" spans="1:10" ht="21" customHeight="1">
      <c r="A47" s="208">
        <v>39</v>
      </c>
      <c r="B47" s="42"/>
      <c r="C47" s="42"/>
      <c r="D47" s="42"/>
      <c r="E47" s="36"/>
      <c r="F47" s="38"/>
      <c r="G47" s="36"/>
      <c r="H47" s="18"/>
      <c r="I47" s="59">
        <v>39</v>
      </c>
      <c r="J47" s="14"/>
    </row>
    <row r="48" spans="1:10" ht="21" customHeight="1">
      <c r="A48" s="209">
        <v>40</v>
      </c>
      <c r="B48" s="42"/>
      <c r="C48" s="42"/>
      <c r="D48" s="42"/>
      <c r="E48" s="36"/>
      <c r="F48" s="38"/>
      <c r="G48" s="36"/>
      <c r="H48" s="18"/>
      <c r="I48" s="59">
        <v>40</v>
      </c>
      <c r="J48" s="14"/>
    </row>
    <row r="49" spans="1:10" ht="21" customHeight="1">
      <c r="A49" s="208">
        <v>41</v>
      </c>
      <c r="B49" s="42"/>
      <c r="C49" s="42"/>
      <c r="D49" s="42"/>
      <c r="E49" s="36"/>
      <c r="F49" s="38"/>
      <c r="G49" s="36"/>
      <c r="H49" s="18"/>
      <c r="I49" s="59">
        <v>41</v>
      </c>
      <c r="J49" s="14"/>
    </row>
    <row r="50" spans="1:10" ht="21" customHeight="1">
      <c r="A50" s="209">
        <v>42</v>
      </c>
      <c r="B50" s="42"/>
      <c r="C50" s="42"/>
      <c r="D50" s="42"/>
      <c r="E50" s="36"/>
      <c r="F50" s="38"/>
      <c r="G50" s="36"/>
      <c r="H50" s="23"/>
      <c r="I50" s="59">
        <v>42</v>
      </c>
      <c r="J50" s="14"/>
    </row>
    <row r="51" spans="1:10" ht="21" customHeight="1">
      <c r="A51" s="208">
        <v>43</v>
      </c>
      <c r="B51" s="42"/>
      <c r="C51" s="42"/>
      <c r="D51" s="42"/>
      <c r="E51" s="36"/>
      <c r="F51" s="38"/>
      <c r="G51" s="36"/>
      <c r="H51" s="16"/>
      <c r="I51" s="59">
        <v>43</v>
      </c>
      <c r="J51" s="14"/>
    </row>
    <row r="52" spans="1:10" ht="21" customHeight="1">
      <c r="A52" s="209">
        <v>44</v>
      </c>
      <c r="B52" s="37"/>
      <c r="C52" s="37"/>
      <c r="D52" s="37"/>
      <c r="E52" s="38"/>
      <c r="F52" s="38"/>
      <c r="G52" s="38"/>
      <c r="H52" s="16"/>
      <c r="I52" s="59">
        <v>44</v>
      </c>
      <c r="J52" s="14"/>
    </row>
    <row r="53" spans="1:10" ht="21" customHeight="1">
      <c r="A53" s="208">
        <v>45</v>
      </c>
      <c r="B53" s="37"/>
      <c r="C53" s="37"/>
      <c r="D53" s="37"/>
      <c r="E53" s="38"/>
      <c r="F53" s="38"/>
      <c r="G53" s="38"/>
      <c r="H53" s="16"/>
      <c r="I53" s="59">
        <v>45</v>
      </c>
      <c r="J53" s="14"/>
    </row>
    <row r="54" spans="1:10" ht="21" customHeight="1">
      <c r="A54" s="209">
        <v>46</v>
      </c>
      <c r="B54" s="37"/>
      <c r="C54" s="37"/>
      <c r="D54" s="37"/>
      <c r="E54" s="38"/>
      <c r="F54" s="38"/>
      <c r="G54" s="38"/>
      <c r="H54" s="16"/>
      <c r="I54" s="59">
        <v>46</v>
      </c>
      <c r="J54" s="14"/>
    </row>
    <row r="55" spans="1:10" ht="21" customHeight="1">
      <c r="A55" s="208">
        <v>47</v>
      </c>
      <c r="B55" s="37"/>
      <c r="C55" s="37"/>
      <c r="D55" s="39"/>
      <c r="E55" s="38"/>
      <c r="F55" s="38"/>
      <c r="G55" s="38"/>
      <c r="H55" s="16"/>
      <c r="I55" s="59">
        <v>47</v>
      </c>
      <c r="J55" s="14"/>
    </row>
    <row r="56" spans="1:10" ht="21" customHeight="1">
      <c r="A56" s="209">
        <v>48</v>
      </c>
      <c r="B56" s="37"/>
      <c r="C56" s="37"/>
      <c r="D56" s="37"/>
      <c r="E56" s="38"/>
      <c r="F56" s="38"/>
      <c r="G56" s="38"/>
      <c r="H56" s="16"/>
      <c r="I56" s="59">
        <v>48</v>
      </c>
      <c r="J56" s="14"/>
    </row>
    <row r="57" spans="1:10" ht="21" customHeight="1">
      <c r="A57" s="208">
        <v>49</v>
      </c>
      <c r="B57" s="37"/>
      <c r="C57" s="37"/>
      <c r="D57" s="37"/>
      <c r="E57" s="38"/>
      <c r="F57" s="38"/>
      <c r="G57" s="38"/>
      <c r="H57" s="16"/>
      <c r="I57" s="59">
        <v>49</v>
      </c>
      <c r="J57" s="14"/>
    </row>
    <row r="58" spans="1:10" ht="21" customHeight="1">
      <c r="A58" s="209">
        <v>50</v>
      </c>
      <c r="B58" s="37"/>
      <c r="C58" s="37"/>
      <c r="D58" s="37"/>
      <c r="E58" s="38"/>
      <c r="F58" s="38"/>
      <c r="G58" s="38"/>
      <c r="H58" s="16"/>
      <c r="I58" s="59">
        <v>50</v>
      </c>
      <c r="J58" s="14"/>
    </row>
    <row r="59" spans="1:10" ht="21" customHeight="1">
      <c r="A59" s="208">
        <v>51</v>
      </c>
      <c r="B59" s="37"/>
      <c r="C59" s="37"/>
      <c r="D59" s="37"/>
      <c r="E59" s="38"/>
      <c r="F59" s="38"/>
      <c r="G59" s="38"/>
      <c r="H59" s="16"/>
      <c r="I59" s="59">
        <v>51</v>
      </c>
      <c r="J59" s="14"/>
    </row>
    <row r="60" spans="1:10" ht="21" customHeight="1">
      <c r="A60" s="209">
        <v>52</v>
      </c>
      <c r="B60" s="37"/>
      <c r="C60" s="37"/>
      <c r="D60" s="37"/>
      <c r="E60" s="38"/>
      <c r="F60" s="38"/>
      <c r="G60" s="38"/>
      <c r="H60" s="16"/>
      <c r="I60" s="59">
        <v>52</v>
      </c>
      <c r="J60" s="14"/>
    </row>
    <row r="61" spans="1:10" ht="21" customHeight="1">
      <c r="A61" s="208">
        <v>53</v>
      </c>
      <c r="B61" s="37"/>
      <c r="C61" s="37"/>
      <c r="D61" s="37"/>
      <c r="E61" s="38"/>
      <c r="F61" s="38"/>
      <c r="G61" s="38"/>
      <c r="H61" s="16"/>
      <c r="I61" s="59">
        <v>53</v>
      </c>
      <c r="J61" s="14"/>
    </row>
    <row r="62" spans="1:10" ht="21" customHeight="1">
      <c r="A62" s="209">
        <v>54</v>
      </c>
      <c r="B62" s="37"/>
      <c r="C62" s="37"/>
      <c r="D62" s="37"/>
      <c r="E62" s="38"/>
      <c r="F62" s="38"/>
      <c r="G62" s="38"/>
      <c r="H62" s="16"/>
      <c r="I62" s="59">
        <v>54</v>
      </c>
      <c r="J62" s="14"/>
    </row>
    <row r="63" spans="1:10" ht="21" customHeight="1">
      <c r="A63" s="208">
        <v>55</v>
      </c>
      <c r="B63" s="37"/>
      <c r="C63" s="37"/>
      <c r="D63" s="37"/>
      <c r="E63" s="38"/>
      <c r="F63" s="38"/>
      <c r="G63" s="38"/>
      <c r="H63" s="16"/>
      <c r="I63" s="59">
        <v>55</v>
      </c>
      <c r="J63" s="14"/>
    </row>
    <row r="64" spans="1:10" ht="21" customHeight="1">
      <c r="A64" s="209">
        <v>56</v>
      </c>
      <c r="B64" s="37"/>
      <c r="C64" s="37"/>
      <c r="D64" s="37"/>
      <c r="E64" s="38"/>
      <c r="F64" s="38"/>
      <c r="G64" s="38"/>
      <c r="H64" s="16"/>
      <c r="I64" s="59">
        <v>56</v>
      </c>
      <c r="J64" s="14"/>
    </row>
    <row r="65" spans="1:10" ht="21" customHeight="1">
      <c r="A65" s="208">
        <v>57</v>
      </c>
      <c r="B65" s="37"/>
      <c r="C65" s="37"/>
      <c r="D65" s="37"/>
      <c r="E65" s="38"/>
      <c r="F65" s="38"/>
      <c r="G65" s="38"/>
      <c r="H65" s="16"/>
      <c r="I65" s="59">
        <v>57</v>
      </c>
      <c r="J65" s="14"/>
    </row>
    <row r="66" spans="1:10" ht="21" customHeight="1">
      <c r="A66" s="209">
        <v>58</v>
      </c>
      <c r="B66" s="37"/>
      <c r="C66" s="37"/>
      <c r="D66" s="37"/>
      <c r="E66" s="38"/>
      <c r="F66" s="38"/>
      <c r="G66" s="38"/>
      <c r="H66" s="16"/>
      <c r="I66" s="59">
        <v>58</v>
      </c>
      <c r="J66" s="14"/>
    </row>
    <row r="67" spans="1:10" ht="21" customHeight="1">
      <c r="A67" s="208">
        <v>59</v>
      </c>
      <c r="B67" s="37"/>
      <c r="C67" s="37"/>
      <c r="D67" s="37"/>
      <c r="E67" s="40"/>
      <c r="F67" s="50"/>
      <c r="G67" s="38"/>
      <c r="H67" s="16"/>
      <c r="I67" s="59">
        <v>59</v>
      </c>
      <c r="J67" s="14"/>
    </row>
    <row r="68" spans="1:10" ht="21" customHeight="1">
      <c r="A68" s="209">
        <v>60</v>
      </c>
      <c r="B68" s="37"/>
      <c r="C68" s="37"/>
      <c r="D68" s="37"/>
      <c r="E68" s="40"/>
      <c r="F68" s="50"/>
      <c r="G68" s="38"/>
      <c r="H68" s="16"/>
      <c r="I68" s="59">
        <v>60</v>
      </c>
      <c r="J68" s="14"/>
    </row>
    <row r="69" spans="1:10" ht="21" customHeight="1">
      <c r="A69" s="208">
        <v>61</v>
      </c>
      <c r="B69" s="37"/>
      <c r="C69" s="37"/>
      <c r="D69" s="37"/>
      <c r="E69" s="40"/>
      <c r="F69" s="38"/>
      <c r="G69" s="38"/>
      <c r="H69" s="16"/>
      <c r="I69" s="59">
        <v>61</v>
      </c>
      <c r="J69" s="14"/>
    </row>
    <row r="70" spans="1:10" ht="21" customHeight="1">
      <c r="A70" s="209">
        <v>62</v>
      </c>
      <c r="B70" s="37"/>
      <c r="C70" s="37"/>
      <c r="D70" s="37"/>
      <c r="E70" s="38"/>
      <c r="F70" s="38"/>
      <c r="G70" s="38"/>
      <c r="H70" s="16"/>
      <c r="I70" s="59">
        <v>62</v>
      </c>
      <c r="J70" s="14"/>
    </row>
    <row r="71" spans="1:10" ht="21" customHeight="1">
      <c r="A71" s="208">
        <v>63</v>
      </c>
      <c r="B71" s="37"/>
      <c r="C71" s="37"/>
      <c r="D71" s="37"/>
      <c r="E71" s="40"/>
      <c r="F71" s="50"/>
      <c r="G71" s="38"/>
      <c r="H71" s="16"/>
      <c r="I71" s="59">
        <v>63</v>
      </c>
      <c r="J71" s="14"/>
    </row>
    <row r="72" spans="1:10" ht="21" customHeight="1">
      <c r="A72" s="209">
        <v>64</v>
      </c>
      <c r="B72" s="37"/>
      <c r="C72" s="37"/>
      <c r="D72" s="37"/>
      <c r="E72" s="38"/>
      <c r="F72" s="38"/>
      <c r="G72" s="38"/>
      <c r="H72" s="16"/>
      <c r="I72" s="59">
        <v>64</v>
      </c>
      <c r="J72" s="14"/>
    </row>
    <row r="73" spans="1:10" ht="21" customHeight="1">
      <c r="A73" s="208">
        <v>65</v>
      </c>
      <c r="B73" s="37"/>
      <c r="C73" s="37"/>
      <c r="D73" s="37"/>
      <c r="E73" s="40"/>
      <c r="F73" s="50"/>
      <c r="G73" s="38"/>
      <c r="H73" s="16"/>
      <c r="I73" s="59">
        <v>65</v>
      </c>
      <c r="J73" s="14"/>
    </row>
    <row r="74" spans="1:10" ht="21" customHeight="1">
      <c r="A74" s="209">
        <v>66</v>
      </c>
      <c r="B74" s="37"/>
      <c r="C74" s="37"/>
      <c r="D74" s="37"/>
      <c r="E74" s="40"/>
      <c r="F74" s="50"/>
      <c r="G74" s="38"/>
      <c r="H74" s="16"/>
      <c r="I74" s="59">
        <v>66</v>
      </c>
      <c r="J74" s="14"/>
    </row>
    <row r="75" spans="1:10" ht="21" customHeight="1">
      <c r="A75" s="208">
        <v>67</v>
      </c>
      <c r="B75" s="37"/>
      <c r="C75" s="37"/>
      <c r="D75" s="37"/>
      <c r="E75" s="40"/>
      <c r="F75" s="50"/>
      <c r="G75" s="38"/>
      <c r="H75" s="16"/>
      <c r="I75" s="59">
        <v>67</v>
      </c>
      <c r="J75" s="14"/>
    </row>
    <row r="76" spans="1:10" ht="21" customHeight="1">
      <c r="A76" s="209">
        <v>68</v>
      </c>
      <c r="B76" s="37"/>
      <c r="C76" s="37"/>
      <c r="D76" s="37"/>
      <c r="E76" s="40"/>
      <c r="F76" s="50"/>
      <c r="G76" s="38"/>
      <c r="H76" s="16"/>
      <c r="I76" s="59">
        <v>68</v>
      </c>
      <c r="J76" s="14"/>
    </row>
    <row r="77" spans="1:10" ht="21" customHeight="1">
      <c r="A77" s="208">
        <v>69</v>
      </c>
      <c r="B77" s="37"/>
      <c r="C77" s="37"/>
      <c r="D77" s="37"/>
      <c r="E77" s="40"/>
      <c r="F77" s="50"/>
      <c r="G77" s="38"/>
      <c r="H77" s="16"/>
      <c r="I77" s="59">
        <v>69</v>
      </c>
      <c r="J77" s="14"/>
    </row>
    <row r="78" spans="1:10" ht="21" customHeight="1">
      <c r="A78" s="209">
        <v>70</v>
      </c>
      <c r="B78" s="37"/>
      <c r="C78" s="37"/>
      <c r="D78" s="37"/>
      <c r="E78" s="40"/>
      <c r="F78" s="50"/>
      <c r="G78" s="38"/>
      <c r="H78" s="16"/>
      <c r="I78" s="59">
        <v>70</v>
      </c>
      <c r="J78" s="14"/>
    </row>
    <row r="79" spans="1:10" ht="21" customHeight="1">
      <c r="A79" s="208">
        <v>71</v>
      </c>
      <c r="B79" s="37"/>
      <c r="C79" s="37"/>
      <c r="D79" s="37"/>
      <c r="E79" s="40"/>
      <c r="F79" s="50"/>
      <c r="G79" s="38"/>
      <c r="H79" s="16"/>
      <c r="I79" s="59">
        <v>71</v>
      </c>
      <c r="J79" s="14"/>
    </row>
    <row r="80" spans="1:10" ht="21" customHeight="1">
      <c r="A80" s="209">
        <v>72</v>
      </c>
      <c r="B80" s="37"/>
      <c r="C80" s="37"/>
      <c r="D80" s="37"/>
      <c r="E80" s="40"/>
      <c r="F80" s="50"/>
      <c r="G80" s="38"/>
      <c r="H80" s="16"/>
      <c r="I80" s="59">
        <v>72</v>
      </c>
      <c r="J80" s="14"/>
    </row>
    <row r="81" spans="1:10" ht="21" customHeight="1">
      <c r="A81" s="208">
        <v>73</v>
      </c>
      <c r="B81" s="37"/>
      <c r="C81" s="37"/>
      <c r="D81" s="37"/>
      <c r="E81" s="40"/>
      <c r="F81" s="50"/>
      <c r="G81" s="38"/>
      <c r="H81" s="16"/>
      <c r="I81" s="59">
        <v>73</v>
      </c>
      <c r="J81" s="14"/>
    </row>
    <row r="82" spans="1:10" ht="21" customHeight="1">
      <c r="A82" s="209">
        <v>74</v>
      </c>
      <c r="B82" s="37"/>
      <c r="C82" s="37"/>
      <c r="D82" s="37"/>
      <c r="E82" s="40"/>
      <c r="F82" s="50"/>
      <c r="G82" s="38"/>
      <c r="H82" s="16"/>
      <c r="I82" s="59">
        <v>74</v>
      </c>
      <c r="J82" s="14"/>
    </row>
    <row r="83" spans="1:10" ht="21" customHeight="1">
      <c r="A83" s="208">
        <v>75</v>
      </c>
      <c r="B83" s="37"/>
      <c r="C83" s="37"/>
      <c r="D83" s="37"/>
      <c r="E83" s="40"/>
      <c r="F83" s="50"/>
      <c r="G83" s="38"/>
      <c r="H83" s="16"/>
      <c r="I83" s="59">
        <v>75</v>
      </c>
      <c r="J83" s="14"/>
    </row>
    <row r="84" spans="1:10" ht="21" customHeight="1">
      <c r="A84" s="209">
        <v>76</v>
      </c>
      <c r="B84" s="37"/>
      <c r="C84" s="37"/>
      <c r="D84" s="37"/>
      <c r="E84" s="40"/>
      <c r="F84" s="50"/>
      <c r="G84" s="38"/>
      <c r="H84" s="16"/>
      <c r="I84" s="59">
        <v>76</v>
      </c>
      <c r="J84" s="14"/>
    </row>
    <row r="85" spans="1:10" ht="21" customHeight="1">
      <c r="A85" s="208">
        <v>77</v>
      </c>
      <c r="B85" s="37"/>
      <c r="C85" s="37"/>
      <c r="D85" s="37"/>
      <c r="E85" s="40"/>
      <c r="F85" s="50"/>
      <c r="G85" s="38"/>
      <c r="H85" s="16"/>
      <c r="I85" s="59">
        <v>77</v>
      </c>
      <c r="J85" s="14"/>
    </row>
    <row r="86" spans="1:10" ht="21" customHeight="1">
      <c r="A86" s="209">
        <v>78</v>
      </c>
      <c r="B86" s="37"/>
      <c r="C86" s="37"/>
      <c r="D86" s="37"/>
      <c r="E86" s="40"/>
      <c r="F86" s="50"/>
      <c r="G86" s="38"/>
      <c r="H86" s="16"/>
      <c r="I86" s="59">
        <v>78</v>
      </c>
      <c r="J86" s="14"/>
    </row>
    <row r="87" spans="1:10" ht="21" customHeight="1">
      <c r="A87" s="208">
        <v>79</v>
      </c>
      <c r="B87" s="37"/>
      <c r="C87" s="37"/>
      <c r="D87" s="37"/>
      <c r="E87" s="40"/>
      <c r="F87" s="50"/>
      <c r="G87" s="38"/>
      <c r="H87" s="16"/>
      <c r="I87" s="59">
        <v>79</v>
      </c>
      <c r="J87" s="14"/>
    </row>
    <row r="88" spans="1:10" ht="21" customHeight="1">
      <c r="A88" s="209">
        <v>80</v>
      </c>
      <c r="B88" s="37"/>
      <c r="C88" s="37"/>
      <c r="D88" s="37"/>
      <c r="E88" s="40"/>
      <c r="F88" s="50"/>
      <c r="G88" s="38"/>
      <c r="H88" s="16"/>
      <c r="I88" s="59">
        <v>80</v>
      </c>
      <c r="J88" s="14"/>
    </row>
    <row r="89" spans="1:10" ht="21" customHeight="1">
      <c r="A89" s="208">
        <v>81</v>
      </c>
      <c r="B89" s="37"/>
      <c r="C89" s="37"/>
      <c r="D89" s="37"/>
      <c r="E89" s="40"/>
      <c r="F89" s="50"/>
      <c r="G89" s="38"/>
      <c r="H89" s="16"/>
      <c r="I89" s="59">
        <v>81</v>
      </c>
      <c r="J89" s="14"/>
    </row>
    <row r="90" spans="1:10" ht="21" customHeight="1">
      <c r="A90" s="209">
        <v>82</v>
      </c>
      <c r="B90" s="37"/>
      <c r="C90" s="37"/>
      <c r="D90" s="37"/>
      <c r="E90" s="40"/>
      <c r="F90" s="50"/>
      <c r="G90" s="38"/>
      <c r="H90" s="16"/>
      <c r="I90" s="59">
        <v>82</v>
      </c>
      <c r="J90" s="14"/>
    </row>
    <row r="91" spans="1:10" ht="21" customHeight="1">
      <c r="A91" s="208">
        <v>83</v>
      </c>
      <c r="B91" s="37"/>
      <c r="C91" s="37"/>
      <c r="D91" s="37"/>
      <c r="E91" s="40"/>
      <c r="F91" s="50"/>
      <c r="G91" s="38"/>
      <c r="H91" s="16"/>
      <c r="I91" s="59">
        <v>83</v>
      </c>
      <c r="J91" s="14"/>
    </row>
    <row r="92" spans="1:10" ht="21" customHeight="1">
      <c r="A92" s="209">
        <v>84</v>
      </c>
      <c r="B92" s="37"/>
      <c r="C92" s="37"/>
      <c r="D92" s="37"/>
      <c r="E92" s="40"/>
      <c r="F92" s="50"/>
      <c r="G92" s="38"/>
      <c r="H92" s="16"/>
      <c r="I92" s="59">
        <v>84</v>
      </c>
      <c r="J92" s="14"/>
    </row>
    <row r="93" spans="1:10" ht="21" customHeight="1">
      <c r="A93" s="208">
        <v>85</v>
      </c>
      <c r="B93" s="37"/>
      <c r="C93" s="37"/>
      <c r="D93" s="37"/>
      <c r="E93" s="40"/>
      <c r="F93" s="50"/>
      <c r="G93" s="38"/>
      <c r="H93" s="16"/>
      <c r="I93" s="59">
        <v>85</v>
      </c>
      <c r="J93" s="14"/>
    </row>
    <row r="94" spans="1:10" ht="21" customHeight="1">
      <c r="A94" s="209">
        <v>86</v>
      </c>
      <c r="B94" s="37"/>
      <c r="C94" s="37"/>
      <c r="D94" s="37"/>
      <c r="E94" s="40"/>
      <c r="F94" s="50"/>
      <c r="G94" s="38"/>
      <c r="H94" s="16"/>
      <c r="I94" s="59">
        <v>86</v>
      </c>
      <c r="J94" s="14"/>
    </row>
    <row r="95" spans="1:10" ht="21" customHeight="1">
      <c r="A95" s="208">
        <v>87</v>
      </c>
      <c r="B95" s="37"/>
      <c r="C95" s="37"/>
      <c r="D95" s="37"/>
      <c r="E95" s="40"/>
      <c r="F95" s="50"/>
      <c r="G95" s="38"/>
      <c r="H95" s="16"/>
      <c r="I95" s="59">
        <v>87</v>
      </c>
      <c r="J95" s="14"/>
    </row>
    <row r="96" spans="1:10" ht="21" customHeight="1">
      <c r="A96" s="209">
        <v>88</v>
      </c>
      <c r="B96" s="37"/>
      <c r="C96" s="37"/>
      <c r="D96" s="37"/>
      <c r="E96" s="40"/>
      <c r="F96" s="50"/>
      <c r="G96" s="38"/>
      <c r="H96" s="16"/>
      <c r="I96" s="59">
        <v>88</v>
      </c>
      <c r="J96" s="14"/>
    </row>
    <row r="97" spans="1:10" ht="21" customHeight="1">
      <c r="A97" s="208">
        <v>89</v>
      </c>
      <c r="B97" s="37"/>
      <c r="C97" s="37"/>
      <c r="D97" s="37"/>
      <c r="E97" s="40"/>
      <c r="F97" s="50"/>
      <c r="G97" s="38"/>
      <c r="H97" s="16"/>
      <c r="I97" s="59">
        <v>89</v>
      </c>
      <c r="J97" s="14"/>
    </row>
    <row r="98" spans="1:10" ht="21" customHeight="1">
      <c r="A98" s="209">
        <v>90</v>
      </c>
      <c r="B98" s="37"/>
      <c r="C98" s="37"/>
      <c r="D98" s="37"/>
      <c r="E98" s="40"/>
      <c r="F98" s="50"/>
      <c r="G98" s="38"/>
      <c r="H98" s="16"/>
      <c r="I98" s="59">
        <v>90</v>
      </c>
      <c r="J98" s="14"/>
    </row>
    <row r="99" spans="1:10" ht="21" customHeight="1">
      <c r="A99" s="208">
        <v>91</v>
      </c>
      <c r="B99" s="37"/>
      <c r="C99" s="37"/>
      <c r="D99" s="37"/>
      <c r="E99" s="40"/>
      <c r="F99" s="50"/>
      <c r="G99" s="38"/>
      <c r="H99" s="16"/>
      <c r="I99" s="59">
        <v>91</v>
      </c>
      <c r="J99" s="14"/>
    </row>
    <row r="100" spans="1:10" ht="21" customHeight="1">
      <c r="A100" s="209">
        <v>92</v>
      </c>
      <c r="B100" s="37"/>
      <c r="C100" s="37"/>
      <c r="D100" s="37"/>
      <c r="E100" s="40"/>
      <c r="F100" s="50"/>
      <c r="G100" s="38"/>
      <c r="H100" s="16"/>
      <c r="I100" s="59">
        <v>92</v>
      </c>
      <c r="J100" s="14"/>
    </row>
    <row r="101" spans="1:10" ht="21" customHeight="1">
      <c r="A101" s="208">
        <v>93</v>
      </c>
      <c r="B101" s="37"/>
      <c r="C101" s="37"/>
      <c r="D101" s="37"/>
      <c r="E101" s="40"/>
      <c r="F101" s="50"/>
      <c r="G101" s="38"/>
      <c r="H101" s="16"/>
      <c r="I101" s="59">
        <v>93</v>
      </c>
      <c r="J101" s="14"/>
    </row>
    <row r="102" spans="1:10" ht="21" customHeight="1">
      <c r="A102" s="209">
        <v>94</v>
      </c>
      <c r="B102" s="37"/>
      <c r="C102" s="37"/>
      <c r="D102" s="37"/>
      <c r="E102" s="40"/>
      <c r="F102" s="50"/>
      <c r="G102" s="38"/>
      <c r="H102" s="16"/>
      <c r="I102" s="59">
        <v>94</v>
      </c>
      <c r="J102" s="14"/>
    </row>
    <row r="103" spans="1:10" ht="21" customHeight="1">
      <c r="A103" s="208">
        <v>95</v>
      </c>
      <c r="B103" s="37"/>
      <c r="C103" s="37"/>
      <c r="D103" s="37"/>
      <c r="E103" s="40"/>
      <c r="F103" s="50"/>
      <c r="G103" s="38"/>
      <c r="H103" s="16"/>
      <c r="I103" s="59">
        <v>95</v>
      </c>
      <c r="J103" s="14"/>
    </row>
    <row r="104" spans="1:10" ht="21" customHeight="1">
      <c r="A104" s="208">
        <v>96</v>
      </c>
      <c r="B104" s="37"/>
      <c r="C104" s="37"/>
      <c r="D104" s="37"/>
      <c r="E104" s="40"/>
      <c r="F104" s="50"/>
      <c r="G104" s="38"/>
      <c r="H104" s="24"/>
      <c r="I104" s="59">
        <v>96</v>
      </c>
      <c r="J104" s="15"/>
    </row>
    <row r="105" spans="1:10" ht="21" customHeight="1">
      <c r="A105" s="209">
        <v>97</v>
      </c>
      <c r="B105" s="37"/>
      <c r="C105" s="37"/>
      <c r="D105" s="37"/>
      <c r="E105" s="40"/>
      <c r="F105" s="50"/>
      <c r="G105" s="38"/>
      <c r="H105" s="24"/>
      <c r="I105" s="59">
        <v>97</v>
      </c>
      <c r="J105" s="15"/>
    </row>
    <row r="106" spans="1:10" ht="21" customHeight="1">
      <c r="A106" s="208">
        <v>98</v>
      </c>
      <c r="B106" s="37"/>
      <c r="C106" s="37"/>
      <c r="D106" s="37"/>
      <c r="E106" s="40"/>
      <c r="F106" s="50"/>
      <c r="G106" s="38"/>
      <c r="H106" s="24"/>
      <c r="I106" s="59">
        <v>98</v>
      </c>
      <c r="J106" s="15"/>
    </row>
    <row r="107" spans="1:10" ht="21" customHeight="1">
      <c r="A107" s="208">
        <v>99</v>
      </c>
      <c r="B107" s="37"/>
      <c r="C107" s="37"/>
      <c r="D107" s="37"/>
      <c r="E107" s="40"/>
      <c r="F107" s="50"/>
      <c r="G107" s="38"/>
      <c r="H107" s="24"/>
      <c r="I107" s="59">
        <v>99</v>
      </c>
      <c r="J107" s="15"/>
    </row>
    <row r="108" spans="1:10" ht="21" customHeight="1">
      <c r="A108" s="209">
        <v>100</v>
      </c>
      <c r="B108" s="37"/>
      <c r="C108" s="37"/>
      <c r="D108" s="37"/>
      <c r="E108" s="40"/>
      <c r="F108" s="50"/>
      <c r="G108" s="38"/>
      <c r="H108" s="24"/>
      <c r="I108" s="59">
        <v>100</v>
      </c>
      <c r="J108" s="15"/>
    </row>
    <row r="109" spans="1:10" ht="21" customHeight="1">
      <c r="A109" s="208">
        <v>101</v>
      </c>
      <c r="B109" s="37"/>
      <c r="C109" s="37"/>
      <c r="D109" s="37"/>
      <c r="E109" s="40"/>
      <c r="F109" s="50"/>
      <c r="G109" s="45"/>
      <c r="H109" s="25"/>
      <c r="I109" s="59">
        <v>101</v>
      </c>
      <c r="J109" s="15"/>
    </row>
    <row r="110" spans="1:10" ht="21" customHeight="1">
      <c r="A110" s="208">
        <v>102</v>
      </c>
      <c r="B110" s="37"/>
      <c r="C110" s="37"/>
      <c r="D110" s="37"/>
      <c r="E110" s="40"/>
      <c r="F110" s="50"/>
      <c r="G110" s="45"/>
      <c r="H110" s="25"/>
      <c r="I110" s="59">
        <v>102</v>
      </c>
      <c r="J110" s="15"/>
    </row>
    <row r="111" spans="1:10" ht="21" customHeight="1">
      <c r="A111" s="209">
        <v>103</v>
      </c>
      <c r="B111" s="37"/>
      <c r="C111" s="37"/>
      <c r="D111" s="37"/>
      <c r="E111" s="40"/>
      <c r="F111" s="50"/>
      <c r="G111" s="45"/>
      <c r="H111" s="25"/>
      <c r="I111" s="59">
        <v>103</v>
      </c>
      <c r="J111" s="15"/>
    </row>
    <row r="112" spans="1:10" ht="21" customHeight="1">
      <c r="A112" s="208">
        <v>104</v>
      </c>
      <c r="B112" s="37"/>
      <c r="C112" s="37"/>
      <c r="D112" s="37"/>
      <c r="E112" s="40"/>
      <c r="F112" s="50"/>
      <c r="G112" s="45"/>
      <c r="H112" s="25"/>
      <c r="I112" s="59">
        <v>104</v>
      </c>
      <c r="J112" s="15"/>
    </row>
    <row r="113" spans="1:10" ht="21" customHeight="1">
      <c r="A113" s="209">
        <v>105</v>
      </c>
      <c r="B113" s="37"/>
      <c r="C113" s="37"/>
      <c r="D113" s="37"/>
      <c r="E113" s="40"/>
      <c r="F113" s="50"/>
      <c r="G113" s="45"/>
      <c r="H113" s="17"/>
      <c r="I113" s="59">
        <v>105</v>
      </c>
      <c r="J113" s="14"/>
    </row>
    <row r="114" spans="1:10" ht="21" customHeight="1">
      <c r="A114" s="208">
        <v>106</v>
      </c>
      <c r="B114" s="37"/>
      <c r="C114" s="37"/>
      <c r="D114" s="37"/>
      <c r="E114" s="40"/>
      <c r="F114" s="50"/>
      <c r="G114" s="45"/>
      <c r="H114" s="16"/>
      <c r="I114" s="59">
        <v>106</v>
      </c>
      <c r="J114" s="14"/>
    </row>
    <row r="115" spans="1:10" ht="21" customHeight="1">
      <c r="A115" s="209">
        <v>107</v>
      </c>
      <c r="B115" s="37"/>
      <c r="C115" s="37"/>
      <c r="D115" s="37"/>
      <c r="E115" s="40"/>
      <c r="F115" s="50"/>
      <c r="G115" s="45"/>
      <c r="H115" s="16"/>
      <c r="I115" s="59">
        <v>107</v>
      </c>
      <c r="J115" s="14"/>
    </row>
    <row r="116" spans="1:10" ht="21" customHeight="1">
      <c r="A116" s="208">
        <v>108</v>
      </c>
      <c r="B116" s="37"/>
      <c r="C116" s="37"/>
      <c r="D116" s="37"/>
      <c r="E116" s="40"/>
      <c r="F116" s="50"/>
      <c r="G116" s="45"/>
      <c r="H116" s="16"/>
      <c r="I116" s="59">
        <v>108</v>
      </c>
      <c r="J116" s="14"/>
    </row>
    <row r="117" spans="1:10" ht="21" customHeight="1">
      <c r="A117" s="209">
        <v>109</v>
      </c>
      <c r="B117" s="37"/>
      <c r="C117" s="37"/>
      <c r="D117" s="37"/>
      <c r="E117" s="40"/>
      <c r="F117" s="50"/>
      <c r="G117" s="45"/>
      <c r="H117" s="16"/>
      <c r="I117" s="59">
        <v>109</v>
      </c>
      <c r="J117" s="14"/>
    </row>
    <row r="118" spans="1:10" ht="21" customHeight="1">
      <c r="A118" s="208">
        <v>110</v>
      </c>
      <c r="B118" s="37"/>
      <c r="C118" s="37"/>
      <c r="D118" s="37"/>
      <c r="E118" s="40"/>
      <c r="F118" s="50"/>
      <c r="G118" s="45"/>
      <c r="H118" s="16"/>
      <c r="I118" s="59">
        <v>110</v>
      </c>
      <c r="J118" s="14"/>
    </row>
    <row r="119" spans="1:10" ht="21" customHeight="1">
      <c r="A119" s="209">
        <v>111</v>
      </c>
      <c r="B119" s="37"/>
      <c r="C119" s="37"/>
      <c r="D119" s="37"/>
      <c r="E119" s="40"/>
      <c r="F119" s="50"/>
      <c r="G119" s="45"/>
      <c r="H119" s="25"/>
      <c r="I119" s="59">
        <v>111</v>
      </c>
      <c r="J119" s="14"/>
    </row>
    <row r="120" spans="1:10" ht="21" customHeight="1">
      <c r="A120" s="208">
        <v>112</v>
      </c>
      <c r="B120" s="37"/>
      <c r="C120" s="37"/>
      <c r="D120" s="37"/>
      <c r="E120" s="40"/>
      <c r="F120" s="50"/>
      <c r="G120" s="45"/>
      <c r="H120" s="25"/>
      <c r="I120" s="59">
        <v>112</v>
      </c>
      <c r="J120" s="14"/>
    </row>
    <row r="121" spans="1:10" ht="21" customHeight="1">
      <c r="A121" s="209">
        <v>113</v>
      </c>
      <c r="B121" s="37"/>
      <c r="C121" s="37"/>
      <c r="D121" s="37"/>
      <c r="E121" s="40"/>
      <c r="F121" s="50"/>
      <c r="G121" s="45"/>
      <c r="H121" s="25"/>
      <c r="I121" s="59">
        <v>113</v>
      </c>
      <c r="J121" s="14"/>
    </row>
    <row r="122" spans="1:10" ht="21" customHeight="1">
      <c r="A122" s="208">
        <v>114</v>
      </c>
      <c r="B122" s="37"/>
      <c r="C122" s="37"/>
      <c r="D122" s="37"/>
      <c r="E122" s="40"/>
      <c r="F122" s="50"/>
      <c r="G122" s="45"/>
      <c r="H122" s="25"/>
      <c r="I122" s="59">
        <v>114</v>
      </c>
      <c r="J122" s="14"/>
    </row>
    <row r="123" spans="1:10" ht="21" customHeight="1">
      <c r="A123" s="209">
        <v>115</v>
      </c>
      <c r="B123" s="37"/>
      <c r="C123" s="37"/>
      <c r="D123" s="37"/>
      <c r="E123" s="40"/>
      <c r="F123" s="50"/>
      <c r="G123" s="45"/>
      <c r="H123" s="25"/>
      <c r="I123" s="59">
        <v>115</v>
      </c>
      <c r="J123" s="14"/>
    </row>
    <row r="124" spans="1:10" ht="21" customHeight="1">
      <c r="A124" s="208">
        <v>116</v>
      </c>
      <c r="B124" s="37"/>
      <c r="C124" s="37"/>
      <c r="D124" s="37"/>
      <c r="E124" s="40"/>
      <c r="F124" s="50"/>
      <c r="G124" s="45"/>
      <c r="H124" s="25"/>
      <c r="I124" s="59">
        <v>116</v>
      </c>
      <c r="J124" s="14"/>
    </row>
    <row r="125" spans="1:10" ht="21" customHeight="1">
      <c r="A125" s="209">
        <v>117</v>
      </c>
      <c r="B125" s="37"/>
      <c r="C125" s="37"/>
      <c r="D125" s="37"/>
      <c r="E125" s="40"/>
      <c r="F125" s="50"/>
      <c r="G125" s="45"/>
      <c r="H125" s="25"/>
      <c r="I125" s="59">
        <v>117</v>
      </c>
      <c r="J125" s="14"/>
    </row>
    <row r="126" spans="1:10" ht="21" customHeight="1">
      <c r="A126" s="208">
        <v>118</v>
      </c>
      <c r="B126" s="37"/>
      <c r="C126" s="37"/>
      <c r="D126" s="37"/>
      <c r="E126" s="40"/>
      <c r="F126" s="50"/>
      <c r="G126" s="45"/>
      <c r="H126" s="25"/>
      <c r="I126" s="59">
        <v>118</v>
      </c>
      <c r="J126" s="14"/>
    </row>
    <row r="127" spans="1:10" ht="21" customHeight="1">
      <c r="A127" s="209">
        <v>119</v>
      </c>
      <c r="B127" s="37"/>
      <c r="C127" s="37"/>
      <c r="D127" s="37"/>
      <c r="E127" s="40"/>
      <c r="F127" s="50"/>
      <c r="G127" s="45"/>
      <c r="H127" s="25"/>
      <c r="I127" s="59">
        <v>119</v>
      </c>
      <c r="J127" s="14"/>
    </row>
    <row r="128" spans="1:10" ht="21" customHeight="1">
      <c r="A128" s="208">
        <v>120</v>
      </c>
      <c r="B128" s="37"/>
      <c r="C128" s="37"/>
      <c r="D128" s="37"/>
      <c r="E128" s="40"/>
      <c r="F128" s="50"/>
      <c r="G128" s="45"/>
      <c r="H128" s="25"/>
      <c r="I128" s="59">
        <v>120</v>
      </c>
      <c r="J128" s="14"/>
    </row>
    <row r="129" spans="1:10" ht="21" customHeight="1">
      <c r="A129" s="209">
        <v>121</v>
      </c>
      <c r="B129" s="37"/>
      <c r="C129" s="37"/>
      <c r="D129" s="37"/>
      <c r="E129" s="40"/>
      <c r="F129" s="50"/>
      <c r="G129" s="45"/>
      <c r="H129" s="25"/>
      <c r="I129" s="59">
        <v>121</v>
      </c>
      <c r="J129" s="14"/>
    </row>
    <row r="130" spans="1:10" ht="21" customHeight="1">
      <c r="A130" s="208">
        <v>122</v>
      </c>
      <c r="B130" s="37"/>
      <c r="C130" s="37"/>
      <c r="D130" s="37"/>
      <c r="E130" s="40"/>
      <c r="F130" s="50"/>
      <c r="G130" s="45"/>
      <c r="H130" s="25"/>
      <c r="I130" s="59">
        <v>122</v>
      </c>
      <c r="J130" s="14"/>
    </row>
    <row r="131" spans="1:10" ht="21" customHeight="1">
      <c r="A131" s="209">
        <v>123</v>
      </c>
      <c r="B131" s="37"/>
      <c r="C131" s="37"/>
      <c r="D131" s="37"/>
      <c r="E131" s="40"/>
      <c r="F131" s="50"/>
      <c r="G131" s="45"/>
      <c r="H131" s="25"/>
      <c r="I131" s="59">
        <v>123</v>
      </c>
      <c r="J131" s="14"/>
    </row>
    <row r="132" spans="1:10" ht="21" customHeight="1">
      <c r="A132" s="208">
        <v>124</v>
      </c>
      <c r="B132" s="37"/>
      <c r="C132" s="37"/>
      <c r="D132" s="37"/>
      <c r="E132" s="40"/>
      <c r="F132" s="50"/>
      <c r="G132" s="45"/>
      <c r="H132" s="25"/>
      <c r="I132" s="59">
        <v>124</v>
      </c>
      <c r="J132" s="14"/>
    </row>
    <row r="133" spans="1:10" ht="21" customHeight="1">
      <c r="A133" s="209">
        <v>125</v>
      </c>
      <c r="B133" s="37"/>
      <c r="C133" s="37"/>
      <c r="D133" s="37"/>
      <c r="E133" s="40"/>
      <c r="F133" s="50"/>
      <c r="G133" s="45"/>
      <c r="H133" s="16"/>
      <c r="I133" s="59">
        <v>125</v>
      </c>
      <c r="J133" s="14"/>
    </row>
    <row r="134" spans="1:10" ht="21" customHeight="1">
      <c r="A134" s="208">
        <v>126</v>
      </c>
      <c r="B134" s="37"/>
      <c r="C134" s="37"/>
      <c r="D134" s="37"/>
      <c r="E134" s="40"/>
      <c r="F134" s="50"/>
      <c r="G134" s="45"/>
      <c r="H134" s="16"/>
      <c r="I134" s="59">
        <v>126</v>
      </c>
      <c r="J134" s="14"/>
    </row>
    <row r="135" spans="1:10" ht="21" customHeight="1">
      <c r="A135" s="209">
        <v>127</v>
      </c>
      <c r="B135" s="37"/>
      <c r="C135" s="37"/>
      <c r="D135" s="37"/>
      <c r="E135" s="40"/>
      <c r="F135" s="50"/>
      <c r="G135" s="45"/>
      <c r="H135" s="16"/>
      <c r="I135" s="59">
        <v>127</v>
      </c>
      <c r="J135" s="14"/>
    </row>
    <row r="136" spans="1:10" ht="21" customHeight="1">
      <c r="A136" s="208">
        <v>128</v>
      </c>
      <c r="B136" s="37"/>
      <c r="C136" s="37"/>
      <c r="D136" s="37"/>
      <c r="E136" s="40"/>
      <c r="F136" s="50"/>
      <c r="G136" s="45"/>
      <c r="H136" s="16"/>
      <c r="I136" s="59">
        <v>128</v>
      </c>
      <c r="J136" s="14"/>
    </row>
    <row r="137" spans="1:10" ht="21" customHeight="1">
      <c r="A137" s="209">
        <v>129</v>
      </c>
      <c r="B137" s="37"/>
      <c r="C137" s="37"/>
      <c r="D137" s="37"/>
      <c r="E137" s="40"/>
      <c r="F137" s="50"/>
      <c r="G137" s="45"/>
      <c r="H137" s="16"/>
      <c r="I137" s="59">
        <v>129</v>
      </c>
      <c r="J137" s="14"/>
    </row>
    <row r="138" spans="1:10" ht="21" customHeight="1">
      <c r="A138" s="208">
        <v>130</v>
      </c>
      <c r="B138" s="37"/>
      <c r="C138" s="37"/>
      <c r="D138" s="37"/>
      <c r="E138" s="40"/>
      <c r="F138" s="50"/>
      <c r="G138" s="45"/>
      <c r="H138" s="16"/>
      <c r="I138" s="59">
        <v>130</v>
      </c>
      <c r="J138" s="14"/>
    </row>
    <row r="139" spans="1:10" ht="21" customHeight="1">
      <c r="A139" s="209">
        <v>131</v>
      </c>
      <c r="B139" s="37"/>
      <c r="C139" s="37"/>
      <c r="D139" s="37"/>
      <c r="E139" s="40"/>
      <c r="F139" s="50"/>
      <c r="G139" s="45"/>
      <c r="H139" s="16"/>
      <c r="I139" s="59">
        <v>131</v>
      </c>
      <c r="J139" s="14"/>
    </row>
    <row r="140" spans="1:10" ht="21" customHeight="1">
      <c r="A140" s="208">
        <v>132</v>
      </c>
      <c r="B140" s="37"/>
      <c r="C140" s="37"/>
      <c r="D140" s="37"/>
      <c r="E140" s="40"/>
      <c r="F140" s="50"/>
      <c r="G140" s="45"/>
      <c r="H140" s="16"/>
      <c r="I140" s="59">
        <v>132</v>
      </c>
      <c r="J140" s="14"/>
    </row>
    <row r="141" spans="1:10" ht="21" customHeight="1">
      <c r="A141" s="209">
        <v>133</v>
      </c>
      <c r="B141" s="37"/>
      <c r="C141" s="37"/>
      <c r="D141" s="37"/>
      <c r="E141" s="40"/>
      <c r="F141" s="50"/>
      <c r="G141" s="45"/>
      <c r="H141" s="16"/>
      <c r="I141" s="59">
        <v>133</v>
      </c>
      <c r="J141" s="14"/>
    </row>
    <row r="142" spans="1:10" ht="21" customHeight="1">
      <c r="A142" s="208">
        <v>134</v>
      </c>
      <c r="B142" s="37"/>
      <c r="C142" s="37"/>
      <c r="D142" s="37"/>
      <c r="E142" s="40"/>
      <c r="F142" s="50"/>
      <c r="G142" s="45"/>
      <c r="H142" s="16"/>
      <c r="I142" s="59">
        <v>134</v>
      </c>
      <c r="J142" s="14"/>
    </row>
    <row r="143" spans="1:10" ht="21" customHeight="1">
      <c r="A143" s="209">
        <v>135</v>
      </c>
      <c r="B143" s="37"/>
      <c r="C143" s="37"/>
      <c r="D143" s="37"/>
      <c r="E143" s="40"/>
      <c r="F143" s="50"/>
      <c r="G143" s="45"/>
      <c r="H143" s="16"/>
      <c r="I143" s="59">
        <v>135</v>
      </c>
      <c r="J143" s="14"/>
    </row>
    <row r="144" spans="1:10" ht="21" customHeight="1">
      <c r="A144" s="208">
        <v>136</v>
      </c>
      <c r="B144" s="37"/>
      <c r="C144" s="37"/>
      <c r="D144" s="37"/>
      <c r="E144" s="40"/>
      <c r="F144" s="50"/>
      <c r="G144" s="45"/>
      <c r="H144" s="16"/>
      <c r="I144" s="59">
        <v>136</v>
      </c>
      <c r="J144" s="14"/>
    </row>
    <row r="145" spans="1:10" ht="21" customHeight="1">
      <c r="A145" s="209">
        <v>137</v>
      </c>
      <c r="B145" s="37"/>
      <c r="C145" s="37"/>
      <c r="D145" s="37"/>
      <c r="E145" s="40"/>
      <c r="F145" s="50"/>
      <c r="G145" s="45"/>
      <c r="H145" s="16"/>
      <c r="I145" s="59">
        <v>137</v>
      </c>
      <c r="J145" s="14"/>
    </row>
    <row r="146" spans="1:10" ht="21" customHeight="1">
      <c r="A146" s="208">
        <v>138</v>
      </c>
      <c r="B146" s="37"/>
      <c r="C146" s="37"/>
      <c r="D146" s="37"/>
      <c r="E146" s="40"/>
      <c r="F146" s="50"/>
      <c r="G146" s="45"/>
      <c r="H146" s="16"/>
      <c r="I146" s="59">
        <v>138</v>
      </c>
      <c r="J146" s="14"/>
    </row>
    <row r="147" spans="1:10" ht="21" customHeight="1">
      <c r="A147" s="209">
        <v>139</v>
      </c>
      <c r="B147" s="37"/>
      <c r="C147" s="37"/>
      <c r="D147" s="37"/>
      <c r="E147" s="40"/>
      <c r="F147" s="50"/>
      <c r="G147" s="45"/>
      <c r="H147" s="16"/>
      <c r="I147" s="59">
        <v>139</v>
      </c>
      <c r="J147" s="14"/>
    </row>
    <row r="148" spans="1:10" ht="21" customHeight="1">
      <c r="A148" s="208">
        <v>140</v>
      </c>
      <c r="B148" s="37"/>
      <c r="C148" s="37"/>
      <c r="D148" s="37"/>
      <c r="E148" s="40"/>
      <c r="F148" s="50"/>
      <c r="G148" s="45"/>
      <c r="H148" s="16"/>
      <c r="I148" s="59">
        <v>140</v>
      </c>
      <c r="J148" s="14"/>
    </row>
    <row r="149" spans="1:10" ht="21" customHeight="1">
      <c r="A149" s="209">
        <v>141</v>
      </c>
      <c r="B149" s="37"/>
      <c r="C149" s="37"/>
      <c r="D149" s="37"/>
      <c r="E149" s="40"/>
      <c r="F149" s="50"/>
      <c r="G149" s="45"/>
      <c r="H149" s="26"/>
      <c r="I149" s="59">
        <v>141</v>
      </c>
      <c r="J149" s="14"/>
    </row>
    <row r="150" spans="1:10" ht="21" customHeight="1">
      <c r="A150" s="208">
        <v>142</v>
      </c>
      <c r="B150" s="37"/>
      <c r="C150" s="37"/>
      <c r="D150" s="37"/>
      <c r="E150" s="40"/>
      <c r="F150" s="50"/>
      <c r="G150" s="46"/>
      <c r="H150" s="26"/>
      <c r="I150" s="59">
        <v>142</v>
      </c>
      <c r="J150" s="14"/>
    </row>
    <row r="151" spans="1:10" ht="21" customHeight="1">
      <c r="A151" s="209">
        <v>143</v>
      </c>
      <c r="B151" s="37"/>
      <c r="C151" s="37"/>
      <c r="D151" s="37"/>
      <c r="E151" s="40"/>
      <c r="F151" s="50"/>
      <c r="G151" s="45"/>
      <c r="H151" s="26"/>
      <c r="I151" s="59">
        <v>143</v>
      </c>
      <c r="J151" s="14"/>
    </row>
    <row r="152" spans="1:10" ht="21" customHeight="1">
      <c r="A152" s="208">
        <v>144</v>
      </c>
      <c r="B152" s="37"/>
      <c r="C152" s="37"/>
      <c r="D152" s="37"/>
      <c r="E152" s="40"/>
      <c r="F152" s="50"/>
      <c r="G152" s="45"/>
      <c r="H152" s="26"/>
      <c r="I152" s="59">
        <v>144</v>
      </c>
      <c r="J152" s="14"/>
    </row>
    <row r="153" spans="1:10" ht="21" customHeight="1">
      <c r="A153" s="209">
        <v>145</v>
      </c>
      <c r="B153" s="37"/>
      <c r="C153" s="37"/>
      <c r="D153" s="37"/>
      <c r="E153" s="40"/>
      <c r="F153" s="50"/>
      <c r="G153" s="45"/>
      <c r="H153" s="26"/>
      <c r="I153" s="59">
        <v>145</v>
      </c>
      <c r="J153" s="14"/>
    </row>
    <row r="154" spans="1:10" ht="21" customHeight="1">
      <c r="A154" s="208">
        <v>146</v>
      </c>
      <c r="B154" s="37"/>
      <c r="C154" s="37"/>
      <c r="D154" s="37"/>
      <c r="E154" s="40"/>
      <c r="F154" s="50"/>
      <c r="G154" s="47"/>
      <c r="H154" s="26"/>
      <c r="I154" s="59">
        <v>146</v>
      </c>
      <c r="J154" s="14"/>
    </row>
    <row r="155" spans="1:10" ht="21" customHeight="1">
      <c r="A155" s="209">
        <v>147</v>
      </c>
      <c r="B155" s="37"/>
      <c r="C155" s="37"/>
      <c r="D155" s="37"/>
      <c r="E155" s="40"/>
      <c r="F155" s="50"/>
      <c r="G155" s="47"/>
      <c r="H155" s="26"/>
      <c r="I155" s="59">
        <v>147</v>
      </c>
      <c r="J155" s="14"/>
    </row>
    <row r="156" spans="1:10" ht="21" customHeight="1">
      <c r="A156" s="208">
        <v>148</v>
      </c>
      <c r="B156" s="37"/>
      <c r="C156" s="37"/>
      <c r="D156" s="37"/>
      <c r="E156" s="40"/>
      <c r="F156" s="50"/>
      <c r="G156" s="47"/>
      <c r="H156" s="26"/>
      <c r="I156" s="59">
        <v>148</v>
      </c>
      <c r="J156" s="14"/>
    </row>
    <row r="157" spans="1:10" ht="21" customHeight="1">
      <c r="A157" s="209">
        <v>149</v>
      </c>
      <c r="B157" s="37"/>
      <c r="C157" s="37"/>
      <c r="D157" s="37"/>
      <c r="E157" s="40"/>
      <c r="F157" s="50"/>
      <c r="G157" s="47"/>
      <c r="H157" s="26"/>
      <c r="I157" s="59">
        <v>149</v>
      </c>
      <c r="J157" s="14"/>
    </row>
    <row r="158" spans="1:10" ht="21" customHeight="1">
      <c r="A158" s="208">
        <v>150</v>
      </c>
      <c r="B158" s="37"/>
      <c r="C158" s="37"/>
      <c r="D158" s="37"/>
      <c r="E158" s="40"/>
      <c r="F158" s="50"/>
      <c r="G158" s="47"/>
      <c r="H158" s="26"/>
      <c r="I158" s="59">
        <v>150</v>
      </c>
      <c r="J158" s="14"/>
    </row>
    <row r="159" spans="1:10" ht="21" customHeight="1">
      <c r="A159" s="209">
        <v>151</v>
      </c>
      <c r="B159" s="37"/>
      <c r="C159" s="37"/>
      <c r="D159" s="37"/>
      <c r="E159" s="40"/>
      <c r="F159" s="50"/>
      <c r="G159" s="47"/>
      <c r="H159" s="26"/>
      <c r="I159" s="59">
        <v>151</v>
      </c>
      <c r="J159" s="14"/>
    </row>
    <row r="160" spans="1:10" ht="21" customHeight="1">
      <c r="A160" s="208">
        <v>152</v>
      </c>
      <c r="B160" s="37"/>
      <c r="C160" s="37"/>
      <c r="D160" s="37"/>
      <c r="E160" s="40"/>
      <c r="F160" s="50"/>
      <c r="G160" s="47"/>
      <c r="H160" s="26"/>
      <c r="I160" s="59">
        <v>152</v>
      </c>
      <c r="J160" s="14"/>
    </row>
    <row r="161" spans="1:10" ht="21" customHeight="1">
      <c r="A161" s="209">
        <v>153</v>
      </c>
      <c r="B161" s="37"/>
      <c r="C161" s="37"/>
      <c r="D161" s="37"/>
      <c r="E161" s="40"/>
      <c r="F161" s="50"/>
      <c r="G161" s="47"/>
      <c r="H161" s="26"/>
      <c r="I161" s="59">
        <v>153</v>
      </c>
      <c r="J161" s="14"/>
    </row>
    <row r="162" spans="1:10" ht="21" customHeight="1">
      <c r="A162" s="208">
        <v>154</v>
      </c>
      <c r="B162" s="37"/>
      <c r="C162" s="37"/>
      <c r="D162" s="37"/>
      <c r="E162" s="40"/>
      <c r="F162" s="50"/>
      <c r="G162" s="47"/>
      <c r="H162" s="26"/>
      <c r="I162" s="59">
        <v>154</v>
      </c>
      <c r="J162" s="14"/>
    </row>
    <row r="163" spans="1:10" ht="21" customHeight="1">
      <c r="A163" s="209">
        <v>155</v>
      </c>
      <c r="B163" s="37"/>
      <c r="C163" s="37"/>
      <c r="D163" s="37"/>
      <c r="E163" s="40"/>
      <c r="F163" s="50"/>
      <c r="G163" s="47"/>
      <c r="H163" s="26"/>
      <c r="I163" s="59">
        <v>155</v>
      </c>
      <c r="J163" s="14"/>
    </row>
    <row r="164" spans="1:10" ht="21" customHeight="1">
      <c r="A164" s="208">
        <v>156</v>
      </c>
      <c r="B164" s="37"/>
      <c r="C164" s="37"/>
      <c r="D164" s="37"/>
      <c r="E164" s="40"/>
      <c r="F164" s="50"/>
      <c r="G164" s="47"/>
      <c r="H164" s="26"/>
      <c r="I164" s="59">
        <v>156</v>
      </c>
      <c r="J164" s="14"/>
    </row>
    <row r="165" spans="1:10" ht="21" customHeight="1">
      <c r="A165" s="209">
        <v>157</v>
      </c>
      <c r="B165" s="37"/>
      <c r="C165" s="37"/>
      <c r="D165" s="37"/>
      <c r="E165" s="40"/>
      <c r="F165" s="50"/>
      <c r="G165" s="47"/>
      <c r="H165" s="26"/>
      <c r="I165" s="59">
        <v>157</v>
      </c>
      <c r="J165" s="14"/>
    </row>
    <row r="166" spans="1:10" ht="21" customHeight="1">
      <c r="A166" s="208">
        <v>158</v>
      </c>
      <c r="B166" s="37"/>
      <c r="C166" s="37"/>
      <c r="D166" s="37"/>
      <c r="E166" s="40"/>
      <c r="F166" s="50"/>
      <c r="G166" s="47"/>
      <c r="H166" s="26"/>
      <c r="I166" s="59">
        <v>158</v>
      </c>
      <c r="J166" s="14"/>
    </row>
    <row r="167" spans="1:10" ht="21" customHeight="1">
      <c r="A167" s="209">
        <v>159</v>
      </c>
      <c r="B167" s="37"/>
      <c r="C167" s="37"/>
      <c r="D167" s="37"/>
      <c r="E167" s="40"/>
      <c r="F167" s="50"/>
      <c r="G167" s="38"/>
      <c r="H167" s="16"/>
      <c r="I167" s="59">
        <v>159</v>
      </c>
      <c r="J167" s="14"/>
    </row>
    <row r="168" spans="1:10" ht="21" customHeight="1">
      <c r="A168" s="208">
        <v>160</v>
      </c>
      <c r="B168" s="37"/>
      <c r="C168" s="37"/>
      <c r="D168" s="37"/>
      <c r="E168" s="40"/>
      <c r="F168" s="50"/>
      <c r="G168" s="38"/>
      <c r="H168" s="16"/>
      <c r="I168" s="59">
        <v>160</v>
      </c>
      <c r="J168" s="14"/>
    </row>
    <row r="169" spans="1:10" ht="21" customHeight="1">
      <c r="A169" s="209">
        <v>161</v>
      </c>
      <c r="B169" s="37"/>
      <c r="C169" s="37"/>
      <c r="D169" s="37"/>
      <c r="E169" s="40"/>
      <c r="F169" s="50"/>
      <c r="G169" s="38"/>
      <c r="H169" s="16"/>
      <c r="I169" s="59">
        <v>161</v>
      </c>
      <c r="J169" s="14"/>
    </row>
    <row r="170" spans="1:10" ht="21" customHeight="1">
      <c r="A170" s="208">
        <v>162</v>
      </c>
      <c r="B170" s="37"/>
      <c r="C170" s="37"/>
      <c r="D170" s="37"/>
      <c r="E170" s="40"/>
      <c r="F170" s="50"/>
      <c r="G170" s="38"/>
      <c r="H170" s="16"/>
      <c r="I170" s="59">
        <v>162</v>
      </c>
      <c r="J170" s="14"/>
    </row>
    <row r="171" spans="1:10" ht="21" customHeight="1">
      <c r="A171" s="209">
        <v>163</v>
      </c>
      <c r="B171" s="37"/>
      <c r="C171" s="37"/>
      <c r="D171" s="37"/>
      <c r="E171" s="40"/>
      <c r="F171" s="50"/>
      <c r="G171" s="38"/>
      <c r="H171" s="16"/>
      <c r="I171" s="59">
        <v>163</v>
      </c>
      <c r="J171" s="14"/>
    </row>
    <row r="172" spans="1:10" ht="21" customHeight="1">
      <c r="A172" s="208">
        <v>164</v>
      </c>
      <c r="B172" s="37"/>
      <c r="C172" s="37"/>
      <c r="D172" s="37"/>
      <c r="E172" s="40"/>
      <c r="F172" s="50"/>
      <c r="G172" s="38"/>
      <c r="H172" s="16"/>
      <c r="I172" s="59">
        <v>164</v>
      </c>
      <c r="J172" s="14"/>
    </row>
    <row r="173" spans="1:10" ht="21" customHeight="1">
      <c r="A173" s="209">
        <v>165</v>
      </c>
      <c r="B173" s="37"/>
      <c r="C173" s="37"/>
      <c r="D173" s="37"/>
      <c r="E173" s="40"/>
      <c r="F173" s="50"/>
      <c r="G173" s="38"/>
      <c r="H173" s="16"/>
      <c r="I173" s="59">
        <v>165</v>
      </c>
      <c r="J173" s="14"/>
    </row>
    <row r="174" spans="1:10" ht="21" customHeight="1">
      <c r="A174" s="208">
        <v>166</v>
      </c>
      <c r="B174" s="37"/>
      <c r="C174" s="37"/>
      <c r="D174" s="37"/>
      <c r="E174" s="40"/>
      <c r="F174" s="50"/>
      <c r="G174" s="38"/>
      <c r="H174" s="16"/>
      <c r="I174" s="59">
        <v>166</v>
      </c>
      <c r="J174" s="14"/>
    </row>
    <row r="175" spans="1:10" ht="21" customHeight="1">
      <c r="A175" s="209">
        <v>167</v>
      </c>
      <c r="B175" s="37"/>
      <c r="C175" s="37"/>
      <c r="D175" s="37"/>
      <c r="E175" s="40"/>
      <c r="F175" s="50"/>
      <c r="G175" s="38"/>
      <c r="H175" s="16"/>
      <c r="I175" s="59">
        <v>167</v>
      </c>
      <c r="J175" s="14"/>
    </row>
    <row r="176" spans="1:10" ht="21" customHeight="1">
      <c r="A176" s="208">
        <v>168</v>
      </c>
      <c r="B176" s="37"/>
      <c r="C176" s="37"/>
      <c r="D176" s="37"/>
      <c r="E176" s="40"/>
      <c r="F176" s="50"/>
      <c r="G176" s="38"/>
      <c r="H176" s="16"/>
      <c r="I176" s="59">
        <v>168</v>
      </c>
      <c r="J176" s="14"/>
    </row>
    <row r="177" spans="1:10" ht="21" customHeight="1">
      <c r="A177" s="209">
        <v>169</v>
      </c>
      <c r="B177" s="37"/>
      <c r="C177" s="37"/>
      <c r="D177" s="37"/>
      <c r="E177" s="40"/>
      <c r="F177" s="50"/>
      <c r="G177" s="38"/>
      <c r="H177" s="16"/>
      <c r="I177" s="59">
        <v>169</v>
      </c>
      <c r="J177" s="14"/>
    </row>
    <row r="178" spans="1:10" ht="21" customHeight="1">
      <c r="A178" s="208">
        <v>170</v>
      </c>
      <c r="B178" s="37"/>
      <c r="C178" s="37"/>
      <c r="D178" s="37"/>
      <c r="E178" s="40"/>
      <c r="F178" s="50"/>
      <c r="G178" s="38"/>
      <c r="H178" s="16"/>
      <c r="I178" s="59">
        <v>170</v>
      </c>
      <c r="J178" s="14"/>
    </row>
    <row r="179" spans="1:10" ht="21" customHeight="1">
      <c r="A179" s="209">
        <v>171</v>
      </c>
      <c r="B179" s="42"/>
      <c r="C179" s="42"/>
      <c r="D179" s="37"/>
      <c r="E179" s="40"/>
      <c r="F179" s="35"/>
      <c r="G179" s="42"/>
      <c r="H179" s="16"/>
      <c r="I179" s="59">
        <v>171</v>
      </c>
      <c r="J179" s="14"/>
    </row>
    <row r="180" spans="1:10" ht="21" customHeight="1">
      <c r="A180" s="208">
        <v>172</v>
      </c>
      <c r="B180" s="41"/>
      <c r="C180" s="41"/>
      <c r="D180" s="37"/>
      <c r="E180" s="40"/>
      <c r="F180" s="35"/>
      <c r="G180" s="42"/>
      <c r="H180" s="16"/>
      <c r="I180" s="59">
        <v>172</v>
      </c>
      <c r="J180" s="14"/>
    </row>
    <row r="181" spans="1:10" ht="21" customHeight="1">
      <c r="A181" s="209">
        <v>173</v>
      </c>
      <c r="B181" s="41"/>
      <c r="C181" s="41"/>
      <c r="D181" s="37"/>
      <c r="E181" s="40"/>
      <c r="F181" s="35"/>
      <c r="G181" s="42"/>
      <c r="H181" s="16"/>
      <c r="I181" s="59">
        <v>173</v>
      </c>
      <c r="J181" s="14"/>
    </row>
    <row r="182" spans="1:10" ht="21" customHeight="1">
      <c r="A182" s="208">
        <v>174</v>
      </c>
      <c r="B182" s="42"/>
      <c r="C182" s="42"/>
      <c r="D182" s="37"/>
      <c r="E182" s="40"/>
      <c r="F182" s="35"/>
      <c r="G182" s="42"/>
      <c r="H182" s="16"/>
      <c r="I182" s="59">
        <v>174</v>
      </c>
      <c r="J182" s="14"/>
    </row>
    <row r="183" spans="1:10" ht="21" customHeight="1">
      <c r="A183" s="209">
        <v>175</v>
      </c>
      <c r="B183" s="42"/>
      <c r="C183" s="42"/>
      <c r="D183" s="37"/>
      <c r="E183" s="40"/>
      <c r="F183" s="35"/>
      <c r="G183" s="42"/>
      <c r="H183" s="16"/>
      <c r="I183" s="59">
        <v>175</v>
      </c>
      <c r="J183" s="14"/>
    </row>
    <row r="184" spans="1:10" ht="21" customHeight="1">
      <c r="A184" s="208">
        <v>176</v>
      </c>
      <c r="B184" s="42"/>
      <c r="C184" s="42"/>
      <c r="D184" s="37"/>
      <c r="E184" s="40"/>
      <c r="F184" s="35"/>
      <c r="G184" s="42"/>
      <c r="H184" s="16"/>
      <c r="I184" s="59">
        <v>176</v>
      </c>
      <c r="J184" s="14"/>
    </row>
    <row r="185" spans="1:10" ht="21" customHeight="1">
      <c r="A185" s="209">
        <v>177</v>
      </c>
      <c r="B185" s="42"/>
      <c r="C185" s="42"/>
      <c r="D185" s="37"/>
      <c r="E185" s="40"/>
      <c r="F185" s="35"/>
      <c r="G185" s="42"/>
      <c r="H185" s="16"/>
      <c r="I185" s="59">
        <v>177</v>
      </c>
      <c r="J185" s="14"/>
    </row>
    <row r="186" spans="1:10" ht="21" customHeight="1">
      <c r="A186" s="208">
        <v>178</v>
      </c>
      <c r="B186" s="42"/>
      <c r="C186" s="42"/>
      <c r="D186" s="37"/>
      <c r="E186" s="40"/>
      <c r="F186" s="35"/>
      <c r="G186" s="42"/>
      <c r="H186" s="16"/>
      <c r="I186" s="59">
        <v>178</v>
      </c>
      <c r="J186" s="14"/>
    </row>
    <row r="187" spans="1:10" ht="21" customHeight="1">
      <c r="A187" s="209">
        <v>179</v>
      </c>
      <c r="B187" s="42"/>
      <c r="C187" s="42"/>
      <c r="D187" s="37"/>
      <c r="E187" s="40"/>
      <c r="F187" s="35"/>
      <c r="G187" s="42"/>
      <c r="H187" s="16"/>
      <c r="I187" s="59">
        <v>179</v>
      </c>
      <c r="J187" s="14"/>
    </row>
    <row r="188" spans="1:10" ht="21" customHeight="1">
      <c r="A188" s="208">
        <v>180</v>
      </c>
      <c r="B188" s="42"/>
      <c r="C188" s="42"/>
      <c r="D188" s="37"/>
      <c r="E188" s="40"/>
      <c r="F188" s="35"/>
      <c r="G188" s="42"/>
      <c r="H188" s="16"/>
      <c r="I188" s="59">
        <v>180</v>
      </c>
      <c r="J188" s="14"/>
    </row>
    <row r="189" spans="1:10" ht="21" customHeight="1">
      <c r="A189" s="209">
        <v>181</v>
      </c>
      <c r="B189" s="42"/>
      <c r="C189" s="42"/>
      <c r="D189" s="37"/>
      <c r="E189" s="40"/>
      <c r="F189" s="35"/>
      <c r="G189" s="42"/>
      <c r="H189" s="16"/>
      <c r="I189" s="59">
        <v>181</v>
      </c>
      <c r="J189" s="14"/>
    </row>
    <row r="190" spans="1:10" ht="21" customHeight="1">
      <c r="A190" s="208">
        <v>182</v>
      </c>
      <c r="B190" s="42"/>
      <c r="C190" s="42"/>
      <c r="D190" s="37"/>
      <c r="E190" s="40"/>
      <c r="F190" s="35"/>
      <c r="G190" s="42"/>
      <c r="H190" s="16"/>
      <c r="I190" s="59">
        <v>182</v>
      </c>
      <c r="J190" s="14"/>
    </row>
    <row r="191" spans="1:10" ht="21" customHeight="1">
      <c r="A191" s="209">
        <v>183</v>
      </c>
      <c r="B191" s="42"/>
      <c r="C191" s="42"/>
      <c r="D191" s="37"/>
      <c r="E191" s="40"/>
      <c r="F191" s="35"/>
      <c r="G191" s="42"/>
      <c r="H191" s="16"/>
      <c r="I191" s="59">
        <v>183</v>
      </c>
      <c r="J191" s="14"/>
    </row>
    <row r="192" spans="1:10" ht="21" customHeight="1">
      <c r="A192" s="208">
        <v>184</v>
      </c>
      <c r="B192" s="42"/>
      <c r="C192" s="42"/>
      <c r="D192" s="37"/>
      <c r="E192" s="40"/>
      <c r="F192" s="35"/>
      <c r="G192" s="42"/>
      <c r="H192" s="16"/>
      <c r="I192" s="59">
        <v>184</v>
      </c>
      <c r="J192" s="14"/>
    </row>
    <row r="193" spans="1:10" ht="21" customHeight="1">
      <c r="A193" s="209">
        <v>185</v>
      </c>
      <c r="B193" s="42"/>
      <c r="C193" s="42"/>
      <c r="D193" s="37"/>
      <c r="E193" s="40"/>
      <c r="F193" s="35"/>
      <c r="G193" s="42"/>
      <c r="H193" s="16"/>
      <c r="I193" s="59">
        <v>185</v>
      </c>
      <c r="J193" s="14"/>
    </row>
    <row r="194" spans="1:10" ht="21" customHeight="1">
      <c r="A194" s="208">
        <v>186</v>
      </c>
      <c r="B194" s="42"/>
      <c r="C194" s="42"/>
      <c r="D194" s="37"/>
      <c r="E194" s="40"/>
      <c r="F194" s="35"/>
      <c r="G194" s="42"/>
      <c r="H194" s="16"/>
      <c r="I194" s="59">
        <v>186</v>
      </c>
      <c r="J194" s="14"/>
    </row>
    <row r="195" spans="1:10" ht="21" customHeight="1">
      <c r="A195" s="209">
        <v>187</v>
      </c>
      <c r="B195" s="42"/>
      <c r="C195" s="42"/>
      <c r="D195" s="37"/>
      <c r="E195" s="40"/>
      <c r="F195" s="35"/>
      <c r="G195" s="42"/>
      <c r="H195" s="16"/>
      <c r="I195" s="59">
        <v>187</v>
      </c>
      <c r="J195" s="14"/>
    </row>
    <row r="196" spans="1:10" ht="21" customHeight="1">
      <c r="A196" s="208">
        <v>188</v>
      </c>
      <c r="B196" s="42"/>
      <c r="C196" s="42"/>
      <c r="D196" s="42"/>
      <c r="E196" s="40"/>
      <c r="F196" s="35"/>
      <c r="G196" s="42"/>
      <c r="H196" s="16"/>
      <c r="I196" s="59">
        <v>188</v>
      </c>
      <c r="J196" s="14"/>
    </row>
    <row r="197" spans="1:10" ht="21" customHeight="1">
      <c r="A197" s="209">
        <v>189</v>
      </c>
      <c r="B197" s="42"/>
      <c r="C197" s="42"/>
      <c r="D197" s="42"/>
      <c r="E197" s="40"/>
      <c r="F197" s="35"/>
      <c r="G197" s="42"/>
      <c r="H197" s="16"/>
      <c r="I197" s="59">
        <v>189</v>
      </c>
      <c r="J197" s="14"/>
    </row>
    <row r="198" spans="1:10" ht="21" customHeight="1">
      <c r="A198" s="208">
        <v>190</v>
      </c>
      <c r="B198" s="42"/>
      <c r="C198" s="42"/>
      <c r="D198" s="42"/>
      <c r="E198" s="40"/>
      <c r="F198" s="51"/>
      <c r="G198" s="42"/>
      <c r="H198" s="16"/>
      <c r="I198" s="59">
        <v>190</v>
      </c>
      <c r="J198" s="14"/>
    </row>
    <row r="199" spans="1:10" ht="21" customHeight="1">
      <c r="A199" s="210">
        <v>191</v>
      </c>
      <c r="B199" s="42"/>
      <c r="C199" s="42"/>
      <c r="D199" s="42"/>
      <c r="E199" s="40"/>
      <c r="F199" s="51"/>
      <c r="G199" s="42"/>
      <c r="H199" s="16"/>
      <c r="I199" s="60">
        <v>191</v>
      </c>
      <c r="J199" s="14"/>
    </row>
    <row r="200" spans="1:10" ht="21" customHeight="1">
      <c r="A200" s="211">
        <v>192</v>
      </c>
      <c r="B200" s="37"/>
      <c r="C200" s="37"/>
      <c r="D200" s="37"/>
      <c r="E200" s="40"/>
      <c r="F200" s="50"/>
      <c r="G200" s="38"/>
      <c r="H200" s="16"/>
      <c r="I200" s="60">
        <v>192</v>
      </c>
      <c r="J200" s="14"/>
    </row>
    <row r="201" spans="1:10" ht="21" customHeight="1">
      <c r="A201" s="210">
        <v>193</v>
      </c>
      <c r="B201" s="37"/>
      <c r="C201" s="37"/>
      <c r="D201" s="37"/>
      <c r="E201" s="40"/>
      <c r="F201" s="50"/>
      <c r="G201" s="38"/>
      <c r="H201" s="16"/>
      <c r="I201" s="60">
        <v>193</v>
      </c>
      <c r="J201" s="14"/>
    </row>
    <row r="202" spans="1:10" ht="21" customHeight="1">
      <c r="A202" s="211">
        <v>194</v>
      </c>
      <c r="B202" s="37"/>
      <c r="C202" s="37"/>
      <c r="D202" s="37"/>
      <c r="E202" s="40"/>
      <c r="F202" s="50"/>
      <c r="G202" s="38"/>
      <c r="H202" s="16"/>
      <c r="I202" s="60">
        <v>194</v>
      </c>
      <c r="J202" s="14"/>
    </row>
    <row r="203" spans="1:10" ht="21" customHeight="1">
      <c r="A203" s="210">
        <v>195</v>
      </c>
      <c r="B203" s="37"/>
      <c r="C203" s="37"/>
      <c r="D203" s="37"/>
      <c r="E203" s="40"/>
      <c r="F203" s="50"/>
      <c r="G203" s="38"/>
      <c r="H203" s="16"/>
      <c r="I203" s="60">
        <v>195</v>
      </c>
      <c r="J203" s="14"/>
    </row>
    <row r="204" spans="1:10" ht="21" customHeight="1">
      <c r="A204" s="211">
        <v>196</v>
      </c>
      <c r="B204" s="37"/>
      <c r="C204" s="37"/>
      <c r="D204" s="37"/>
      <c r="E204" s="40"/>
      <c r="F204" s="50"/>
      <c r="G204" s="38"/>
      <c r="H204" s="16"/>
      <c r="I204" s="60">
        <v>196</v>
      </c>
      <c r="J204" s="14"/>
    </row>
    <row r="205" spans="1:10" ht="21" customHeight="1">
      <c r="A205" s="210">
        <v>197</v>
      </c>
      <c r="B205" s="37"/>
      <c r="C205" s="37"/>
      <c r="D205" s="37"/>
      <c r="E205" s="40"/>
      <c r="F205" s="50"/>
      <c r="G205" s="38"/>
      <c r="H205" s="16"/>
      <c r="I205" s="60">
        <v>197</v>
      </c>
      <c r="J205" s="14"/>
    </row>
    <row r="206" spans="1:10" ht="21" customHeight="1">
      <c r="A206" s="211">
        <v>198</v>
      </c>
      <c r="B206" s="37"/>
      <c r="C206" s="37"/>
      <c r="D206" s="37"/>
      <c r="E206" s="40"/>
      <c r="F206" s="50"/>
      <c r="G206" s="38"/>
      <c r="H206" s="16"/>
      <c r="I206" s="60">
        <v>198</v>
      </c>
      <c r="J206" s="14"/>
    </row>
    <row r="207" spans="1:10" ht="21" customHeight="1">
      <c r="A207" s="210">
        <v>199</v>
      </c>
      <c r="B207" s="37"/>
      <c r="C207" s="37"/>
      <c r="D207" s="37"/>
      <c r="E207" s="40"/>
      <c r="F207" s="50"/>
      <c r="G207" s="38"/>
      <c r="H207" s="16"/>
      <c r="I207" s="60">
        <v>199</v>
      </c>
      <c r="J207" s="14"/>
    </row>
    <row r="208" spans="1:10" ht="21" customHeight="1">
      <c r="A208" s="211">
        <v>200</v>
      </c>
      <c r="B208" s="37"/>
      <c r="C208" s="37"/>
      <c r="D208" s="37"/>
      <c r="E208" s="40"/>
      <c r="F208" s="50"/>
      <c r="G208" s="38"/>
      <c r="H208" s="16"/>
      <c r="I208" s="60">
        <v>200</v>
      </c>
      <c r="J208" s="14"/>
    </row>
    <row r="209" spans="1:10" ht="21" customHeight="1">
      <c r="A209" s="210">
        <v>201</v>
      </c>
      <c r="B209" s="37"/>
      <c r="C209" s="37"/>
      <c r="D209" s="37"/>
      <c r="E209" s="40"/>
      <c r="F209" s="50"/>
      <c r="G209" s="38"/>
      <c r="H209" s="16"/>
      <c r="I209" s="60">
        <v>201</v>
      </c>
      <c r="J209" s="14"/>
    </row>
    <row r="210" spans="1:10" ht="21" customHeight="1">
      <c r="A210" s="211">
        <v>202</v>
      </c>
      <c r="B210" s="37"/>
      <c r="C210" s="37"/>
      <c r="D210" s="37"/>
      <c r="E210" s="40"/>
      <c r="F210" s="50"/>
      <c r="G210" s="38"/>
      <c r="H210" s="16"/>
      <c r="I210" s="60">
        <v>202</v>
      </c>
      <c r="J210" s="14"/>
    </row>
    <row r="211" spans="1:10" ht="21" customHeight="1">
      <c r="A211" s="210">
        <v>203</v>
      </c>
      <c r="B211" s="37"/>
      <c r="C211" s="37"/>
      <c r="D211" s="37"/>
      <c r="E211" s="40"/>
      <c r="F211" s="50"/>
      <c r="G211" s="38"/>
      <c r="H211" s="16"/>
      <c r="I211" s="60">
        <v>203</v>
      </c>
      <c r="J211" s="14"/>
    </row>
    <row r="212" spans="1:10" ht="21" customHeight="1">
      <c r="A212" s="211">
        <v>204</v>
      </c>
      <c r="B212" s="37"/>
      <c r="C212" s="37"/>
      <c r="D212" s="37"/>
      <c r="E212" s="40"/>
      <c r="F212" s="50"/>
      <c r="G212" s="38"/>
      <c r="H212" s="16"/>
      <c r="I212" s="60">
        <v>204</v>
      </c>
      <c r="J212" s="14"/>
    </row>
    <row r="213" spans="1:10" ht="21" customHeight="1">
      <c r="A213" s="210">
        <v>205</v>
      </c>
      <c r="B213" s="37"/>
      <c r="C213" s="37"/>
      <c r="D213" s="37"/>
      <c r="E213" s="40"/>
      <c r="F213" s="50"/>
      <c r="G213" s="38"/>
      <c r="H213" s="16"/>
      <c r="I213" s="60">
        <v>205</v>
      </c>
      <c r="J213" s="14"/>
    </row>
    <row r="214" spans="1:10" ht="21" customHeight="1">
      <c r="A214" s="211">
        <v>206</v>
      </c>
      <c r="B214" s="37"/>
      <c r="C214" s="37"/>
      <c r="D214" s="37"/>
      <c r="E214" s="40"/>
      <c r="F214" s="50"/>
      <c r="G214" s="38"/>
      <c r="H214" s="16"/>
      <c r="I214" s="60">
        <v>206</v>
      </c>
      <c r="J214" s="14"/>
    </row>
    <row r="215" spans="1:10" ht="21" customHeight="1">
      <c r="A215" s="210">
        <v>207</v>
      </c>
      <c r="B215" s="37"/>
      <c r="C215" s="37"/>
      <c r="D215" s="37"/>
      <c r="E215" s="40"/>
      <c r="F215" s="50"/>
      <c r="G215" s="38"/>
      <c r="H215" s="16"/>
      <c r="I215" s="60">
        <v>207</v>
      </c>
      <c r="J215" s="14"/>
    </row>
    <row r="216" spans="1:10" ht="21" customHeight="1">
      <c r="A216" s="211">
        <v>208</v>
      </c>
      <c r="B216" s="37"/>
      <c r="C216" s="37"/>
      <c r="D216" s="37"/>
      <c r="E216" s="40"/>
      <c r="F216" s="50"/>
      <c r="G216" s="38"/>
      <c r="H216" s="16"/>
      <c r="I216" s="60">
        <v>208</v>
      </c>
      <c r="J216" s="14"/>
    </row>
    <row r="217" spans="1:10" ht="21" customHeight="1">
      <c r="A217" s="210">
        <v>209</v>
      </c>
      <c r="B217" s="37"/>
      <c r="C217" s="37"/>
      <c r="D217" s="37"/>
      <c r="E217" s="40"/>
      <c r="F217" s="50"/>
      <c r="G217" s="38"/>
      <c r="H217" s="16"/>
      <c r="I217" s="60">
        <v>209</v>
      </c>
      <c r="J217" s="14"/>
    </row>
    <row r="218" spans="1:10" ht="21" customHeight="1">
      <c r="A218" s="211">
        <v>210</v>
      </c>
      <c r="B218" s="37"/>
      <c r="C218" s="37"/>
      <c r="D218" s="37"/>
      <c r="E218" s="40"/>
      <c r="F218" s="50"/>
      <c r="G218" s="38"/>
      <c r="H218" s="16"/>
      <c r="I218" s="60">
        <v>210</v>
      </c>
      <c r="J218" s="14"/>
    </row>
    <row r="219" spans="1:10" ht="21" customHeight="1">
      <c r="A219" s="210">
        <v>211</v>
      </c>
      <c r="B219" s="37"/>
      <c r="C219" s="37"/>
      <c r="D219" s="37"/>
      <c r="E219" s="40"/>
      <c r="F219" s="50"/>
      <c r="G219" s="38"/>
      <c r="H219" s="16"/>
      <c r="I219" s="60">
        <v>211</v>
      </c>
      <c r="J219" s="14"/>
    </row>
    <row r="220" spans="1:10" ht="21" customHeight="1">
      <c r="A220" s="211">
        <v>212</v>
      </c>
      <c r="B220" s="37"/>
      <c r="C220" s="37"/>
      <c r="D220" s="37"/>
      <c r="E220" s="40"/>
      <c r="F220" s="50"/>
      <c r="G220" s="38"/>
      <c r="H220" s="16"/>
      <c r="I220" s="60">
        <v>212</v>
      </c>
      <c r="J220" s="14"/>
    </row>
    <row r="221" spans="1:10" ht="21" customHeight="1">
      <c r="A221" s="210">
        <v>213</v>
      </c>
      <c r="B221" s="37"/>
      <c r="C221" s="37"/>
      <c r="D221" s="37"/>
      <c r="E221" s="40"/>
      <c r="F221" s="50"/>
      <c r="G221" s="38"/>
      <c r="H221" s="16"/>
      <c r="I221" s="60">
        <v>213</v>
      </c>
      <c r="J221" s="14"/>
    </row>
    <row r="222" spans="1:10" ht="21" customHeight="1">
      <c r="A222" s="211">
        <v>214</v>
      </c>
      <c r="B222" s="37"/>
      <c r="C222" s="37"/>
      <c r="D222" s="37"/>
      <c r="E222" s="40"/>
      <c r="F222" s="50"/>
      <c r="G222" s="38"/>
      <c r="H222" s="16"/>
      <c r="I222" s="60">
        <v>214</v>
      </c>
      <c r="J222" s="14"/>
    </row>
    <row r="223" spans="1:10" ht="21" customHeight="1">
      <c r="A223" s="210">
        <v>215</v>
      </c>
      <c r="B223" s="37"/>
      <c r="C223" s="37"/>
      <c r="D223" s="37"/>
      <c r="E223" s="40"/>
      <c r="F223" s="50"/>
      <c r="G223" s="38"/>
      <c r="H223" s="16"/>
      <c r="I223" s="60">
        <v>215</v>
      </c>
      <c r="J223" s="14"/>
    </row>
    <row r="224" spans="1:10" ht="21" customHeight="1">
      <c r="A224" s="211">
        <v>216</v>
      </c>
      <c r="B224" s="37"/>
      <c r="C224" s="37"/>
      <c r="D224" s="37"/>
      <c r="E224" s="40"/>
      <c r="F224" s="50"/>
      <c r="G224" s="38"/>
      <c r="H224" s="16"/>
      <c r="I224" s="60">
        <v>216</v>
      </c>
      <c r="J224" s="14"/>
    </row>
    <row r="225" spans="1:10" ht="21" customHeight="1">
      <c r="A225" s="210">
        <v>217</v>
      </c>
      <c r="B225" s="37"/>
      <c r="C225" s="37"/>
      <c r="D225" s="37"/>
      <c r="E225" s="40"/>
      <c r="F225" s="50"/>
      <c r="G225" s="38"/>
      <c r="H225" s="16"/>
      <c r="I225" s="60">
        <v>217</v>
      </c>
      <c r="J225" s="14"/>
    </row>
    <row r="226" spans="1:10" ht="21" customHeight="1">
      <c r="A226" s="211">
        <v>218</v>
      </c>
      <c r="B226" s="37"/>
      <c r="C226" s="37"/>
      <c r="D226" s="37"/>
      <c r="E226" s="40"/>
      <c r="F226" s="50"/>
      <c r="G226" s="38"/>
      <c r="H226" s="16"/>
      <c r="I226" s="60">
        <v>218</v>
      </c>
      <c r="J226" s="14"/>
    </row>
    <row r="227" spans="1:10" ht="21" customHeight="1">
      <c r="A227" s="210">
        <v>219</v>
      </c>
      <c r="B227" s="37"/>
      <c r="C227" s="37"/>
      <c r="D227" s="37"/>
      <c r="E227" s="40"/>
      <c r="F227" s="50"/>
      <c r="G227" s="38"/>
      <c r="H227" s="16"/>
      <c r="I227" s="60">
        <v>219</v>
      </c>
      <c r="J227" s="14"/>
    </row>
    <row r="228" spans="1:10" ht="21" customHeight="1">
      <c r="A228" s="211">
        <v>220</v>
      </c>
      <c r="B228" s="37"/>
      <c r="C228" s="37"/>
      <c r="D228" s="37"/>
      <c r="E228" s="40"/>
      <c r="F228" s="50"/>
      <c r="G228" s="38"/>
      <c r="H228" s="16"/>
      <c r="I228" s="60">
        <v>220</v>
      </c>
      <c r="J228" s="14"/>
    </row>
    <row r="229" spans="1:10" ht="21" customHeight="1">
      <c r="A229" s="210">
        <v>221</v>
      </c>
      <c r="B229" s="37"/>
      <c r="C229" s="37"/>
      <c r="D229" s="37"/>
      <c r="E229" s="40"/>
      <c r="F229" s="50"/>
      <c r="G229" s="38"/>
      <c r="H229" s="16"/>
      <c r="I229" s="60">
        <v>221</v>
      </c>
      <c r="J229" s="14"/>
    </row>
    <row r="230" spans="1:10" ht="21" customHeight="1">
      <c r="A230" s="211">
        <v>222</v>
      </c>
      <c r="B230" s="37"/>
      <c r="C230" s="37"/>
      <c r="D230" s="37"/>
      <c r="E230" s="40"/>
      <c r="F230" s="50"/>
      <c r="G230" s="38"/>
      <c r="H230" s="16"/>
      <c r="I230" s="60">
        <v>222</v>
      </c>
      <c r="J230" s="14"/>
    </row>
    <row r="231" spans="1:10" ht="21" customHeight="1">
      <c r="A231" s="210">
        <v>223</v>
      </c>
      <c r="B231" s="37"/>
      <c r="C231" s="37"/>
      <c r="D231" s="37"/>
      <c r="E231" s="40"/>
      <c r="F231" s="50"/>
      <c r="G231" s="38"/>
      <c r="H231" s="16"/>
      <c r="I231" s="60">
        <v>223</v>
      </c>
      <c r="J231" s="14"/>
    </row>
    <row r="232" spans="1:10" ht="21" customHeight="1">
      <c r="A232" s="211">
        <v>224</v>
      </c>
      <c r="B232" s="37"/>
      <c r="C232" s="37"/>
      <c r="D232" s="37"/>
      <c r="E232" s="40"/>
      <c r="F232" s="50"/>
      <c r="G232" s="38"/>
      <c r="H232" s="16"/>
      <c r="I232" s="60">
        <v>224</v>
      </c>
      <c r="J232" s="14"/>
    </row>
    <row r="233" spans="1:10" ht="21" customHeight="1">
      <c r="A233" s="210">
        <v>225</v>
      </c>
      <c r="B233" s="37"/>
      <c r="C233" s="37"/>
      <c r="D233" s="37"/>
      <c r="E233" s="40"/>
      <c r="F233" s="50"/>
      <c r="G233" s="38"/>
      <c r="H233" s="16"/>
      <c r="I233" s="60">
        <v>225</v>
      </c>
      <c r="J233" s="14"/>
    </row>
    <row r="234" spans="1:10" ht="21" customHeight="1">
      <c r="A234" s="211">
        <v>226</v>
      </c>
      <c r="B234" s="37"/>
      <c r="C234" s="37"/>
      <c r="D234" s="37"/>
      <c r="E234" s="40"/>
      <c r="F234" s="50"/>
      <c r="G234" s="38"/>
      <c r="H234" s="16"/>
      <c r="I234" s="60">
        <v>226</v>
      </c>
      <c r="J234" s="14"/>
    </row>
    <row r="235" spans="1:10" ht="21" customHeight="1">
      <c r="A235" s="210">
        <v>227</v>
      </c>
      <c r="B235" s="37"/>
      <c r="C235" s="37"/>
      <c r="D235" s="37"/>
      <c r="E235" s="40"/>
      <c r="F235" s="50"/>
      <c r="G235" s="38"/>
      <c r="H235" s="16"/>
      <c r="I235" s="60">
        <v>227</v>
      </c>
      <c r="J235" s="14"/>
    </row>
    <row r="236" spans="1:10" ht="21" customHeight="1">
      <c r="A236" s="211">
        <v>228</v>
      </c>
      <c r="B236" s="37"/>
      <c r="C236" s="37"/>
      <c r="D236" s="37"/>
      <c r="E236" s="40"/>
      <c r="F236" s="50"/>
      <c r="G236" s="38"/>
      <c r="H236" s="16"/>
      <c r="I236" s="60">
        <v>228</v>
      </c>
      <c r="J236" s="14"/>
    </row>
    <row r="237" spans="1:10" ht="21" customHeight="1">
      <c r="A237" s="210">
        <v>229</v>
      </c>
      <c r="B237" s="37"/>
      <c r="C237" s="37"/>
      <c r="D237" s="37"/>
      <c r="E237" s="40"/>
      <c r="F237" s="50"/>
      <c r="G237" s="38"/>
      <c r="H237" s="16"/>
      <c r="I237" s="60">
        <v>229</v>
      </c>
      <c r="J237" s="14"/>
    </row>
    <row r="238" spans="1:10" ht="21" customHeight="1">
      <c r="A238" s="211">
        <v>230</v>
      </c>
      <c r="B238" s="37"/>
      <c r="C238" s="37"/>
      <c r="D238" s="37"/>
      <c r="E238" s="40"/>
      <c r="F238" s="50"/>
      <c r="G238" s="38"/>
      <c r="H238" s="16"/>
      <c r="I238" s="60">
        <v>230</v>
      </c>
      <c r="J238" s="14"/>
    </row>
    <row r="239" spans="1:10" ht="21" customHeight="1">
      <c r="A239" s="210">
        <v>231</v>
      </c>
      <c r="B239" s="37"/>
      <c r="C239" s="37"/>
      <c r="D239" s="37"/>
      <c r="E239" s="40"/>
      <c r="F239" s="50"/>
      <c r="G239" s="38"/>
      <c r="H239" s="16"/>
      <c r="I239" s="60">
        <v>231</v>
      </c>
      <c r="J239" s="14"/>
    </row>
    <row r="240" spans="1:10" ht="21" customHeight="1">
      <c r="A240" s="211">
        <v>232</v>
      </c>
      <c r="B240" s="37"/>
      <c r="C240" s="37"/>
      <c r="D240" s="37"/>
      <c r="E240" s="40"/>
      <c r="F240" s="50"/>
      <c r="G240" s="38"/>
      <c r="H240" s="16"/>
      <c r="I240" s="60">
        <v>232</v>
      </c>
      <c r="J240" s="14"/>
    </row>
    <row r="241" spans="1:10" ht="21" customHeight="1">
      <c r="A241" s="210">
        <v>233</v>
      </c>
      <c r="B241" s="37"/>
      <c r="C241" s="37"/>
      <c r="D241" s="37"/>
      <c r="E241" s="40"/>
      <c r="F241" s="50"/>
      <c r="G241" s="38"/>
      <c r="H241" s="16"/>
      <c r="I241" s="60">
        <v>233</v>
      </c>
      <c r="J241" s="14"/>
    </row>
    <row r="242" spans="1:10" ht="21" customHeight="1">
      <c r="A242" s="211">
        <v>234</v>
      </c>
      <c r="B242" s="37"/>
      <c r="C242" s="37"/>
      <c r="D242" s="37"/>
      <c r="E242" s="40"/>
      <c r="F242" s="50"/>
      <c r="G242" s="38"/>
      <c r="H242" s="16"/>
      <c r="I242" s="60">
        <v>234</v>
      </c>
      <c r="J242" s="14"/>
    </row>
    <row r="243" spans="1:10" ht="21" customHeight="1">
      <c r="A243" s="210">
        <v>235</v>
      </c>
      <c r="B243" s="37"/>
      <c r="C243" s="37"/>
      <c r="D243" s="37"/>
      <c r="E243" s="40"/>
      <c r="F243" s="50"/>
      <c r="G243" s="38"/>
      <c r="H243" s="16"/>
      <c r="I243" s="60">
        <v>235</v>
      </c>
      <c r="J243" s="14"/>
    </row>
    <row r="244" spans="1:10" ht="21" customHeight="1">
      <c r="A244" s="211">
        <v>236</v>
      </c>
      <c r="B244" s="37"/>
      <c r="C244" s="37"/>
      <c r="D244" s="37"/>
      <c r="E244" s="40"/>
      <c r="F244" s="50"/>
      <c r="G244" s="38"/>
      <c r="H244" s="16"/>
      <c r="I244" s="60">
        <v>236</v>
      </c>
      <c r="J244" s="14"/>
    </row>
    <row r="245" spans="1:10" ht="21" customHeight="1">
      <c r="A245" s="210">
        <v>237</v>
      </c>
      <c r="B245" s="37"/>
      <c r="C245" s="37"/>
      <c r="D245" s="37"/>
      <c r="E245" s="40"/>
      <c r="F245" s="50"/>
      <c r="G245" s="38"/>
      <c r="H245" s="16"/>
      <c r="I245" s="60">
        <v>237</v>
      </c>
      <c r="J245" s="14"/>
    </row>
    <row r="246" spans="1:10" ht="21" customHeight="1">
      <c r="A246" s="211">
        <v>238</v>
      </c>
      <c r="B246" s="37"/>
      <c r="C246" s="37"/>
      <c r="D246" s="37"/>
      <c r="E246" s="40"/>
      <c r="F246" s="50"/>
      <c r="G246" s="38"/>
      <c r="H246" s="16"/>
      <c r="I246" s="60">
        <v>238</v>
      </c>
      <c r="J246" s="14"/>
    </row>
    <row r="247" spans="1:10" ht="21" customHeight="1">
      <c r="A247" s="210">
        <v>239</v>
      </c>
      <c r="B247" s="37"/>
      <c r="C247" s="37"/>
      <c r="D247" s="37"/>
      <c r="E247" s="40"/>
      <c r="F247" s="50"/>
      <c r="G247" s="38"/>
      <c r="H247" s="16"/>
      <c r="I247" s="60">
        <v>239</v>
      </c>
      <c r="J247" s="14"/>
    </row>
    <row r="248" spans="1:10" ht="21" customHeight="1">
      <c r="A248" s="211">
        <v>240</v>
      </c>
      <c r="B248" s="37"/>
      <c r="C248" s="37"/>
      <c r="D248" s="37"/>
      <c r="E248" s="40"/>
      <c r="F248" s="50"/>
      <c r="G248" s="38"/>
      <c r="H248" s="16"/>
      <c r="I248" s="60">
        <v>240</v>
      </c>
      <c r="J248" s="14"/>
    </row>
    <row r="249" spans="1:10" ht="21" customHeight="1">
      <c r="A249" s="210">
        <v>241</v>
      </c>
      <c r="B249" s="37"/>
      <c r="C249" s="37"/>
      <c r="D249" s="37"/>
      <c r="E249" s="40"/>
      <c r="F249" s="50"/>
      <c r="G249" s="38"/>
      <c r="H249" s="16"/>
      <c r="I249" s="60">
        <v>241</v>
      </c>
      <c r="J249" s="14"/>
    </row>
    <row r="250" spans="1:10" ht="21" customHeight="1">
      <c r="A250" s="211">
        <v>242</v>
      </c>
      <c r="B250" s="37"/>
      <c r="C250" s="37"/>
      <c r="D250" s="37"/>
      <c r="E250" s="40"/>
      <c r="F250" s="50"/>
      <c r="G250" s="38"/>
      <c r="H250" s="16"/>
      <c r="I250" s="60">
        <v>242</v>
      </c>
      <c r="J250" s="14"/>
    </row>
    <row r="251" spans="1:10" ht="21" customHeight="1">
      <c r="A251" s="210">
        <v>243</v>
      </c>
      <c r="B251" s="37"/>
      <c r="C251" s="37"/>
      <c r="D251" s="37"/>
      <c r="E251" s="40"/>
      <c r="F251" s="50"/>
      <c r="G251" s="38"/>
      <c r="H251" s="16"/>
      <c r="I251" s="60">
        <v>243</v>
      </c>
      <c r="J251" s="14"/>
    </row>
    <row r="252" spans="1:10" ht="21" customHeight="1">
      <c r="A252" s="211">
        <v>244</v>
      </c>
      <c r="B252" s="37"/>
      <c r="C252" s="37"/>
      <c r="D252" s="37"/>
      <c r="E252" s="40"/>
      <c r="F252" s="50"/>
      <c r="G252" s="38"/>
      <c r="H252" s="16"/>
      <c r="I252" s="60">
        <v>244</v>
      </c>
      <c r="J252" s="14"/>
    </row>
    <row r="253" spans="1:10" ht="21" customHeight="1">
      <c r="A253" s="210">
        <v>245</v>
      </c>
      <c r="B253" s="37"/>
      <c r="C253" s="37"/>
      <c r="D253" s="37"/>
      <c r="E253" s="40"/>
      <c r="F253" s="50"/>
      <c r="G253" s="38"/>
      <c r="H253" s="16"/>
      <c r="I253" s="60">
        <v>245</v>
      </c>
      <c r="J253" s="14"/>
    </row>
    <row r="254" spans="1:10" ht="21" customHeight="1">
      <c r="A254" s="211">
        <v>246</v>
      </c>
      <c r="B254" s="37"/>
      <c r="C254" s="37"/>
      <c r="D254" s="37"/>
      <c r="E254" s="40"/>
      <c r="F254" s="50"/>
      <c r="G254" s="38"/>
      <c r="H254" s="16"/>
      <c r="I254" s="60">
        <v>246</v>
      </c>
      <c r="J254" s="14"/>
    </row>
    <row r="255" spans="1:10" ht="21" customHeight="1">
      <c r="A255" s="210">
        <v>247</v>
      </c>
      <c r="B255" s="37"/>
      <c r="C255" s="37"/>
      <c r="D255" s="37"/>
      <c r="E255" s="40"/>
      <c r="F255" s="50"/>
      <c r="G255" s="38"/>
      <c r="H255" s="16"/>
      <c r="I255" s="60">
        <v>247</v>
      </c>
      <c r="J255" s="14"/>
    </row>
    <row r="256" spans="1:10" ht="21" customHeight="1">
      <c r="A256" s="211">
        <v>248</v>
      </c>
      <c r="B256" s="37"/>
      <c r="C256" s="37"/>
      <c r="D256" s="37"/>
      <c r="E256" s="40"/>
      <c r="F256" s="50"/>
      <c r="G256" s="38"/>
      <c r="H256" s="16"/>
      <c r="I256" s="60">
        <v>248</v>
      </c>
      <c r="J256" s="14"/>
    </row>
    <row r="257" spans="1:10" ht="21" customHeight="1">
      <c r="A257" s="210">
        <v>249</v>
      </c>
      <c r="B257" s="37"/>
      <c r="C257" s="37"/>
      <c r="D257" s="37"/>
      <c r="E257" s="40"/>
      <c r="F257" s="50"/>
      <c r="G257" s="38"/>
      <c r="H257" s="16"/>
      <c r="I257" s="60">
        <v>249</v>
      </c>
      <c r="J257" s="14"/>
    </row>
    <row r="258" spans="1:10" ht="21" customHeight="1">
      <c r="A258" s="211">
        <v>250</v>
      </c>
      <c r="B258" s="37"/>
      <c r="C258" s="37"/>
      <c r="D258" s="37"/>
      <c r="E258" s="40"/>
      <c r="F258" s="50"/>
      <c r="G258" s="38"/>
      <c r="H258" s="16"/>
      <c r="I258" s="60">
        <v>250</v>
      </c>
      <c r="J258" s="14"/>
    </row>
    <row r="259" spans="1:10" ht="21" customHeight="1">
      <c r="A259" s="210">
        <v>251</v>
      </c>
      <c r="B259" s="37"/>
      <c r="C259" s="37"/>
      <c r="D259" s="37"/>
      <c r="E259" s="40"/>
      <c r="F259" s="50"/>
      <c r="G259" s="38"/>
      <c r="H259" s="16"/>
      <c r="I259" s="60">
        <v>251</v>
      </c>
      <c r="J259" s="14"/>
    </row>
    <row r="260" spans="1:10" ht="21" customHeight="1">
      <c r="A260" s="211">
        <v>252</v>
      </c>
      <c r="B260" s="37"/>
      <c r="C260" s="37"/>
      <c r="D260" s="37"/>
      <c r="E260" s="40"/>
      <c r="F260" s="50"/>
      <c r="G260" s="38"/>
      <c r="H260" s="16"/>
      <c r="I260" s="60">
        <v>252</v>
      </c>
      <c r="J260" s="14"/>
    </row>
    <row r="261" spans="1:10" ht="21" customHeight="1">
      <c r="A261" s="210">
        <v>253</v>
      </c>
      <c r="B261" s="37"/>
      <c r="C261" s="37"/>
      <c r="D261" s="37"/>
      <c r="E261" s="40"/>
      <c r="F261" s="50"/>
      <c r="G261" s="38"/>
      <c r="H261" s="16"/>
      <c r="I261" s="60">
        <v>253</v>
      </c>
      <c r="J261" s="14"/>
    </row>
    <row r="262" spans="1:10" ht="21" customHeight="1">
      <c r="A262" s="211">
        <v>254</v>
      </c>
      <c r="B262" s="37"/>
      <c r="C262" s="37"/>
      <c r="D262" s="37"/>
      <c r="E262" s="40"/>
      <c r="F262" s="50"/>
      <c r="G262" s="38"/>
      <c r="H262" s="16"/>
      <c r="I262" s="60">
        <v>254</v>
      </c>
      <c r="J262" s="14"/>
    </row>
    <row r="263" spans="1:10" ht="21" customHeight="1">
      <c r="A263" s="210">
        <v>255</v>
      </c>
      <c r="B263" s="37"/>
      <c r="C263" s="37"/>
      <c r="D263" s="37"/>
      <c r="E263" s="40"/>
      <c r="F263" s="50"/>
      <c r="G263" s="38"/>
      <c r="H263" s="16"/>
      <c r="I263" s="60">
        <v>255</v>
      </c>
      <c r="J263" s="14"/>
    </row>
    <row r="264" spans="1:10" ht="21" customHeight="1">
      <c r="A264" s="211">
        <v>256</v>
      </c>
      <c r="B264" s="37"/>
      <c r="C264" s="37"/>
      <c r="D264" s="37"/>
      <c r="E264" s="40"/>
      <c r="F264" s="50"/>
      <c r="G264" s="38"/>
      <c r="H264" s="16"/>
      <c r="I264" s="60">
        <v>256</v>
      </c>
      <c r="J264" s="14"/>
    </row>
    <row r="265" spans="1:10" ht="21" customHeight="1">
      <c r="A265" s="210">
        <v>257</v>
      </c>
      <c r="B265" s="37"/>
      <c r="C265" s="37"/>
      <c r="D265" s="37"/>
      <c r="E265" s="40"/>
      <c r="F265" s="50"/>
      <c r="G265" s="38"/>
      <c r="H265" s="16"/>
      <c r="I265" s="60">
        <v>257</v>
      </c>
      <c r="J265" s="14"/>
    </row>
    <row r="266" spans="1:10" ht="21" customHeight="1">
      <c r="A266" s="211">
        <v>258</v>
      </c>
      <c r="B266" s="37"/>
      <c r="C266" s="37"/>
      <c r="D266" s="37"/>
      <c r="E266" s="40"/>
      <c r="F266" s="50"/>
      <c r="G266" s="38"/>
      <c r="H266" s="16"/>
      <c r="I266" s="60">
        <v>258</v>
      </c>
      <c r="J266" s="14"/>
    </row>
    <row r="267" spans="1:10" ht="21" customHeight="1">
      <c r="A267" s="210">
        <v>259</v>
      </c>
      <c r="B267" s="37"/>
      <c r="C267" s="37"/>
      <c r="D267" s="37"/>
      <c r="E267" s="40"/>
      <c r="F267" s="50"/>
      <c r="G267" s="38"/>
      <c r="H267" s="16"/>
      <c r="I267" s="60">
        <v>259</v>
      </c>
      <c r="J267" s="14"/>
    </row>
    <row r="268" spans="1:10" ht="21" customHeight="1">
      <c r="A268" s="211">
        <v>260</v>
      </c>
      <c r="B268" s="37"/>
      <c r="C268" s="37"/>
      <c r="D268" s="37"/>
      <c r="E268" s="40"/>
      <c r="F268" s="50"/>
      <c r="G268" s="38"/>
      <c r="H268" s="16"/>
      <c r="I268" s="60">
        <v>260</v>
      </c>
      <c r="J268" s="14"/>
    </row>
    <row r="269" spans="1:10" ht="21" customHeight="1">
      <c r="A269" s="210">
        <v>261</v>
      </c>
      <c r="B269" s="37"/>
      <c r="C269" s="37"/>
      <c r="D269" s="37"/>
      <c r="E269" s="40"/>
      <c r="F269" s="50"/>
      <c r="G269" s="38"/>
      <c r="H269" s="16"/>
      <c r="I269" s="60">
        <v>261</v>
      </c>
      <c r="J269" s="14"/>
    </row>
    <row r="270" spans="1:10" ht="21" customHeight="1">
      <c r="A270" s="211">
        <v>262</v>
      </c>
      <c r="B270" s="37"/>
      <c r="C270" s="37"/>
      <c r="D270" s="37"/>
      <c r="E270" s="40"/>
      <c r="F270" s="50"/>
      <c r="G270" s="38"/>
      <c r="H270" s="16"/>
      <c r="I270" s="60">
        <v>262</v>
      </c>
      <c r="J270" s="14"/>
    </row>
    <row r="271" spans="1:10" ht="21" customHeight="1">
      <c r="A271" s="210">
        <v>263</v>
      </c>
      <c r="B271" s="37"/>
      <c r="C271" s="37"/>
      <c r="D271" s="37"/>
      <c r="E271" s="40"/>
      <c r="F271" s="50"/>
      <c r="G271" s="38"/>
      <c r="H271" s="16"/>
      <c r="I271" s="60">
        <v>263</v>
      </c>
      <c r="J271" s="14"/>
    </row>
    <row r="272" spans="1:10" ht="21" customHeight="1">
      <c r="A272" s="211">
        <v>264</v>
      </c>
      <c r="B272" s="37"/>
      <c r="C272" s="37"/>
      <c r="D272" s="37"/>
      <c r="E272" s="40"/>
      <c r="F272" s="50"/>
      <c r="G272" s="38"/>
      <c r="H272" s="16"/>
      <c r="I272" s="60">
        <v>264</v>
      </c>
      <c r="J272" s="14"/>
    </row>
    <row r="273" spans="1:10" ht="21" customHeight="1">
      <c r="A273" s="210">
        <v>265</v>
      </c>
      <c r="B273" s="37"/>
      <c r="C273" s="37"/>
      <c r="D273" s="37"/>
      <c r="E273" s="40"/>
      <c r="F273" s="50"/>
      <c r="G273" s="38"/>
      <c r="H273" s="16"/>
      <c r="I273" s="60">
        <v>265</v>
      </c>
      <c r="J273" s="14"/>
    </row>
    <row r="274" spans="1:10" ht="21" customHeight="1">
      <c r="A274" s="211">
        <v>266</v>
      </c>
      <c r="B274" s="37"/>
      <c r="C274" s="37"/>
      <c r="D274" s="37"/>
      <c r="E274" s="40"/>
      <c r="F274" s="50"/>
      <c r="G274" s="38"/>
      <c r="H274" s="16"/>
      <c r="I274" s="60">
        <v>266</v>
      </c>
      <c r="J274" s="14"/>
    </row>
    <row r="275" spans="1:10" ht="21" customHeight="1">
      <c r="A275" s="210">
        <v>267</v>
      </c>
      <c r="B275" s="37"/>
      <c r="C275" s="37"/>
      <c r="D275" s="37"/>
      <c r="E275" s="40"/>
      <c r="F275" s="50"/>
      <c r="G275" s="38"/>
      <c r="H275" s="16"/>
      <c r="I275" s="60">
        <v>267</v>
      </c>
      <c r="J275" s="14"/>
    </row>
    <row r="276" spans="1:10" ht="21" customHeight="1">
      <c r="A276" s="211">
        <v>268</v>
      </c>
      <c r="B276" s="37"/>
      <c r="C276" s="37"/>
      <c r="D276" s="37"/>
      <c r="E276" s="40"/>
      <c r="F276" s="50"/>
      <c r="G276" s="38"/>
      <c r="H276" s="16"/>
      <c r="I276" s="60">
        <v>268</v>
      </c>
      <c r="J276" s="14"/>
    </row>
    <row r="277" spans="1:10" ht="21" customHeight="1">
      <c r="A277" s="210">
        <v>269</v>
      </c>
      <c r="B277" s="37"/>
      <c r="C277" s="37"/>
      <c r="D277" s="37"/>
      <c r="E277" s="40"/>
      <c r="F277" s="50"/>
      <c r="G277" s="38"/>
      <c r="H277" s="16"/>
      <c r="I277" s="60">
        <v>269</v>
      </c>
      <c r="J277" s="14"/>
    </row>
    <row r="278" spans="1:10" ht="21" customHeight="1">
      <c r="A278" s="211">
        <v>270</v>
      </c>
      <c r="B278" s="37"/>
      <c r="C278" s="37"/>
      <c r="D278" s="37"/>
      <c r="E278" s="40"/>
      <c r="F278" s="50"/>
      <c r="G278" s="38"/>
      <c r="H278" s="16"/>
      <c r="I278" s="60">
        <v>270</v>
      </c>
      <c r="J278" s="14"/>
    </row>
    <row r="279" spans="1:10" ht="21" customHeight="1">
      <c r="A279" s="210">
        <v>271</v>
      </c>
      <c r="B279" s="37"/>
      <c r="C279" s="37"/>
      <c r="D279" s="37"/>
      <c r="E279" s="40"/>
      <c r="F279" s="50"/>
      <c r="G279" s="38"/>
      <c r="H279" s="16"/>
      <c r="I279" s="60">
        <v>271</v>
      </c>
      <c r="J279" s="14"/>
    </row>
    <row r="280" spans="1:10" ht="21" customHeight="1">
      <c r="A280" s="211">
        <v>272</v>
      </c>
      <c r="B280" s="37"/>
      <c r="C280" s="37"/>
      <c r="D280" s="37"/>
      <c r="E280" s="40"/>
      <c r="F280" s="50"/>
      <c r="G280" s="38"/>
      <c r="H280" s="16"/>
      <c r="I280" s="60">
        <v>272</v>
      </c>
      <c r="J280" s="14"/>
    </row>
    <row r="281" spans="1:10" ht="21" customHeight="1">
      <c r="A281" s="210">
        <v>273</v>
      </c>
      <c r="B281" s="37"/>
      <c r="C281" s="37"/>
      <c r="D281" s="37"/>
      <c r="E281" s="40"/>
      <c r="F281" s="50"/>
      <c r="G281" s="38"/>
      <c r="H281" s="16"/>
      <c r="I281" s="60">
        <v>273</v>
      </c>
      <c r="J281" s="14"/>
    </row>
    <row r="282" spans="1:10" ht="21" customHeight="1">
      <c r="A282" s="211">
        <v>274</v>
      </c>
      <c r="B282" s="37"/>
      <c r="C282" s="37"/>
      <c r="D282" s="37"/>
      <c r="E282" s="40"/>
      <c r="F282" s="50"/>
      <c r="G282" s="38"/>
      <c r="H282" s="16"/>
      <c r="I282" s="60">
        <v>274</v>
      </c>
      <c r="J282" s="14"/>
    </row>
    <row r="283" spans="1:10" ht="21" customHeight="1">
      <c r="A283" s="210">
        <v>275</v>
      </c>
      <c r="B283" s="37"/>
      <c r="C283" s="37"/>
      <c r="D283" s="37"/>
      <c r="E283" s="40"/>
      <c r="F283" s="50"/>
      <c r="G283" s="38"/>
      <c r="H283" s="16"/>
      <c r="I283" s="60">
        <v>275</v>
      </c>
      <c r="J283" s="14"/>
    </row>
    <row r="284" spans="1:10" ht="21" customHeight="1">
      <c r="A284" s="211">
        <v>276</v>
      </c>
      <c r="B284" s="37"/>
      <c r="C284" s="37"/>
      <c r="D284" s="37"/>
      <c r="E284" s="40"/>
      <c r="F284" s="50"/>
      <c r="G284" s="38"/>
      <c r="H284" s="16"/>
      <c r="I284" s="60">
        <v>276</v>
      </c>
      <c r="J284" s="14"/>
    </row>
    <row r="285" spans="1:10" ht="21" customHeight="1">
      <c r="A285" s="210">
        <v>277</v>
      </c>
      <c r="B285" s="37"/>
      <c r="C285" s="37"/>
      <c r="D285" s="37"/>
      <c r="E285" s="40"/>
      <c r="F285" s="50"/>
      <c r="G285" s="38"/>
      <c r="H285" s="16"/>
      <c r="I285" s="60">
        <v>277</v>
      </c>
      <c r="J285" s="14"/>
    </row>
    <row r="286" spans="1:10" ht="21" customHeight="1">
      <c r="A286" s="211">
        <v>278</v>
      </c>
      <c r="B286" s="37"/>
      <c r="C286" s="37"/>
      <c r="D286" s="37"/>
      <c r="E286" s="40"/>
      <c r="F286" s="50"/>
      <c r="G286" s="38"/>
      <c r="H286" s="16"/>
      <c r="I286" s="60">
        <v>278</v>
      </c>
      <c r="J286" s="14"/>
    </row>
    <row r="287" spans="1:10" ht="21" customHeight="1">
      <c r="A287" s="210">
        <v>279</v>
      </c>
      <c r="B287" s="37"/>
      <c r="C287" s="37"/>
      <c r="D287" s="37"/>
      <c r="E287" s="40"/>
      <c r="F287" s="50"/>
      <c r="G287" s="38"/>
      <c r="H287" s="16"/>
      <c r="I287" s="60">
        <v>279</v>
      </c>
      <c r="J287" s="14"/>
    </row>
    <row r="288" spans="1:10" ht="21" customHeight="1">
      <c r="A288" s="211">
        <v>280</v>
      </c>
      <c r="B288" s="37"/>
      <c r="C288" s="37"/>
      <c r="D288" s="37"/>
      <c r="E288" s="40"/>
      <c r="F288" s="50"/>
      <c r="G288" s="38"/>
      <c r="H288" s="16"/>
      <c r="I288" s="60">
        <v>280</v>
      </c>
      <c r="J288" s="14"/>
    </row>
    <row r="289" spans="1:10" ht="21" customHeight="1">
      <c r="A289" s="210">
        <v>281</v>
      </c>
      <c r="B289" s="37"/>
      <c r="C289" s="37"/>
      <c r="D289" s="37"/>
      <c r="E289" s="40"/>
      <c r="F289" s="50"/>
      <c r="G289" s="38"/>
      <c r="H289" s="16"/>
      <c r="I289" s="60">
        <v>281</v>
      </c>
      <c r="J289" s="14"/>
    </row>
    <row r="290" spans="1:10" ht="21" customHeight="1">
      <c r="A290" s="211">
        <v>282</v>
      </c>
      <c r="B290" s="37"/>
      <c r="C290" s="37"/>
      <c r="D290" s="37"/>
      <c r="E290" s="40"/>
      <c r="F290" s="50"/>
      <c r="G290" s="38"/>
      <c r="H290" s="16"/>
      <c r="I290" s="60">
        <v>282</v>
      </c>
      <c r="J290" s="14"/>
    </row>
    <row r="291" spans="1:10" ht="21" customHeight="1">
      <c r="A291" s="210">
        <v>283</v>
      </c>
      <c r="B291" s="37"/>
      <c r="C291" s="37"/>
      <c r="D291" s="37"/>
      <c r="E291" s="40"/>
      <c r="F291" s="50"/>
      <c r="G291" s="38"/>
      <c r="H291" s="16"/>
      <c r="I291" s="60">
        <v>283</v>
      </c>
      <c r="J291" s="14"/>
    </row>
    <row r="292" spans="1:10" ht="21" customHeight="1">
      <c r="A292" s="211">
        <v>284</v>
      </c>
      <c r="B292" s="37"/>
      <c r="C292" s="37"/>
      <c r="D292" s="37"/>
      <c r="E292" s="40"/>
      <c r="F292" s="50"/>
      <c r="G292" s="38"/>
      <c r="H292" s="16"/>
      <c r="I292" s="60">
        <v>284</v>
      </c>
      <c r="J292" s="14"/>
    </row>
    <row r="293" spans="1:10" ht="21" customHeight="1">
      <c r="A293" s="210">
        <v>285</v>
      </c>
      <c r="B293" s="37"/>
      <c r="C293" s="37"/>
      <c r="D293" s="37"/>
      <c r="E293" s="40"/>
      <c r="F293" s="50"/>
      <c r="G293" s="38"/>
      <c r="H293" s="16"/>
      <c r="I293" s="60">
        <v>285</v>
      </c>
      <c r="J293" s="14"/>
    </row>
    <row r="294" spans="1:10" ht="21" customHeight="1">
      <c r="A294" s="211">
        <v>286</v>
      </c>
      <c r="B294" s="37"/>
      <c r="C294" s="37"/>
      <c r="D294" s="37"/>
      <c r="E294" s="40"/>
      <c r="F294" s="50"/>
      <c r="G294" s="38"/>
      <c r="H294" s="16"/>
      <c r="I294" s="60">
        <v>286</v>
      </c>
      <c r="J294" s="14"/>
    </row>
    <row r="295" spans="1:10" ht="21" customHeight="1">
      <c r="A295" s="210">
        <v>287</v>
      </c>
      <c r="B295" s="37"/>
      <c r="C295" s="37"/>
      <c r="D295" s="37"/>
      <c r="E295" s="40"/>
      <c r="F295" s="50"/>
      <c r="G295" s="38"/>
      <c r="H295" s="16"/>
      <c r="I295" s="60">
        <v>287</v>
      </c>
      <c r="J295" s="14"/>
    </row>
    <row r="296" spans="1:10" ht="21" customHeight="1">
      <c r="A296" s="211">
        <v>288</v>
      </c>
      <c r="B296" s="37"/>
      <c r="C296" s="37"/>
      <c r="D296" s="37"/>
      <c r="E296" s="40"/>
      <c r="F296" s="50"/>
      <c r="G296" s="38"/>
      <c r="H296" s="16"/>
      <c r="I296" s="60">
        <v>288</v>
      </c>
      <c r="J296" s="14"/>
    </row>
    <row r="297" spans="1:10" ht="21" customHeight="1">
      <c r="A297" s="210">
        <v>289</v>
      </c>
      <c r="B297" s="37"/>
      <c r="C297" s="37"/>
      <c r="D297" s="37"/>
      <c r="E297" s="40"/>
      <c r="F297" s="50"/>
      <c r="G297" s="38"/>
      <c r="H297" s="16"/>
      <c r="I297" s="60">
        <v>289</v>
      </c>
      <c r="J297" s="14"/>
    </row>
    <row r="298" spans="1:10" ht="21" customHeight="1">
      <c r="A298" s="211">
        <v>290</v>
      </c>
      <c r="B298" s="37"/>
      <c r="C298" s="37"/>
      <c r="D298" s="37"/>
      <c r="E298" s="40"/>
      <c r="F298" s="50"/>
      <c r="G298" s="38"/>
      <c r="H298" s="16"/>
      <c r="I298" s="60">
        <v>290</v>
      </c>
      <c r="J298" s="14"/>
    </row>
    <row r="299" spans="1:10" ht="21" customHeight="1">
      <c r="A299" s="210">
        <v>291</v>
      </c>
      <c r="B299" s="37"/>
      <c r="C299" s="37"/>
      <c r="D299" s="37"/>
      <c r="E299" s="40"/>
      <c r="F299" s="50"/>
      <c r="G299" s="38"/>
      <c r="H299" s="16"/>
      <c r="I299" s="60">
        <v>291</v>
      </c>
      <c r="J299" s="14"/>
    </row>
    <row r="300" spans="1:10" ht="21" customHeight="1">
      <c r="A300" s="211">
        <v>292</v>
      </c>
      <c r="B300" s="37"/>
      <c r="C300" s="37"/>
      <c r="D300" s="37"/>
      <c r="E300" s="40"/>
      <c r="F300" s="50"/>
      <c r="G300" s="38"/>
      <c r="H300" s="16"/>
      <c r="I300" s="60">
        <v>292</v>
      </c>
      <c r="J300" s="14"/>
    </row>
    <row r="301" spans="1:10" ht="21" customHeight="1">
      <c r="A301" s="210">
        <v>293</v>
      </c>
      <c r="B301" s="37"/>
      <c r="C301" s="37"/>
      <c r="D301" s="37"/>
      <c r="E301" s="40"/>
      <c r="F301" s="50"/>
      <c r="G301" s="38"/>
      <c r="H301" s="16"/>
      <c r="I301" s="60">
        <v>293</v>
      </c>
      <c r="J301" s="14"/>
    </row>
    <row r="302" spans="1:10" ht="21" customHeight="1">
      <c r="A302" s="211">
        <v>294</v>
      </c>
      <c r="B302" s="37"/>
      <c r="C302" s="37"/>
      <c r="D302" s="37"/>
      <c r="E302" s="40"/>
      <c r="F302" s="50"/>
      <c r="G302" s="38"/>
      <c r="H302" s="16"/>
      <c r="I302" s="60">
        <v>294</v>
      </c>
      <c r="J302" s="14"/>
    </row>
    <row r="303" spans="1:10" ht="21" customHeight="1">
      <c r="A303" s="210">
        <v>295</v>
      </c>
      <c r="B303" s="37"/>
      <c r="C303" s="37"/>
      <c r="D303" s="37"/>
      <c r="E303" s="40"/>
      <c r="F303" s="50"/>
      <c r="G303" s="38"/>
      <c r="H303" s="16"/>
      <c r="I303" s="60">
        <v>295</v>
      </c>
      <c r="J303" s="14"/>
    </row>
    <row r="304" spans="1:10" ht="21" customHeight="1">
      <c r="A304" s="211">
        <v>296</v>
      </c>
      <c r="B304" s="37"/>
      <c r="C304" s="37"/>
      <c r="D304" s="37"/>
      <c r="E304" s="40"/>
      <c r="F304" s="50"/>
      <c r="G304" s="38"/>
      <c r="H304" s="16"/>
      <c r="I304" s="60">
        <v>296</v>
      </c>
      <c r="J304" s="14"/>
    </row>
    <row r="305" spans="1:10" ht="21" customHeight="1">
      <c r="A305" s="210">
        <v>297</v>
      </c>
      <c r="B305" s="37"/>
      <c r="C305" s="37"/>
      <c r="D305" s="37"/>
      <c r="E305" s="40"/>
      <c r="F305" s="50"/>
      <c r="G305" s="38"/>
      <c r="H305" s="16"/>
      <c r="I305" s="60">
        <v>297</v>
      </c>
      <c r="J305" s="14"/>
    </row>
    <row r="306" spans="1:10" ht="21" customHeight="1">
      <c r="A306" s="211">
        <v>298</v>
      </c>
      <c r="B306" s="37"/>
      <c r="C306" s="37"/>
      <c r="D306" s="37"/>
      <c r="E306" s="40"/>
      <c r="F306" s="50"/>
      <c r="G306" s="38"/>
      <c r="H306" s="16"/>
      <c r="I306" s="60">
        <v>298</v>
      </c>
      <c r="J306" s="14"/>
    </row>
    <row r="307" spans="1:10" ht="21" customHeight="1">
      <c r="A307" s="210">
        <v>299</v>
      </c>
      <c r="B307" s="37"/>
      <c r="C307" s="37"/>
      <c r="D307" s="37"/>
      <c r="E307" s="40"/>
      <c r="F307" s="50"/>
      <c r="G307" s="38"/>
      <c r="H307" s="16"/>
      <c r="I307" s="60">
        <v>299</v>
      </c>
      <c r="J307" s="14"/>
    </row>
    <row r="308" spans="1:10" ht="21" customHeight="1">
      <c r="A308" s="211">
        <v>300</v>
      </c>
      <c r="B308" s="37"/>
      <c r="C308" s="37"/>
      <c r="D308" s="37"/>
      <c r="E308" s="40"/>
      <c r="F308" s="50"/>
      <c r="G308" s="38"/>
      <c r="H308" s="16"/>
      <c r="I308" s="60">
        <v>300</v>
      </c>
      <c r="J308" s="14"/>
    </row>
    <row r="309" spans="1:10" ht="21" customHeight="1">
      <c r="A309" s="210">
        <v>301</v>
      </c>
      <c r="B309" s="37"/>
      <c r="C309" s="37"/>
      <c r="D309" s="37"/>
      <c r="E309" s="40"/>
      <c r="F309" s="50"/>
      <c r="G309" s="38"/>
      <c r="H309" s="16"/>
      <c r="I309" s="60">
        <v>301</v>
      </c>
      <c r="J309" s="14"/>
    </row>
    <row r="310" spans="1:10" ht="21" customHeight="1">
      <c r="A310" s="211">
        <v>302</v>
      </c>
      <c r="B310" s="37"/>
      <c r="C310" s="37"/>
      <c r="D310" s="37"/>
      <c r="E310" s="40"/>
      <c r="F310" s="50"/>
      <c r="G310" s="38"/>
      <c r="H310" s="16"/>
      <c r="I310" s="60">
        <v>302</v>
      </c>
      <c r="J310" s="14"/>
    </row>
    <row r="311" spans="1:10" ht="21" customHeight="1">
      <c r="A311" s="210">
        <v>303</v>
      </c>
      <c r="B311" s="37"/>
      <c r="C311" s="37"/>
      <c r="D311" s="37"/>
      <c r="E311" s="40"/>
      <c r="F311" s="50"/>
      <c r="G311" s="38"/>
      <c r="H311" s="16"/>
      <c r="I311" s="60">
        <v>303</v>
      </c>
      <c r="J311" s="14"/>
    </row>
    <row r="312" spans="1:10" ht="21" customHeight="1">
      <c r="A312" s="211">
        <v>304</v>
      </c>
      <c r="B312" s="37"/>
      <c r="C312" s="37"/>
      <c r="D312" s="37"/>
      <c r="E312" s="40"/>
      <c r="F312" s="50"/>
      <c r="G312" s="38"/>
      <c r="H312" s="16"/>
      <c r="I312" s="60">
        <v>304</v>
      </c>
      <c r="J312" s="14"/>
    </row>
    <row r="313" spans="1:10" ht="21" customHeight="1">
      <c r="A313" s="210">
        <v>305</v>
      </c>
      <c r="B313" s="37"/>
      <c r="C313" s="37"/>
      <c r="D313" s="37"/>
      <c r="E313" s="40"/>
      <c r="F313" s="50"/>
      <c r="G313" s="38"/>
      <c r="H313" s="16"/>
      <c r="I313" s="60">
        <v>305</v>
      </c>
      <c r="J313" s="14"/>
    </row>
    <row r="314" spans="1:10" ht="21" customHeight="1">
      <c r="A314" s="211">
        <v>306</v>
      </c>
      <c r="B314" s="37"/>
      <c r="C314" s="37"/>
      <c r="D314" s="37"/>
      <c r="E314" s="40"/>
      <c r="F314" s="50"/>
      <c r="G314" s="38"/>
      <c r="H314" s="16"/>
      <c r="I314" s="60">
        <v>306</v>
      </c>
      <c r="J314" s="14"/>
    </row>
    <row r="315" spans="1:10" ht="21" customHeight="1">
      <c r="A315" s="210">
        <v>307</v>
      </c>
      <c r="B315" s="37"/>
      <c r="C315" s="37"/>
      <c r="D315" s="37"/>
      <c r="E315" s="40"/>
      <c r="F315" s="50"/>
      <c r="G315" s="38"/>
      <c r="H315" s="16"/>
      <c r="I315" s="60">
        <v>307</v>
      </c>
      <c r="J315" s="14"/>
    </row>
    <row r="316" spans="1:10" ht="21" customHeight="1">
      <c r="A316" s="211">
        <v>308</v>
      </c>
      <c r="B316" s="37"/>
      <c r="C316" s="37"/>
      <c r="D316" s="37"/>
      <c r="E316" s="40"/>
      <c r="F316" s="50"/>
      <c r="G316" s="38"/>
      <c r="H316" s="16"/>
      <c r="I316" s="60">
        <v>308</v>
      </c>
      <c r="J316" s="14"/>
    </row>
    <row r="317" spans="1:10" ht="21" customHeight="1">
      <c r="A317" s="210">
        <v>309</v>
      </c>
      <c r="B317" s="37"/>
      <c r="C317" s="37"/>
      <c r="D317" s="37"/>
      <c r="E317" s="40"/>
      <c r="F317" s="50"/>
      <c r="G317" s="38"/>
      <c r="H317" s="16"/>
      <c r="I317" s="60">
        <v>309</v>
      </c>
      <c r="J317" s="14"/>
    </row>
    <row r="318" spans="1:10" ht="21" customHeight="1">
      <c r="A318" s="211">
        <v>310</v>
      </c>
      <c r="B318" s="37"/>
      <c r="C318" s="37"/>
      <c r="D318" s="37"/>
      <c r="E318" s="40"/>
      <c r="F318" s="50"/>
      <c r="G318" s="38"/>
      <c r="H318" s="16"/>
      <c r="I318" s="60">
        <v>310</v>
      </c>
      <c r="J318" s="14"/>
    </row>
    <row r="319" spans="1:10" ht="21" customHeight="1">
      <c r="A319" s="210">
        <v>311</v>
      </c>
      <c r="B319" s="37"/>
      <c r="C319" s="37"/>
      <c r="D319" s="37"/>
      <c r="E319" s="40"/>
      <c r="F319" s="50"/>
      <c r="G319" s="38"/>
      <c r="H319" s="16"/>
      <c r="I319" s="60">
        <v>311</v>
      </c>
      <c r="J319" s="14"/>
    </row>
    <row r="320" spans="1:10" ht="21" customHeight="1">
      <c r="A320" s="211">
        <v>312</v>
      </c>
      <c r="B320" s="37"/>
      <c r="C320" s="37"/>
      <c r="D320" s="37"/>
      <c r="E320" s="40"/>
      <c r="F320" s="50"/>
      <c r="G320" s="38"/>
      <c r="H320" s="16"/>
      <c r="I320" s="60">
        <v>312</v>
      </c>
      <c r="J320" s="14"/>
    </row>
    <row r="321" spans="1:10" ht="21" customHeight="1">
      <c r="A321" s="210">
        <v>313</v>
      </c>
      <c r="B321" s="37"/>
      <c r="C321" s="37"/>
      <c r="D321" s="37"/>
      <c r="E321" s="40"/>
      <c r="F321" s="50"/>
      <c r="G321" s="38"/>
      <c r="H321" s="16"/>
      <c r="I321" s="60">
        <v>313</v>
      </c>
      <c r="J321" s="14"/>
    </row>
    <row r="322" spans="1:10" ht="21" customHeight="1">
      <c r="A322" s="211">
        <v>314</v>
      </c>
      <c r="B322" s="37"/>
      <c r="C322" s="37"/>
      <c r="D322" s="37"/>
      <c r="E322" s="40"/>
      <c r="F322" s="50"/>
      <c r="G322" s="38"/>
      <c r="H322" s="16"/>
      <c r="I322" s="60">
        <v>314</v>
      </c>
      <c r="J322" s="14"/>
    </row>
    <row r="323" spans="1:10" ht="21" customHeight="1">
      <c r="A323" s="210">
        <v>315</v>
      </c>
      <c r="B323" s="37"/>
      <c r="C323" s="37"/>
      <c r="D323" s="37"/>
      <c r="E323" s="40"/>
      <c r="F323" s="50"/>
      <c r="G323" s="38"/>
      <c r="H323" s="16"/>
      <c r="I323" s="60">
        <v>315</v>
      </c>
      <c r="J323" s="14"/>
    </row>
    <row r="324" spans="1:10" ht="21" customHeight="1">
      <c r="A324" s="211">
        <v>316</v>
      </c>
      <c r="B324" s="37"/>
      <c r="C324" s="37"/>
      <c r="D324" s="37"/>
      <c r="E324" s="40"/>
      <c r="F324" s="50"/>
      <c r="G324" s="38"/>
      <c r="H324" s="16"/>
      <c r="I324" s="60">
        <v>316</v>
      </c>
      <c r="J324" s="14"/>
    </row>
    <row r="325" spans="1:10" ht="21" customHeight="1">
      <c r="A325" s="210">
        <v>317</v>
      </c>
      <c r="B325" s="37"/>
      <c r="C325" s="37"/>
      <c r="D325" s="37"/>
      <c r="E325" s="40"/>
      <c r="F325" s="50"/>
      <c r="G325" s="38"/>
      <c r="H325" s="16"/>
      <c r="I325" s="60">
        <v>317</v>
      </c>
      <c r="J325" s="14"/>
    </row>
    <row r="326" spans="1:10" ht="21" customHeight="1">
      <c r="A326" s="211">
        <v>318</v>
      </c>
      <c r="B326" s="37"/>
      <c r="C326" s="37"/>
      <c r="D326" s="37"/>
      <c r="E326" s="40"/>
      <c r="F326" s="50"/>
      <c r="G326" s="38"/>
      <c r="H326" s="16"/>
      <c r="I326" s="60">
        <v>318</v>
      </c>
      <c r="J326" s="14"/>
    </row>
    <row r="327" spans="1:10" ht="21" customHeight="1">
      <c r="A327" s="210">
        <v>319</v>
      </c>
      <c r="B327" s="37"/>
      <c r="C327" s="37"/>
      <c r="D327" s="37"/>
      <c r="E327" s="40"/>
      <c r="F327" s="50"/>
      <c r="G327" s="38"/>
      <c r="H327" s="16"/>
      <c r="I327" s="60">
        <v>319</v>
      </c>
      <c r="J327" s="14"/>
    </row>
    <row r="328" spans="1:10" ht="21" customHeight="1">
      <c r="A328" s="211">
        <v>320</v>
      </c>
      <c r="B328" s="37"/>
      <c r="C328" s="37"/>
      <c r="D328" s="37"/>
      <c r="E328" s="40"/>
      <c r="F328" s="50"/>
      <c r="G328" s="38"/>
      <c r="H328" s="16"/>
      <c r="I328" s="60">
        <v>320</v>
      </c>
      <c r="J328" s="14"/>
    </row>
    <row r="329" spans="1:10" ht="21" customHeight="1">
      <c r="A329" s="210">
        <v>321</v>
      </c>
      <c r="B329" s="37"/>
      <c r="C329" s="37"/>
      <c r="D329" s="37"/>
      <c r="E329" s="40"/>
      <c r="F329" s="50"/>
      <c r="G329" s="38"/>
      <c r="H329" s="16"/>
      <c r="I329" s="60">
        <v>321</v>
      </c>
      <c r="J329" s="14"/>
    </row>
    <row r="330" spans="1:10" ht="21" customHeight="1">
      <c r="A330" s="211">
        <v>322</v>
      </c>
      <c r="B330" s="37"/>
      <c r="C330" s="37"/>
      <c r="D330" s="37"/>
      <c r="E330" s="40"/>
      <c r="F330" s="50"/>
      <c r="G330" s="38"/>
      <c r="H330" s="16"/>
      <c r="I330" s="60">
        <v>322</v>
      </c>
      <c r="J330" s="14"/>
    </row>
    <row r="331" spans="1:10" ht="21" customHeight="1">
      <c r="A331" s="210">
        <v>323</v>
      </c>
      <c r="B331" s="37"/>
      <c r="C331" s="37"/>
      <c r="D331" s="37"/>
      <c r="E331" s="40"/>
      <c r="F331" s="50"/>
      <c r="G331" s="38"/>
      <c r="H331" s="16"/>
      <c r="I331" s="60">
        <v>323</v>
      </c>
      <c r="J331" s="14"/>
    </row>
    <row r="332" spans="1:10" ht="21" customHeight="1">
      <c r="A332" s="211">
        <v>324</v>
      </c>
      <c r="B332" s="37"/>
      <c r="C332" s="37"/>
      <c r="D332" s="37"/>
      <c r="E332" s="40"/>
      <c r="F332" s="50"/>
      <c r="G332" s="38"/>
      <c r="H332" s="16"/>
      <c r="I332" s="60">
        <v>324</v>
      </c>
      <c r="J332" s="14"/>
    </row>
    <row r="333" spans="1:10" ht="21" customHeight="1">
      <c r="A333" s="210">
        <v>325</v>
      </c>
      <c r="B333" s="37"/>
      <c r="C333" s="37"/>
      <c r="D333" s="37"/>
      <c r="E333" s="40"/>
      <c r="F333" s="50"/>
      <c r="G333" s="38"/>
      <c r="H333" s="16"/>
      <c r="I333" s="60">
        <v>325</v>
      </c>
      <c r="J333" s="14"/>
    </row>
    <row r="334" spans="1:10" ht="21" customHeight="1">
      <c r="A334" s="211">
        <v>326</v>
      </c>
      <c r="B334" s="37"/>
      <c r="C334" s="37"/>
      <c r="D334" s="37"/>
      <c r="E334" s="40"/>
      <c r="F334" s="50"/>
      <c r="G334" s="38"/>
      <c r="H334" s="16"/>
      <c r="I334" s="60">
        <v>326</v>
      </c>
      <c r="J334" s="14"/>
    </row>
    <row r="335" spans="1:10" ht="21" customHeight="1">
      <c r="A335" s="210">
        <v>327</v>
      </c>
      <c r="B335" s="37"/>
      <c r="C335" s="37"/>
      <c r="D335" s="37"/>
      <c r="E335" s="40"/>
      <c r="F335" s="50"/>
      <c r="G335" s="38"/>
      <c r="H335" s="16"/>
      <c r="I335" s="60">
        <v>327</v>
      </c>
      <c r="J335" s="14"/>
    </row>
    <row r="336" spans="1:10" ht="21" customHeight="1">
      <c r="A336" s="211">
        <v>328</v>
      </c>
      <c r="B336" s="37"/>
      <c r="C336" s="37"/>
      <c r="D336" s="37"/>
      <c r="E336" s="40"/>
      <c r="F336" s="50"/>
      <c r="G336" s="38"/>
      <c r="H336" s="16"/>
      <c r="I336" s="60">
        <v>328</v>
      </c>
      <c r="J336" s="14"/>
    </row>
    <row r="337" spans="1:10" ht="21" customHeight="1">
      <c r="A337" s="210">
        <v>329</v>
      </c>
      <c r="B337" s="37"/>
      <c r="C337" s="37"/>
      <c r="D337" s="37"/>
      <c r="E337" s="40"/>
      <c r="F337" s="50"/>
      <c r="G337" s="38"/>
      <c r="H337" s="16"/>
      <c r="I337" s="60">
        <v>329</v>
      </c>
      <c r="J337" s="14"/>
    </row>
    <row r="338" spans="1:10" ht="21" customHeight="1">
      <c r="A338" s="211">
        <v>330</v>
      </c>
      <c r="B338" s="37"/>
      <c r="C338" s="37"/>
      <c r="D338" s="37"/>
      <c r="E338" s="40"/>
      <c r="F338" s="50"/>
      <c r="G338" s="38"/>
      <c r="H338" s="16"/>
      <c r="I338" s="60">
        <v>330</v>
      </c>
      <c r="J338" s="14"/>
    </row>
    <row r="339" spans="1:10" ht="21" customHeight="1">
      <c r="A339" s="210">
        <v>331</v>
      </c>
      <c r="B339" s="37"/>
      <c r="C339" s="37"/>
      <c r="D339" s="37"/>
      <c r="E339" s="40"/>
      <c r="F339" s="50"/>
      <c r="G339" s="38"/>
      <c r="H339" s="16"/>
      <c r="I339" s="60">
        <v>331</v>
      </c>
      <c r="J339" s="14"/>
    </row>
    <row r="340" spans="1:10" ht="21" customHeight="1">
      <c r="A340" s="211">
        <v>332</v>
      </c>
      <c r="B340" s="37"/>
      <c r="C340" s="37"/>
      <c r="D340" s="37"/>
      <c r="E340" s="40"/>
      <c r="F340" s="50"/>
      <c r="G340" s="38"/>
      <c r="H340" s="16"/>
      <c r="I340" s="60">
        <v>332</v>
      </c>
      <c r="J340" s="14"/>
    </row>
    <row r="341" spans="1:10" ht="21" customHeight="1">
      <c r="A341" s="210">
        <v>333</v>
      </c>
      <c r="B341" s="37"/>
      <c r="C341" s="37"/>
      <c r="D341" s="37"/>
      <c r="E341" s="40"/>
      <c r="F341" s="50"/>
      <c r="G341" s="38"/>
      <c r="H341" s="16"/>
      <c r="I341" s="60">
        <v>333</v>
      </c>
      <c r="J341" s="14"/>
    </row>
    <row r="342" spans="1:10" ht="21" customHeight="1">
      <c r="A342" s="211">
        <v>334</v>
      </c>
      <c r="B342" s="37"/>
      <c r="C342" s="37"/>
      <c r="D342" s="37"/>
      <c r="E342" s="40"/>
      <c r="F342" s="50"/>
      <c r="G342" s="38"/>
      <c r="H342" s="16"/>
      <c r="I342" s="60">
        <v>334</v>
      </c>
      <c r="J342" s="14"/>
    </row>
    <row r="343" spans="1:10" ht="21" customHeight="1">
      <c r="A343" s="210">
        <v>335</v>
      </c>
      <c r="B343" s="37"/>
      <c r="C343" s="37"/>
      <c r="D343" s="37"/>
      <c r="E343" s="40"/>
      <c r="F343" s="50"/>
      <c r="G343" s="38"/>
      <c r="H343" s="16"/>
      <c r="I343" s="60">
        <v>335</v>
      </c>
      <c r="J343" s="14"/>
    </row>
    <row r="344" spans="1:10" ht="21" customHeight="1">
      <c r="A344" s="211">
        <v>336</v>
      </c>
      <c r="B344" s="37"/>
      <c r="C344" s="37"/>
      <c r="D344" s="37"/>
      <c r="E344" s="40"/>
      <c r="F344" s="50"/>
      <c r="G344" s="38"/>
      <c r="H344" s="16"/>
      <c r="I344" s="60">
        <v>336</v>
      </c>
      <c r="J344" s="14"/>
    </row>
    <row r="345" spans="1:10" ht="21" customHeight="1">
      <c r="A345" s="210">
        <v>337</v>
      </c>
      <c r="B345" s="37"/>
      <c r="C345" s="37"/>
      <c r="D345" s="37"/>
      <c r="E345" s="40"/>
      <c r="F345" s="50"/>
      <c r="G345" s="38"/>
      <c r="H345" s="16"/>
      <c r="I345" s="60">
        <v>337</v>
      </c>
      <c r="J345" s="14"/>
    </row>
    <row r="346" spans="1:10" ht="21" customHeight="1">
      <c r="A346" s="211">
        <v>338</v>
      </c>
      <c r="B346" s="37"/>
      <c r="C346" s="37"/>
      <c r="D346" s="37"/>
      <c r="E346" s="40"/>
      <c r="F346" s="50"/>
      <c r="G346" s="38"/>
      <c r="H346" s="16"/>
      <c r="I346" s="60">
        <v>338</v>
      </c>
      <c r="J346" s="14"/>
    </row>
    <row r="347" spans="1:10" ht="21" customHeight="1">
      <c r="A347" s="210">
        <v>339</v>
      </c>
      <c r="B347" s="37"/>
      <c r="C347" s="37"/>
      <c r="D347" s="37"/>
      <c r="E347" s="40"/>
      <c r="F347" s="50"/>
      <c r="G347" s="38"/>
      <c r="H347" s="16"/>
      <c r="I347" s="60">
        <v>339</v>
      </c>
      <c r="J347" s="14"/>
    </row>
    <row r="348" spans="1:10" ht="21" customHeight="1">
      <c r="A348" s="211">
        <v>340</v>
      </c>
      <c r="B348" s="37"/>
      <c r="C348" s="37"/>
      <c r="D348" s="37"/>
      <c r="E348" s="40"/>
      <c r="F348" s="50"/>
      <c r="G348" s="38"/>
      <c r="H348" s="16"/>
      <c r="I348" s="60">
        <v>340</v>
      </c>
      <c r="J348" s="14"/>
    </row>
    <row r="349" spans="1:10" ht="21" customHeight="1">
      <c r="A349" s="210">
        <v>341</v>
      </c>
      <c r="B349" s="37"/>
      <c r="C349" s="37"/>
      <c r="D349" s="37"/>
      <c r="E349" s="40"/>
      <c r="F349" s="50"/>
      <c r="G349" s="38"/>
      <c r="H349" s="16"/>
      <c r="I349" s="60">
        <v>341</v>
      </c>
      <c r="J349" s="14"/>
    </row>
    <row r="350" spans="1:10" ht="21" customHeight="1">
      <c r="A350" s="211">
        <v>342</v>
      </c>
      <c r="B350" s="37"/>
      <c r="C350" s="37"/>
      <c r="D350" s="37"/>
      <c r="E350" s="40"/>
      <c r="F350" s="50"/>
      <c r="G350" s="38"/>
      <c r="H350" s="16"/>
      <c r="I350" s="60">
        <v>342</v>
      </c>
      <c r="J350" s="14"/>
    </row>
    <row r="351" spans="1:10" ht="21" customHeight="1">
      <c r="A351" s="210">
        <v>343</v>
      </c>
      <c r="B351" s="37"/>
      <c r="C351" s="37"/>
      <c r="D351" s="37"/>
      <c r="E351" s="40"/>
      <c r="F351" s="50"/>
      <c r="G351" s="38"/>
      <c r="H351" s="16"/>
      <c r="I351" s="60">
        <v>343</v>
      </c>
      <c r="J351" s="14"/>
    </row>
    <row r="352" spans="1:10" ht="21" customHeight="1">
      <c r="A352" s="211">
        <v>344</v>
      </c>
      <c r="B352" s="37"/>
      <c r="C352" s="37"/>
      <c r="D352" s="37"/>
      <c r="E352" s="40"/>
      <c r="F352" s="50"/>
      <c r="G352" s="38"/>
      <c r="H352" s="16"/>
      <c r="I352" s="60">
        <v>344</v>
      </c>
      <c r="J352" s="14"/>
    </row>
    <row r="353" spans="1:10" ht="21" customHeight="1">
      <c r="A353" s="210">
        <v>345</v>
      </c>
      <c r="B353" s="37"/>
      <c r="C353" s="37"/>
      <c r="D353" s="37"/>
      <c r="E353" s="40"/>
      <c r="F353" s="50"/>
      <c r="G353" s="38"/>
      <c r="H353" s="16"/>
      <c r="I353" s="60">
        <v>345</v>
      </c>
      <c r="J353" s="14"/>
    </row>
    <row r="354" spans="1:10" ht="21" customHeight="1">
      <c r="A354" s="211">
        <v>346</v>
      </c>
      <c r="B354" s="37"/>
      <c r="C354" s="37"/>
      <c r="D354" s="37"/>
      <c r="E354" s="40"/>
      <c r="F354" s="50"/>
      <c r="G354" s="38"/>
      <c r="H354" s="16"/>
      <c r="I354" s="60">
        <v>346</v>
      </c>
      <c r="J354" s="14"/>
    </row>
    <row r="355" spans="1:10" ht="21" customHeight="1">
      <c r="A355" s="210">
        <v>347</v>
      </c>
      <c r="B355" s="37"/>
      <c r="C355" s="37"/>
      <c r="D355" s="37"/>
      <c r="E355" s="40"/>
      <c r="F355" s="50"/>
      <c r="G355" s="38"/>
      <c r="H355" s="16"/>
      <c r="I355" s="60">
        <v>347</v>
      </c>
      <c r="J355" s="14"/>
    </row>
    <row r="356" spans="1:10" ht="21" customHeight="1">
      <c r="A356" s="211">
        <v>348</v>
      </c>
      <c r="B356" s="37"/>
      <c r="C356" s="37"/>
      <c r="D356" s="37"/>
      <c r="E356" s="40"/>
      <c r="F356" s="50"/>
      <c r="G356" s="38"/>
      <c r="H356" s="16"/>
      <c r="I356" s="60">
        <v>348</v>
      </c>
      <c r="J356" s="14"/>
    </row>
    <row r="357" spans="1:10" ht="21" customHeight="1">
      <c r="A357" s="210">
        <v>349</v>
      </c>
      <c r="B357" s="37"/>
      <c r="C357" s="37"/>
      <c r="D357" s="37"/>
      <c r="E357" s="40"/>
      <c r="F357" s="50"/>
      <c r="G357" s="38"/>
      <c r="H357" s="16"/>
      <c r="I357" s="60">
        <v>349</v>
      </c>
      <c r="J357" s="14"/>
    </row>
    <row r="358" spans="1:10" ht="21" customHeight="1">
      <c r="A358" s="211">
        <v>350</v>
      </c>
      <c r="B358" s="37"/>
      <c r="C358" s="37"/>
      <c r="D358" s="37"/>
      <c r="E358" s="40"/>
      <c r="F358" s="50"/>
      <c r="G358" s="38"/>
      <c r="H358" s="16"/>
      <c r="I358" s="60">
        <v>350</v>
      </c>
      <c r="J358" s="14"/>
    </row>
    <row r="359" spans="1:10" ht="21" customHeight="1">
      <c r="A359" s="210">
        <v>351</v>
      </c>
      <c r="B359" s="37"/>
      <c r="C359" s="37"/>
      <c r="D359" s="37"/>
      <c r="E359" s="40"/>
      <c r="F359" s="50"/>
      <c r="G359" s="38"/>
      <c r="H359" s="16"/>
      <c r="I359" s="60">
        <v>351</v>
      </c>
      <c r="J359" s="14"/>
    </row>
    <row r="360" spans="1:10" ht="21" customHeight="1">
      <c r="A360" s="211">
        <v>352</v>
      </c>
      <c r="B360" s="37"/>
      <c r="C360" s="37"/>
      <c r="D360" s="37"/>
      <c r="E360" s="40"/>
      <c r="F360" s="50"/>
      <c r="G360" s="38"/>
      <c r="H360" s="16"/>
      <c r="I360" s="60">
        <v>352</v>
      </c>
      <c r="J360" s="14"/>
    </row>
    <row r="361" spans="1:10" ht="21" customHeight="1">
      <c r="A361" s="210">
        <v>353</v>
      </c>
      <c r="B361" s="37"/>
      <c r="C361" s="37"/>
      <c r="D361" s="37"/>
      <c r="E361" s="40"/>
      <c r="F361" s="50"/>
      <c r="G361" s="38"/>
      <c r="H361" s="16"/>
      <c r="I361" s="60">
        <v>353</v>
      </c>
      <c r="J361" s="14"/>
    </row>
    <row r="362" spans="1:10" ht="21" customHeight="1">
      <c r="A362" s="211">
        <v>354</v>
      </c>
      <c r="B362" s="37"/>
      <c r="C362" s="37"/>
      <c r="D362" s="37"/>
      <c r="E362" s="40"/>
      <c r="F362" s="50"/>
      <c r="G362" s="38"/>
      <c r="H362" s="16"/>
      <c r="I362" s="60">
        <v>354</v>
      </c>
      <c r="J362" s="14"/>
    </row>
    <row r="363" spans="1:10" ht="21" customHeight="1">
      <c r="A363" s="210">
        <v>355</v>
      </c>
      <c r="B363" s="37"/>
      <c r="C363" s="37"/>
      <c r="D363" s="37"/>
      <c r="E363" s="40"/>
      <c r="F363" s="50"/>
      <c r="G363" s="38"/>
      <c r="H363" s="16"/>
      <c r="I363" s="60">
        <v>355</v>
      </c>
      <c r="J363" s="14"/>
    </row>
    <row r="364" spans="1:10" ht="21" customHeight="1">
      <c r="A364" s="211">
        <v>356</v>
      </c>
      <c r="B364" s="37"/>
      <c r="C364" s="37"/>
      <c r="D364" s="37"/>
      <c r="E364" s="40"/>
      <c r="F364" s="50"/>
      <c r="G364" s="38"/>
      <c r="H364" s="16"/>
      <c r="I364" s="60">
        <v>356</v>
      </c>
      <c r="J364" s="14"/>
    </row>
    <row r="365" spans="1:10" ht="21" customHeight="1">
      <c r="A365" s="210">
        <v>357</v>
      </c>
      <c r="B365" s="37"/>
      <c r="C365" s="37"/>
      <c r="D365" s="37"/>
      <c r="E365" s="40"/>
      <c r="F365" s="50"/>
      <c r="G365" s="38"/>
      <c r="H365" s="16"/>
      <c r="I365" s="60">
        <v>357</v>
      </c>
      <c r="J365" s="14"/>
    </row>
    <row r="366" spans="1:10" ht="21" customHeight="1">
      <c r="A366" s="211">
        <v>358</v>
      </c>
      <c r="B366" s="37"/>
      <c r="C366" s="37"/>
      <c r="D366" s="37"/>
      <c r="E366" s="40"/>
      <c r="F366" s="50"/>
      <c r="G366" s="38"/>
      <c r="H366" s="16"/>
      <c r="I366" s="60">
        <v>358</v>
      </c>
      <c r="J366" s="14"/>
    </row>
    <row r="367" spans="1:10" ht="21" customHeight="1">
      <c r="A367" s="210">
        <v>359</v>
      </c>
      <c r="B367" s="37"/>
      <c r="C367" s="37"/>
      <c r="D367" s="37"/>
      <c r="E367" s="40"/>
      <c r="F367" s="50"/>
      <c r="G367" s="38"/>
      <c r="H367" s="16"/>
      <c r="I367" s="60">
        <v>359</v>
      </c>
      <c r="J367" s="14"/>
    </row>
    <row r="368" spans="1:10" ht="21" customHeight="1">
      <c r="A368" s="211">
        <v>360</v>
      </c>
      <c r="B368" s="37"/>
      <c r="C368" s="37"/>
      <c r="D368" s="37"/>
      <c r="E368" s="40"/>
      <c r="F368" s="50"/>
      <c r="G368" s="38"/>
      <c r="H368" s="16"/>
      <c r="I368" s="60">
        <v>360</v>
      </c>
      <c r="J368" s="14"/>
    </row>
    <row r="369" spans="1:10" ht="21" customHeight="1">
      <c r="A369" s="210">
        <v>361</v>
      </c>
      <c r="B369" s="37"/>
      <c r="C369" s="37"/>
      <c r="D369" s="37"/>
      <c r="E369" s="40"/>
      <c r="F369" s="50"/>
      <c r="G369" s="38"/>
      <c r="H369" s="16"/>
      <c r="I369" s="60">
        <v>361</v>
      </c>
      <c r="J369" s="14"/>
    </row>
    <row r="370" spans="1:10" ht="21" customHeight="1">
      <c r="A370" s="211">
        <v>362</v>
      </c>
      <c r="B370" s="37"/>
      <c r="C370" s="37"/>
      <c r="D370" s="37"/>
      <c r="E370" s="40"/>
      <c r="F370" s="50"/>
      <c r="G370" s="38"/>
      <c r="H370" s="16"/>
      <c r="I370" s="60">
        <v>362</v>
      </c>
      <c r="J370" s="14"/>
    </row>
    <row r="371" spans="1:10" ht="21" customHeight="1">
      <c r="A371" s="210">
        <v>363</v>
      </c>
      <c r="B371" s="37"/>
      <c r="C371" s="37"/>
      <c r="D371" s="37"/>
      <c r="E371" s="40"/>
      <c r="F371" s="50"/>
      <c r="G371" s="38"/>
      <c r="H371" s="16"/>
      <c r="I371" s="60">
        <v>363</v>
      </c>
      <c r="J371" s="14"/>
    </row>
    <row r="372" spans="1:10" ht="21" customHeight="1">
      <c r="A372" s="211">
        <v>364</v>
      </c>
      <c r="B372" s="37"/>
      <c r="C372" s="37"/>
      <c r="D372" s="37"/>
      <c r="E372" s="40"/>
      <c r="F372" s="50"/>
      <c r="G372" s="38"/>
      <c r="H372" s="16"/>
      <c r="I372" s="60">
        <v>364</v>
      </c>
      <c r="J372" s="14"/>
    </row>
    <row r="373" spans="1:10" ht="21" customHeight="1">
      <c r="A373" s="210">
        <v>365</v>
      </c>
      <c r="B373" s="37"/>
      <c r="C373" s="37"/>
      <c r="D373" s="37"/>
      <c r="E373" s="40"/>
      <c r="F373" s="50"/>
      <c r="G373" s="38"/>
      <c r="H373" s="16"/>
      <c r="I373" s="60">
        <v>365</v>
      </c>
      <c r="J373" s="14"/>
    </row>
    <row r="374" spans="1:10" ht="21" customHeight="1">
      <c r="A374" s="211">
        <v>366</v>
      </c>
      <c r="B374" s="37"/>
      <c r="C374" s="37"/>
      <c r="D374" s="37"/>
      <c r="E374" s="40"/>
      <c r="F374" s="50"/>
      <c r="G374" s="38"/>
      <c r="H374" s="16"/>
      <c r="I374" s="60">
        <v>366</v>
      </c>
      <c r="J374" s="14"/>
    </row>
    <row r="375" spans="1:10" ht="21" customHeight="1">
      <c r="A375" s="210">
        <v>367</v>
      </c>
      <c r="B375" s="37"/>
      <c r="C375" s="37"/>
      <c r="D375" s="37"/>
      <c r="E375" s="40"/>
      <c r="F375" s="50"/>
      <c r="G375" s="38"/>
      <c r="H375" s="16"/>
      <c r="I375" s="60">
        <v>367</v>
      </c>
      <c r="J375" s="14"/>
    </row>
    <row r="376" spans="1:10" ht="21" customHeight="1">
      <c r="A376" s="211">
        <v>368</v>
      </c>
      <c r="B376" s="37"/>
      <c r="C376" s="37"/>
      <c r="D376" s="37"/>
      <c r="E376" s="40"/>
      <c r="F376" s="50"/>
      <c r="G376" s="38"/>
      <c r="H376" s="16"/>
      <c r="I376" s="60">
        <v>368</v>
      </c>
      <c r="J376" s="14"/>
    </row>
    <row r="377" spans="1:10" ht="21" customHeight="1">
      <c r="A377" s="210">
        <v>369</v>
      </c>
      <c r="B377" s="37"/>
      <c r="C377" s="37"/>
      <c r="D377" s="37"/>
      <c r="E377" s="40"/>
      <c r="F377" s="50"/>
      <c r="G377" s="38"/>
      <c r="H377" s="16"/>
      <c r="I377" s="60">
        <v>369</v>
      </c>
      <c r="J377" s="14"/>
    </row>
    <row r="378" spans="1:10" ht="21" customHeight="1">
      <c r="A378" s="211">
        <v>370</v>
      </c>
      <c r="B378" s="37"/>
      <c r="C378" s="37"/>
      <c r="D378" s="37"/>
      <c r="E378" s="40"/>
      <c r="F378" s="50"/>
      <c r="G378" s="38"/>
      <c r="H378" s="16"/>
      <c r="I378" s="60">
        <v>370</v>
      </c>
      <c r="J378" s="14"/>
    </row>
    <row r="379" spans="1:10" ht="21" customHeight="1">
      <c r="A379" s="210">
        <v>371</v>
      </c>
      <c r="B379" s="37"/>
      <c r="C379" s="37"/>
      <c r="D379" s="37"/>
      <c r="E379" s="40"/>
      <c r="F379" s="50"/>
      <c r="G379" s="38"/>
      <c r="H379" s="16"/>
      <c r="I379" s="60">
        <v>371</v>
      </c>
      <c r="J379" s="14"/>
    </row>
    <row r="380" spans="1:10" ht="21" customHeight="1">
      <c r="A380" s="211">
        <v>372</v>
      </c>
      <c r="B380" s="37"/>
      <c r="C380" s="37"/>
      <c r="D380" s="37"/>
      <c r="E380" s="40"/>
      <c r="F380" s="50"/>
      <c r="G380" s="38"/>
      <c r="H380" s="16"/>
      <c r="I380" s="60">
        <v>372</v>
      </c>
      <c r="J380" s="14"/>
    </row>
    <row r="381" spans="1:10" ht="21" customHeight="1">
      <c r="A381" s="210">
        <v>373</v>
      </c>
      <c r="B381" s="37"/>
      <c r="C381" s="37"/>
      <c r="D381" s="37"/>
      <c r="E381" s="40"/>
      <c r="F381" s="50"/>
      <c r="G381" s="38"/>
      <c r="H381" s="16"/>
      <c r="I381" s="60">
        <v>373</v>
      </c>
      <c r="J381" s="14"/>
    </row>
    <row r="382" spans="1:10" ht="21" customHeight="1">
      <c r="A382" s="211">
        <v>374</v>
      </c>
      <c r="B382" s="37"/>
      <c r="C382" s="37"/>
      <c r="D382" s="37"/>
      <c r="E382" s="40"/>
      <c r="F382" s="50"/>
      <c r="G382" s="38"/>
      <c r="H382" s="16"/>
      <c r="I382" s="60">
        <v>374</v>
      </c>
      <c r="J382" s="14"/>
    </row>
    <row r="383" spans="1:10" ht="21" customHeight="1">
      <c r="A383" s="210">
        <v>375</v>
      </c>
      <c r="B383" s="37"/>
      <c r="C383" s="37"/>
      <c r="D383" s="37"/>
      <c r="E383" s="40"/>
      <c r="F383" s="50"/>
      <c r="G383" s="38"/>
      <c r="H383" s="16"/>
      <c r="I383" s="60">
        <v>375</v>
      </c>
      <c r="J383" s="14"/>
    </row>
    <row r="384" spans="1:10" ht="21" customHeight="1">
      <c r="A384" s="211">
        <v>376</v>
      </c>
      <c r="B384" s="37"/>
      <c r="C384" s="37"/>
      <c r="D384" s="37"/>
      <c r="E384" s="40"/>
      <c r="F384" s="50"/>
      <c r="G384" s="38"/>
      <c r="H384" s="16"/>
      <c r="I384" s="60">
        <v>376</v>
      </c>
      <c r="J384" s="14"/>
    </row>
    <row r="385" spans="1:10" ht="21" customHeight="1">
      <c r="A385" s="210">
        <v>377</v>
      </c>
      <c r="B385" s="37"/>
      <c r="C385" s="37"/>
      <c r="D385" s="37"/>
      <c r="E385" s="40"/>
      <c r="F385" s="50"/>
      <c r="G385" s="38"/>
      <c r="H385" s="16"/>
      <c r="I385" s="60">
        <v>377</v>
      </c>
      <c r="J385" s="14"/>
    </row>
    <row r="386" spans="1:10" ht="21" customHeight="1">
      <c r="A386" s="211">
        <v>378</v>
      </c>
      <c r="B386" s="37"/>
      <c r="C386" s="37"/>
      <c r="D386" s="37"/>
      <c r="E386" s="40"/>
      <c r="F386" s="50"/>
      <c r="G386" s="38"/>
      <c r="H386" s="16"/>
      <c r="I386" s="60">
        <v>378</v>
      </c>
      <c r="J386" s="14"/>
    </row>
    <row r="387" spans="1:10" ht="21" customHeight="1">
      <c r="A387" s="210">
        <v>379</v>
      </c>
      <c r="B387" s="37"/>
      <c r="C387" s="37"/>
      <c r="D387" s="37"/>
      <c r="E387" s="40"/>
      <c r="F387" s="50"/>
      <c r="G387" s="38"/>
      <c r="H387" s="16"/>
      <c r="I387" s="60">
        <v>379</v>
      </c>
      <c r="J387" s="14"/>
    </row>
    <row r="388" spans="1:10" ht="21" customHeight="1">
      <c r="A388" s="211">
        <v>380</v>
      </c>
      <c r="B388" s="37"/>
      <c r="C388" s="37"/>
      <c r="D388" s="37"/>
      <c r="E388" s="40"/>
      <c r="F388" s="50"/>
      <c r="G388" s="38"/>
      <c r="H388" s="16"/>
      <c r="I388" s="60">
        <v>380</v>
      </c>
      <c r="J388" s="14"/>
    </row>
    <row r="389" spans="1:10" ht="21" customHeight="1">
      <c r="A389" s="210">
        <v>381</v>
      </c>
      <c r="B389" s="37"/>
      <c r="C389" s="37"/>
      <c r="D389" s="37"/>
      <c r="E389" s="40"/>
      <c r="F389" s="50"/>
      <c r="G389" s="38"/>
      <c r="H389" s="16"/>
      <c r="I389" s="60">
        <v>381</v>
      </c>
      <c r="J389" s="14"/>
    </row>
    <row r="390" spans="1:10" ht="21" customHeight="1">
      <c r="A390" s="211">
        <v>382</v>
      </c>
      <c r="B390" s="37"/>
      <c r="C390" s="37"/>
      <c r="D390" s="37"/>
      <c r="E390" s="40"/>
      <c r="F390" s="50"/>
      <c r="G390" s="38"/>
      <c r="H390" s="16"/>
      <c r="I390" s="60">
        <v>382</v>
      </c>
      <c r="J390" s="14"/>
    </row>
    <row r="391" spans="1:10" ht="21" customHeight="1">
      <c r="A391" s="210">
        <v>383</v>
      </c>
      <c r="B391" s="37"/>
      <c r="C391" s="37"/>
      <c r="D391" s="37"/>
      <c r="E391" s="40"/>
      <c r="F391" s="50"/>
      <c r="G391" s="38"/>
      <c r="H391" s="16"/>
      <c r="I391" s="60">
        <v>383</v>
      </c>
      <c r="J391" s="14"/>
    </row>
    <row r="392" spans="1:10" ht="21" customHeight="1">
      <c r="A392" s="211">
        <v>384</v>
      </c>
      <c r="B392" s="37"/>
      <c r="C392" s="37"/>
      <c r="D392" s="37"/>
      <c r="E392" s="40"/>
      <c r="F392" s="50"/>
      <c r="G392" s="38"/>
      <c r="H392" s="16"/>
      <c r="I392" s="60">
        <v>384</v>
      </c>
      <c r="J392" s="14"/>
    </row>
    <row r="393" spans="1:10" ht="21" customHeight="1">
      <c r="A393" s="210">
        <v>385</v>
      </c>
      <c r="B393" s="37"/>
      <c r="C393" s="37"/>
      <c r="D393" s="37"/>
      <c r="E393" s="40"/>
      <c r="F393" s="50"/>
      <c r="G393" s="38"/>
      <c r="H393" s="16"/>
      <c r="I393" s="60">
        <v>385</v>
      </c>
      <c r="J393" s="14"/>
    </row>
    <row r="394" spans="1:10" ht="21" customHeight="1">
      <c r="A394" s="211">
        <v>386</v>
      </c>
      <c r="B394" s="37"/>
      <c r="C394" s="37"/>
      <c r="D394" s="37"/>
      <c r="E394" s="40"/>
      <c r="F394" s="50"/>
      <c r="G394" s="38"/>
      <c r="H394" s="16"/>
      <c r="I394" s="60">
        <v>386</v>
      </c>
      <c r="J394" s="14"/>
    </row>
    <row r="395" spans="1:10" ht="21" customHeight="1">
      <c r="A395" s="210">
        <v>387</v>
      </c>
      <c r="B395" s="37"/>
      <c r="C395" s="37"/>
      <c r="D395" s="37"/>
      <c r="E395" s="40"/>
      <c r="F395" s="50"/>
      <c r="G395" s="38"/>
      <c r="H395" s="16"/>
      <c r="I395" s="60">
        <v>387</v>
      </c>
      <c r="J395" s="14"/>
    </row>
    <row r="396" spans="1:10" ht="21" customHeight="1">
      <c r="A396" s="211">
        <v>388</v>
      </c>
      <c r="B396" s="37"/>
      <c r="C396" s="37"/>
      <c r="D396" s="37"/>
      <c r="E396" s="40"/>
      <c r="F396" s="50"/>
      <c r="G396" s="38"/>
      <c r="H396" s="16"/>
      <c r="I396" s="60">
        <v>388</v>
      </c>
      <c r="J396" s="14"/>
    </row>
    <row r="397" spans="1:10" ht="21" customHeight="1">
      <c r="A397" s="210">
        <v>389</v>
      </c>
      <c r="B397" s="37"/>
      <c r="C397" s="37"/>
      <c r="D397" s="37"/>
      <c r="E397" s="40"/>
      <c r="F397" s="50"/>
      <c r="G397" s="38"/>
      <c r="H397" s="16"/>
      <c r="I397" s="60">
        <v>389</v>
      </c>
      <c r="J397" s="14"/>
    </row>
    <row r="398" spans="1:10" ht="21" customHeight="1">
      <c r="A398" s="211">
        <v>390</v>
      </c>
      <c r="B398" s="37"/>
      <c r="C398" s="37"/>
      <c r="D398" s="37"/>
      <c r="E398" s="40"/>
      <c r="F398" s="50"/>
      <c r="G398" s="38"/>
      <c r="H398" s="16"/>
      <c r="I398" s="60">
        <v>390</v>
      </c>
      <c r="J398" s="14"/>
    </row>
    <row r="399" spans="1:10" ht="21" customHeight="1">
      <c r="A399" s="210">
        <v>391</v>
      </c>
      <c r="B399" s="37"/>
      <c r="C399" s="37"/>
      <c r="D399" s="37"/>
      <c r="E399" s="40"/>
      <c r="F399" s="50"/>
      <c r="G399" s="38"/>
      <c r="H399" s="16"/>
      <c r="I399" s="60">
        <v>391</v>
      </c>
      <c r="J399" s="14"/>
    </row>
    <row r="400" spans="1:10" ht="21" customHeight="1">
      <c r="A400" s="211">
        <v>392</v>
      </c>
      <c r="B400" s="37"/>
      <c r="C400" s="37"/>
      <c r="D400" s="37"/>
      <c r="E400" s="40"/>
      <c r="F400" s="50"/>
      <c r="G400" s="38"/>
      <c r="H400" s="16"/>
      <c r="I400" s="60">
        <v>392</v>
      </c>
      <c r="J400" s="14"/>
    </row>
    <row r="401" spans="1:10" ht="21" customHeight="1">
      <c r="A401" s="210">
        <v>393</v>
      </c>
      <c r="B401" s="37"/>
      <c r="C401" s="37"/>
      <c r="D401" s="37"/>
      <c r="E401" s="40"/>
      <c r="F401" s="50"/>
      <c r="G401" s="38"/>
      <c r="H401" s="16"/>
      <c r="I401" s="60">
        <v>393</v>
      </c>
      <c r="J401" s="14"/>
    </row>
    <row r="402" spans="1:10" ht="21" customHeight="1">
      <c r="A402" s="211">
        <v>394</v>
      </c>
      <c r="B402" s="37"/>
      <c r="C402" s="37"/>
      <c r="D402" s="37"/>
      <c r="E402" s="40"/>
      <c r="F402" s="50"/>
      <c r="G402" s="38"/>
      <c r="H402" s="16"/>
      <c r="I402" s="60">
        <v>394</v>
      </c>
      <c r="J402" s="14"/>
    </row>
    <row r="403" spans="1:10" ht="21" customHeight="1">
      <c r="A403" s="210">
        <v>395</v>
      </c>
      <c r="B403" s="37"/>
      <c r="C403" s="37"/>
      <c r="D403" s="37"/>
      <c r="E403" s="40"/>
      <c r="F403" s="50"/>
      <c r="G403" s="38"/>
      <c r="H403" s="16"/>
      <c r="I403" s="60">
        <v>395</v>
      </c>
      <c r="J403" s="14"/>
    </row>
    <row r="404" spans="1:10" ht="21" customHeight="1">
      <c r="A404" s="211">
        <v>396</v>
      </c>
      <c r="B404" s="37"/>
      <c r="C404" s="37"/>
      <c r="D404" s="37"/>
      <c r="E404" s="40"/>
      <c r="F404" s="50"/>
      <c r="G404" s="38"/>
      <c r="H404" s="16"/>
      <c r="I404" s="60">
        <v>396</v>
      </c>
      <c r="J404" s="14"/>
    </row>
    <row r="405" spans="1:10" ht="21" customHeight="1">
      <c r="A405" s="210">
        <v>397</v>
      </c>
      <c r="B405" s="37"/>
      <c r="C405" s="37"/>
      <c r="D405" s="37"/>
      <c r="E405" s="40"/>
      <c r="F405" s="50"/>
      <c r="G405" s="38"/>
      <c r="H405" s="16"/>
      <c r="I405" s="60">
        <v>397</v>
      </c>
      <c r="J405" s="14"/>
    </row>
    <row r="406" spans="1:10" ht="21" customHeight="1">
      <c r="A406" s="211">
        <v>398</v>
      </c>
      <c r="B406" s="37"/>
      <c r="C406" s="37"/>
      <c r="D406" s="37"/>
      <c r="E406" s="40"/>
      <c r="F406" s="50"/>
      <c r="G406" s="38"/>
      <c r="H406" s="16"/>
      <c r="I406" s="60">
        <v>398</v>
      </c>
      <c r="J406" s="14"/>
    </row>
    <row r="407" spans="1:10" ht="21" customHeight="1">
      <c r="A407" s="210">
        <v>399</v>
      </c>
      <c r="B407" s="37"/>
      <c r="C407" s="37"/>
      <c r="D407" s="37"/>
      <c r="E407" s="40"/>
      <c r="F407" s="50"/>
      <c r="G407" s="38"/>
      <c r="H407" s="16"/>
      <c r="I407" s="60">
        <v>399</v>
      </c>
      <c r="J407" s="14"/>
    </row>
    <row r="408" spans="1:10" ht="21" customHeight="1">
      <c r="A408" s="211">
        <v>400</v>
      </c>
      <c r="B408" s="37"/>
      <c r="C408" s="37"/>
      <c r="D408" s="37"/>
      <c r="E408" s="40"/>
      <c r="F408" s="50"/>
      <c r="G408" s="38"/>
      <c r="H408" s="16"/>
      <c r="I408" s="60">
        <v>400</v>
      </c>
      <c r="J408" s="14"/>
    </row>
    <row r="409" spans="1:10" ht="21" customHeight="1">
      <c r="A409" s="210">
        <v>401</v>
      </c>
      <c r="B409" s="37"/>
      <c r="C409" s="37"/>
      <c r="D409" s="37"/>
      <c r="E409" s="40"/>
      <c r="F409" s="50"/>
      <c r="G409" s="38"/>
      <c r="H409" s="16"/>
      <c r="I409" s="60">
        <v>401</v>
      </c>
      <c r="J409" s="14"/>
    </row>
    <row r="410" spans="1:10" ht="21" customHeight="1">
      <c r="A410" s="211">
        <v>402</v>
      </c>
      <c r="B410" s="37"/>
      <c r="C410" s="37"/>
      <c r="D410" s="37"/>
      <c r="E410" s="40"/>
      <c r="F410" s="50"/>
      <c r="G410" s="38"/>
      <c r="H410" s="16"/>
      <c r="I410" s="60">
        <v>402</v>
      </c>
      <c r="J410" s="14"/>
    </row>
    <row r="411" spans="1:10" ht="21" customHeight="1">
      <c r="A411" s="210">
        <v>403</v>
      </c>
      <c r="B411" s="37"/>
      <c r="C411" s="37"/>
      <c r="D411" s="37"/>
      <c r="E411" s="40"/>
      <c r="F411" s="50"/>
      <c r="G411" s="38"/>
      <c r="H411" s="16"/>
      <c r="I411" s="60">
        <v>403</v>
      </c>
      <c r="J411" s="14"/>
    </row>
    <row r="412" spans="1:10" ht="21" customHeight="1">
      <c r="A412" s="211">
        <v>404</v>
      </c>
      <c r="B412" s="37"/>
      <c r="C412" s="37"/>
      <c r="D412" s="37"/>
      <c r="E412" s="40"/>
      <c r="F412" s="50"/>
      <c r="G412" s="38"/>
      <c r="H412" s="16"/>
      <c r="I412" s="60">
        <v>404</v>
      </c>
      <c r="J412" s="14"/>
    </row>
    <row r="413" spans="1:10" ht="21" customHeight="1">
      <c r="A413" s="210">
        <v>405</v>
      </c>
      <c r="B413" s="37"/>
      <c r="C413" s="37"/>
      <c r="D413" s="37"/>
      <c r="E413" s="40"/>
      <c r="F413" s="50"/>
      <c r="G413" s="38"/>
      <c r="H413" s="16"/>
      <c r="I413" s="60">
        <v>405</v>
      </c>
      <c r="J413" s="14"/>
    </row>
    <row r="414" spans="1:10" ht="21" customHeight="1">
      <c r="A414" s="211">
        <v>406</v>
      </c>
      <c r="B414" s="37"/>
      <c r="C414" s="37"/>
      <c r="D414" s="37"/>
      <c r="E414" s="40"/>
      <c r="F414" s="50"/>
      <c r="G414" s="38"/>
      <c r="H414" s="16"/>
      <c r="I414" s="60">
        <v>406</v>
      </c>
      <c r="J414" s="14"/>
    </row>
    <row r="415" spans="1:10" ht="21" customHeight="1">
      <c r="A415" s="210">
        <v>407</v>
      </c>
      <c r="B415" s="37"/>
      <c r="C415" s="37"/>
      <c r="D415" s="37"/>
      <c r="E415" s="40"/>
      <c r="F415" s="50"/>
      <c r="G415" s="38"/>
      <c r="H415" s="16"/>
      <c r="I415" s="60">
        <v>407</v>
      </c>
      <c r="J415" s="14"/>
    </row>
    <row r="416" spans="1:10" ht="21" customHeight="1">
      <c r="A416" s="211">
        <v>408</v>
      </c>
      <c r="B416" s="37"/>
      <c r="C416" s="37"/>
      <c r="D416" s="37"/>
      <c r="E416" s="40"/>
      <c r="F416" s="50"/>
      <c r="G416" s="38"/>
      <c r="H416" s="16"/>
      <c r="I416" s="60">
        <v>408</v>
      </c>
      <c r="J416" s="14"/>
    </row>
    <row r="417" spans="1:10" ht="21" customHeight="1">
      <c r="A417" s="210">
        <v>409</v>
      </c>
      <c r="B417" s="37"/>
      <c r="C417" s="37"/>
      <c r="D417" s="37"/>
      <c r="E417" s="40"/>
      <c r="F417" s="50"/>
      <c r="G417" s="38"/>
      <c r="H417" s="16"/>
      <c r="I417" s="60">
        <v>409</v>
      </c>
      <c r="J417" s="14"/>
    </row>
    <row r="418" spans="1:10" ht="21" customHeight="1">
      <c r="A418" s="211">
        <v>410</v>
      </c>
      <c r="B418" s="37"/>
      <c r="C418" s="37"/>
      <c r="D418" s="37"/>
      <c r="E418" s="40"/>
      <c r="F418" s="50"/>
      <c r="G418" s="38"/>
      <c r="H418" s="16"/>
      <c r="I418" s="60">
        <v>410</v>
      </c>
      <c r="J418" s="14"/>
    </row>
    <row r="419" spans="1:10" ht="21" customHeight="1">
      <c r="A419" s="210">
        <v>411</v>
      </c>
      <c r="B419" s="37"/>
      <c r="C419" s="37"/>
      <c r="D419" s="37"/>
      <c r="E419" s="40"/>
      <c r="F419" s="50"/>
      <c r="G419" s="38"/>
      <c r="H419" s="16"/>
      <c r="I419" s="60">
        <v>411</v>
      </c>
      <c r="J419" s="14"/>
    </row>
    <row r="420" spans="1:10" ht="21" customHeight="1">
      <c r="A420" s="211">
        <v>412</v>
      </c>
      <c r="B420" s="37"/>
      <c r="C420" s="37"/>
      <c r="D420" s="37"/>
      <c r="E420" s="40"/>
      <c r="F420" s="50"/>
      <c r="G420" s="38"/>
      <c r="H420" s="16"/>
      <c r="I420" s="60">
        <v>412</v>
      </c>
      <c r="J420" s="14"/>
    </row>
    <row r="421" spans="1:10" ht="21" customHeight="1">
      <c r="A421" s="210">
        <v>413</v>
      </c>
      <c r="B421" s="37"/>
      <c r="C421" s="37"/>
      <c r="D421" s="37"/>
      <c r="E421" s="40"/>
      <c r="F421" s="50"/>
      <c r="G421" s="38"/>
      <c r="H421" s="16"/>
      <c r="I421" s="60">
        <v>413</v>
      </c>
      <c r="J421" s="14"/>
    </row>
    <row r="422" spans="1:10" ht="21" customHeight="1">
      <c r="A422" s="211">
        <v>414</v>
      </c>
      <c r="B422" s="37"/>
      <c r="C422" s="37"/>
      <c r="D422" s="37"/>
      <c r="E422" s="40"/>
      <c r="F422" s="50"/>
      <c r="G422" s="38"/>
      <c r="H422" s="16"/>
      <c r="I422" s="60">
        <v>414</v>
      </c>
      <c r="J422" s="14"/>
    </row>
    <row r="423" spans="1:10" ht="21" customHeight="1">
      <c r="A423" s="210">
        <v>415</v>
      </c>
      <c r="B423" s="37"/>
      <c r="C423" s="37"/>
      <c r="D423" s="37"/>
      <c r="E423" s="40"/>
      <c r="F423" s="50"/>
      <c r="G423" s="38"/>
      <c r="H423" s="16"/>
      <c r="I423" s="60">
        <v>415</v>
      </c>
      <c r="J423" s="14"/>
    </row>
    <row r="424" spans="1:10" ht="21" customHeight="1">
      <c r="A424" s="211">
        <v>416</v>
      </c>
      <c r="B424" s="37"/>
      <c r="C424" s="37"/>
      <c r="D424" s="37"/>
      <c r="E424" s="40"/>
      <c r="F424" s="50"/>
      <c r="G424" s="38"/>
      <c r="H424" s="16"/>
      <c r="I424" s="60">
        <v>416</v>
      </c>
      <c r="J424" s="14"/>
    </row>
    <row r="425" spans="1:10" ht="21" customHeight="1">
      <c r="A425" s="210">
        <v>417</v>
      </c>
      <c r="B425" s="37"/>
      <c r="C425" s="37"/>
      <c r="D425" s="37"/>
      <c r="E425" s="40"/>
      <c r="F425" s="50"/>
      <c r="G425" s="38"/>
      <c r="H425" s="16"/>
      <c r="I425" s="60">
        <v>417</v>
      </c>
      <c r="J425" s="14"/>
    </row>
    <row r="426" spans="1:10" ht="21" customHeight="1">
      <c r="A426" s="211">
        <v>418</v>
      </c>
      <c r="B426" s="37"/>
      <c r="C426" s="37"/>
      <c r="D426" s="37"/>
      <c r="E426" s="40"/>
      <c r="F426" s="50"/>
      <c r="G426" s="38"/>
      <c r="H426" s="16"/>
      <c r="I426" s="60">
        <v>418</v>
      </c>
      <c r="J426" s="14"/>
    </row>
    <row r="427" spans="1:10" ht="21" customHeight="1">
      <c r="A427" s="210">
        <v>419</v>
      </c>
      <c r="B427" s="37"/>
      <c r="C427" s="37"/>
      <c r="D427" s="37"/>
      <c r="E427" s="40"/>
      <c r="F427" s="50"/>
      <c r="G427" s="38"/>
      <c r="H427" s="16"/>
      <c r="I427" s="60">
        <v>419</v>
      </c>
      <c r="J427" s="14"/>
    </row>
    <row r="428" spans="1:10" ht="21" customHeight="1">
      <c r="A428" s="211">
        <v>420</v>
      </c>
      <c r="B428" s="37"/>
      <c r="C428" s="37"/>
      <c r="D428" s="37"/>
      <c r="E428" s="40"/>
      <c r="F428" s="50"/>
      <c r="G428" s="38"/>
      <c r="H428" s="16"/>
      <c r="I428" s="60">
        <v>420</v>
      </c>
      <c r="J428" s="14"/>
    </row>
    <row r="429" spans="1:10" ht="21" customHeight="1">
      <c r="A429" s="210">
        <v>421</v>
      </c>
      <c r="B429" s="37"/>
      <c r="C429" s="37"/>
      <c r="D429" s="37"/>
      <c r="E429" s="40"/>
      <c r="F429" s="50"/>
      <c r="G429" s="38"/>
      <c r="H429" s="16"/>
      <c r="I429" s="60">
        <v>421</v>
      </c>
      <c r="J429" s="14"/>
    </row>
    <row r="430" spans="1:10" ht="21" customHeight="1">
      <c r="A430" s="211">
        <v>422</v>
      </c>
      <c r="B430" s="37"/>
      <c r="C430" s="37"/>
      <c r="D430" s="37"/>
      <c r="E430" s="40"/>
      <c r="F430" s="50"/>
      <c r="G430" s="38"/>
      <c r="H430" s="16"/>
      <c r="I430" s="60">
        <v>422</v>
      </c>
      <c r="J430" s="14"/>
    </row>
    <row r="431" spans="1:10" ht="21" customHeight="1">
      <c r="A431" s="210">
        <v>423</v>
      </c>
      <c r="B431" s="37"/>
      <c r="C431" s="37"/>
      <c r="D431" s="37"/>
      <c r="E431" s="40"/>
      <c r="F431" s="50"/>
      <c r="G431" s="38"/>
      <c r="H431" s="16"/>
      <c r="I431" s="60">
        <v>423</v>
      </c>
      <c r="J431" s="14"/>
    </row>
    <row r="432" spans="1:10" ht="21" customHeight="1">
      <c r="A432" s="211">
        <v>424</v>
      </c>
      <c r="B432" s="37"/>
      <c r="C432" s="37"/>
      <c r="D432" s="37"/>
      <c r="E432" s="40"/>
      <c r="F432" s="50"/>
      <c r="G432" s="38"/>
      <c r="H432" s="16"/>
      <c r="I432" s="60">
        <v>424</v>
      </c>
      <c r="J432" s="14"/>
    </row>
    <row r="433" spans="1:10" ht="21" customHeight="1">
      <c r="A433" s="210">
        <v>425</v>
      </c>
      <c r="B433" s="37"/>
      <c r="C433" s="37"/>
      <c r="D433" s="37"/>
      <c r="E433" s="40"/>
      <c r="F433" s="50"/>
      <c r="G433" s="38"/>
      <c r="H433" s="16"/>
      <c r="I433" s="60">
        <v>425</v>
      </c>
      <c r="J433" s="14"/>
    </row>
    <row r="434" spans="1:10" ht="21" customHeight="1">
      <c r="A434" s="211">
        <v>426</v>
      </c>
      <c r="B434" s="37"/>
      <c r="C434" s="37"/>
      <c r="D434" s="37"/>
      <c r="E434" s="40"/>
      <c r="F434" s="50"/>
      <c r="G434" s="38"/>
      <c r="H434" s="16"/>
      <c r="I434" s="60">
        <v>426</v>
      </c>
      <c r="J434" s="14"/>
    </row>
    <row r="435" spans="1:10" ht="21" customHeight="1">
      <c r="A435" s="210">
        <v>427</v>
      </c>
      <c r="B435" s="37"/>
      <c r="C435" s="37"/>
      <c r="D435" s="37"/>
      <c r="E435" s="40"/>
      <c r="F435" s="50"/>
      <c r="G435" s="38"/>
      <c r="H435" s="16"/>
      <c r="I435" s="60">
        <v>427</v>
      </c>
      <c r="J435" s="14"/>
    </row>
    <row r="436" spans="1:10" ht="21" customHeight="1">
      <c r="A436" s="211">
        <v>428</v>
      </c>
      <c r="B436" s="37"/>
      <c r="C436" s="37"/>
      <c r="D436" s="37"/>
      <c r="E436" s="40"/>
      <c r="F436" s="50"/>
      <c r="G436" s="38"/>
      <c r="H436" s="16"/>
      <c r="I436" s="60">
        <v>428</v>
      </c>
      <c r="J436" s="14"/>
    </row>
    <row r="437" spans="1:10" ht="21" customHeight="1">
      <c r="A437" s="210">
        <v>429</v>
      </c>
      <c r="B437" s="37"/>
      <c r="C437" s="37"/>
      <c r="D437" s="37"/>
      <c r="E437" s="40"/>
      <c r="F437" s="50"/>
      <c r="G437" s="38"/>
      <c r="H437" s="16"/>
      <c r="I437" s="60">
        <v>429</v>
      </c>
      <c r="J437" s="14"/>
    </row>
    <row r="438" spans="1:10" ht="21" customHeight="1">
      <c r="A438" s="211">
        <v>430</v>
      </c>
      <c r="B438" s="37"/>
      <c r="C438" s="37"/>
      <c r="D438" s="37"/>
      <c r="E438" s="40"/>
      <c r="F438" s="50"/>
      <c r="G438" s="38"/>
      <c r="H438" s="16"/>
      <c r="I438" s="60">
        <v>430</v>
      </c>
      <c r="J438" s="14"/>
    </row>
    <row r="439" spans="1:10" ht="21" customHeight="1">
      <c r="A439" s="210">
        <v>431</v>
      </c>
      <c r="B439" s="37"/>
      <c r="C439" s="37"/>
      <c r="D439" s="37"/>
      <c r="E439" s="40"/>
      <c r="F439" s="50"/>
      <c r="G439" s="38"/>
      <c r="H439" s="16"/>
      <c r="I439" s="60">
        <v>431</v>
      </c>
      <c r="J439" s="14"/>
    </row>
    <row r="440" spans="1:10" ht="21" customHeight="1">
      <c r="A440" s="211">
        <v>432</v>
      </c>
      <c r="B440" s="37"/>
      <c r="C440" s="37"/>
      <c r="D440" s="37"/>
      <c r="E440" s="40"/>
      <c r="F440" s="50"/>
      <c r="G440" s="38"/>
      <c r="H440" s="16"/>
      <c r="I440" s="60">
        <v>432</v>
      </c>
      <c r="J440" s="14"/>
    </row>
    <row r="441" spans="1:10" ht="21" customHeight="1">
      <c r="A441" s="210">
        <v>433</v>
      </c>
      <c r="B441" s="37"/>
      <c r="C441" s="37"/>
      <c r="D441" s="37"/>
      <c r="E441" s="40"/>
      <c r="F441" s="50"/>
      <c r="G441" s="38"/>
      <c r="H441" s="16"/>
      <c r="I441" s="60">
        <v>433</v>
      </c>
      <c r="J441" s="14"/>
    </row>
    <row r="442" spans="1:10" ht="21" customHeight="1">
      <c r="A442" s="211">
        <v>434</v>
      </c>
      <c r="B442" s="37"/>
      <c r="C442" s="37"/>
      <c r="D442" s="37"/>
      <c r="E442" s="40"/>
      <c r="F442" s="50"/>
      <c r="G442" s="38"/>
      <c r="H442" s="16"/>
      <c r="I442" s="60">
        <v>434</v>
      </c>
      <c r="J442" s="14"/>
    </row>
    <row r="443" spans="1:10" ht="21" customHeight="1">
      <c r="A443" s="210">
        <v>435</v>
      </c>
      <c r="B443" s="37"/>
      <c r="C443" s="37"/>
      <c r="D443" s="37"/>
      <c r="E443" s="40"/>
      <c r="F443" s="50"/>
      <c r="G443" s="38"/>
      <c r="H443" s="16"/>
      <c r="I443" s="60">
        <v>435</v>
      </c>
      <c r="J443" s="14"/>
    </row>
    <row r="444" spans="1:10" ht="21" customHeight="1">
      <c r="A444" s="211">
        <v>436</v>
      </c>
      <c r="B444" s="37"/>
      <c r="C444" s="37"/>
      <c r="D444" s="37"/>
      <c r="E444" s="40"/>
      <c r="F444" s="50"/>
      <c r="G444" s="38"/>
      <c r="H444" s="16"/>
      <c r="I444" s="60">
        <v>436</v>
      </c>
      <c r="J444" s="14"/>
    </row>
    <row r="445" spans="1:10" ht="21" customHeight="1">
      <c r="A445" s="210">
        <v>437</v>
      </c>
      <c r="B445" s="37"/>
      <c r="C445" s="37"/>
      <c r="D445" s="37"/>
      <c r="E445" s="40"/>
      <c r="F445" s="50"/>
      <c r="G445" s="38"/>
      <c r="H445" s="16"/>
      <c r="I445" s="60">
        <v>437</v>
      </c>
      <c r="J445" s="14"/>
    </row>
    <row r="446" spans="1:10" ht="21" customHeight="1">
      <c r="A446" s="211">
        <v>438</v>
      </c>
      <c r="B446" s="37"/>
      <c r="C446" s="37"/>
      <c r="D446" s="37"/>
      <c r="E446" s="40"/>
      <c r="F446" s="50"/>
      <c r="G446" s="38"/>
      <c r="H446" s="16"/>
      <c r="I446" s="60">
        <v>438</v>
      </c>
      <c r="J446" s="14"/>
    </row>
    <row r="447" spans="1:10" ht="21" customHeight="1">
      <c r="A447" s="210">
        <v>439</v>
      </c>
      <c r="B447" s="37"/>
      <c r="C447" s="37"/>
      <c r="D447" s="37"/>
      <c r="E447" s="40"/>
      <c r="F447" s="50"/>
      <c r="G447" s="38"/>
      <c r="H447" s="16"/>
      <c r="I447" s="60">
        <v>439</v>
      </c>
      <c r="J447" s="14"/>
    </row>
    <row r="448" spans="1:10" ht="21" customHeight="1">
      <c r="A448" s="211">
        <v>440</v>
      </c>
      <c r="B448" s="37"/>
      <c r="C448" s="37"/>
      <c r="D448" s="37"/>
      <c r="E448" s="40"/>
      <c r="F448" s="50"/>
      <c r="G448" s="38"/>
      <c r="H448" s="16"/>
      <c r="I448" s="60">
        <v>440</v>
      </c>
      <c r="J448" s="14"/>
    </row>
    <row r="449" spans="1:10" ht="21" customHeight="1">
      <c r="A449" s="210">
        <v>441</v>
      </c>
      <c r="B449" s="37"/>
      <c r="C449" s="37"/>
      <c r="D449" s="37"/>
      <c r="E449" s="40"/>
      <c r="F449" s="50"/>
      <c r="G449" s="38"/>
      <c r="H449" s="16"/>
      <c r="I449" s="60">
        <v>441</v>
      </c>
      <c r="J449" s="14"/>
    </row>
    <row r="450" spans="1:10" ht="21" customHeight="1">
      <c r="A450" s="211">
        <v>442</v>
      </c>
      <c r="B450" s="37"/>
      <c r="C450" s="37"/>
      <c r="D450" s="37"/>
      <c r="E450" s="40"/>
      <c r="F450" s="50"/>
      <c r="G450" s="38"/>
      <c r="H450" s="16"/>
      <c r="I450" s="60">
        <v>442</v>
      </c>
      <c r="J450" s="14"/>
    </row>
    <row r="451" spans="1:10" ht="21" customHeight="1">
      <c r="A451" s="210">
        <v>443</v>
      </c>
      <c r="B451" s="37"/>
      <c r="C451" s="37"/>
      <c r="D451" s="37"/>
      <c r="E451" s="40"/>
      <c r="F451" s="50"/>
      <c r="G451" s="38"/>
      <c r="H451" s="16"/>
      <c r="I451" s="60">
        <v>443</v>
      </c>
      <c r="J451" s="14"/>
    </row>
    <row r="452" spans="1:10" ht="21" customHeight="1">
      <c r="A452" s="211">
        <v>444</v>
      </c>
      <c r="B452" s="37"/>
      <c r="C452" s="37"/>
      <c r="D452" s="37"/>
      <c r="E452" s="40"/>
      <c r="F452" s="50"/>
      <c r="G452" s="38"/>
      <c r="H452" s="16"/>
      <c r="I452" s="60">
        <v>444</v>
      </c>
      <c r="J452" s="14"/>
    </row>
    <row r="453" spans="1:10" ht="21" customHeight="1">
      <c r="A453" s="210">
        <v>445</v>
      </c>
      <c r="B453" s="37"/>
      <c r="C453" s="37"/>
      <c r="D453" s="37"/>
      <c r="E453" s="40"/>
      <c r="F453" s="50"/>
      <c r="G453" s="38"/>
      <c r="H453" s="16"/>
      <c r="I453" s="60">
        <v>445</v>
      </c>
      <c r="J453" s="14"/>
    </row>
    <row r="454" spans="1:10" ht="21" customHeight="1">
      <c r="A454" s="211">
        <v>446</v>
      </c>
      <c r="B454" s="37"/>
      <c r="C454" s="37"/>
      <c r="D454" s="37"/>
      <c r="E454" s="40"/>
      <c r="F454" s="50"/>
      <c r="G454" s="38"/>
      <c r="H454" s="16"/>
      <c r="I454" s="60">
        <v>446</v>
      </c>
      <c r="J454" s="14"/>
    </row>
    <row r="455" spans="1:10" ht="21" customHeight="1">
      <c r="A455" s="210">
        <v>447</v>
      </c>
      <c r="B455" s="37"/>
      <c r="C455" s="37"/>
      <c r="D455" s="37"/>
      <c r="E455" s="40"/>
      <c r="F455" s="50"/>
      <c r="G455" s="38"/>
      <c r="H455" s="16"/>
      <c r="I455" s="60">
        <v>447</v>
      </c>
      <c r="J455" s="14"/>
    </row>
    <row r="456" spans="1:10" ht="21" customHeight="1">
      <c r="A456" s="211">
        <v>448</v>
      </c>
      <c r="B456" s="37"/>
      <c r="C456" s="37"/>
      <c r="D456" s="37"/>
      <c r="E456" s="40"/>
      <c r="F456" s="50"/>
      <c r="G456" s="38"/>
      <c r="H456" s="16"/>
      <c r="I456" s="60">
        <v>448</v>
      </c>
      <c r="J456" s="14"/>
    </row>
    <row r="457" spans="1:10" ht="21" customHeight="1">
      <c r="A457" s="210">
        <v>449</v>
      </c>
      <c r="B457" s="37"/>
      <c r="C457" s="37"/>
      <c r="D457" s="37"/>
      <c r="E457" s="40"/>
      <c r="F457" s="50"/>
      <c r="G457" s="38"/>
      <c r="H457" s="16"/>
      <c r="I457" s="60">
        <v>449</v>
      </c>
      <c r="J457" s="14"/>
    </row>
    <row r="458" spans="1:10" ht="21" customHeight="1">
      <c r="A458" s="211">
        <v>450</v>
      </c>
      <c r="B458" s="37"/>
      <c r="C458" s="37"/>
      <c r="D458" s="37"/>
      <c r="E458" s="40"/>
      <c r="F458" s="50"/>
      <c r="G458" s="38"/>
      <c r="H458" s="16"/>
      <c r="I458" s="60">
        <v>450</v>
      </c>
      <c r="J458" s="14"/>
    </row>
    <row r="459" spans="1:10" ht="21" customHeight="1">
      <c r="A459" s="210">
        <v>451</v>
      </c>
      <c r="B459" s="37"/>
      <c r="C459" s="37"/>
      <c r="D459" s="37"/>
      <c r="E459" s="40"/>
      <c r="F459" s="50"/>
      <c r="G459" s="38"/>
      <c r="H459" s="16"/>
      <c r="I459" s="60">
        <v>451</v>
      </c>
      <c r="J459" s="14"/>
    </row>
    <row r="460" spans="1:10" ht="21" customHeight="1">
      <c r="A460" s="211">
        <v>452</v>
      </c>
      <c r="B460" s="37"/>
      <c r="C460" s="37"/>
      <c r="D460" s="37"/>
      <c r="E460" s="40"/>
      <c r="F460" s="50"/>
      <c r="G460" s="38"/>
      <c r="H460" s="16"/>
      <c r="I460" s="60">
        <v>452</v>
      </c>
      <c r="J460" s="14"/>
    </row>
    <row r="461" spans="1:10" ht="21" customHeight="1">
      <c r="A461" s="210">
        <v>453</v>
      </c>
      <c r="B461" s="37"/>
      <c r="C461" s="37"/>
      <c r="D461" s="37"/>
      <c r="E461" s="40"/>
      <c r="F461" s="50"/>
      <c r="G461" s="38"/>
      <c r="H461" s="16"/>
      <c r="I461" s="60">
        <v>453</v>
      </c>
      <c r="J461" s="14"/>
    </row>
    <row r="462" spans="1:10" ht="21" customHeight="1">
      <c r="A462" s="211">
        <v>454</v>
      </c>
      <c r="B462" s="37"/>
      <c r="C462" s="37"/>
      <c r="D462" s="37"/>
      <c r="E462" s="40"/>
      <c r="F462" s="50"/>
      <c r="G462" s="38"/>
      <c r="H462" s="16"/>
      <c r="I462" s="60">
        <v>454</v>
      </c>
      <c r="J462" s="14"/>
    </row>
    <row r="463" spans="1:10" ht="21" customHeight="1">
      <c r="A463" s="210">
        <v>455</v>
      </c>
      <c r="B463" s="37"/>
      <c r="C463" s="37"/>
      <c r="D463" s="37"/>
      <c r="E463" s="40"/>
      <c r="F463" s="50"/>
      <c r="G463" s="38"/>
      <c r="H463" s="16"/>
      <c r="I463" s="60">
        <v>455</v>
      </c>
      <c r="J463" s="14"/>
    </row>
    <row r="464" spans="1:10" ht="21" customHeight="1">
      <c r="A464" s="211">
        <v>456</v>
      </c>
      <c r="B464" s="37"/>
      <c r="C464" s="37"/>
      <c r="D464" s="37"/>
      <c r="E464" s="40"/>
      <c r="F464" s="50"/>
      <c r="G464" s="38"/>
      <c r="H464" s="16"/>
      <c r="I464" s="60">
        <v>456</v>
      </c>
      <c r="J464" s="14"/>
    </row>
    <row r="465" spans="1:10" ht="21" customHeight="1">
      <c r="A465" s="210">
        <v>457</v>
      </c>
      <c r="B465" s="37"/>
      <c r="C465" s="37"/>
      <c r="D465" s="37"/>
      <c r="E465" s="40"/>
      <c r="F465" s="50"/>
      <c r="G465" s="38"/>
      <c r="H465" s="16"/>
      <c r="I465" s="60">
        <v>457</v>
      </c>
      <c r="J465" s="14"/>
    </row>
    <row r="466" spans="1:10" ht="21" customHeight="1">
      <c r="A466" s="211">
        <v>458</v>
      </c>
      <c r="B466" s="37"/>
      <c r="C466" s="37"/>
      <c r="D466" s="37"/>
      <c r="E466" s="40"/>
      <c r="F466" s="50"/>
      <c r="G466" s="38"/>
      <c r="H466" s="16"/>
      <c r="I466" s="60">
        <v>458</v>
      </c>
      <c r="J466" s="14"/>
    </row>
    <row r="467" spans="1:10" ht="21" customHeight="1">
      <c r="A467" s="210">
        <v>459</v>
      </c>
      <c r="B467" s="37"/>
      <c r="C467" s="37"/>
      <c r="D467" s="37"/>
      <c r="E467" s="40"/>
      <c r="F467" s="50"/>
      <c r="G467" s="38"/>
      <c r="H467" s="16"/>
      <c r="I467" s="60">
        <v>459</v>
      </c>
      <c r="J467" s="14"/>
    </row>
    <row r="468" spans="1:10" ht="21" customHeight="1">
      <c r="A468" s="211">
        <v>460</v>
      </c>
      <c r="B468" s="37"/>
      <c r="C468" s="37"/>
      <c r="D468" s="37"/>
      <c r="E468" s="40"/>
      <c r="F468" s="50"/>
      <c r="G468" s="38"/>
      <c r="H468" s="16"/>
      <c r="I468" s="60">
        <v>460</v>
      </c>
      <c r="J468" s="14"/>
    </row>
    <row r="469" spans="1:10" ht="21" customHeight="1">
      <c r="A469" s="210">
        <v>461</v>
      </c>
      <c r="B469" s="37"/>
      <c r="C469" s="37"/>
      <c r="D469" s="37"/>
      <c r="E469" s="40"/>
      <c r="F469" s="50"/>
      <c r="G469" s="38"/>
      <c r="H469" s="16"/>
      <c r="I469" s="60">
        <v>461</v>
      </c>
      <c r="J469" s="14"/>
    </row>
    <row r="470" spans="1:10" ht="21" customHeight="1">
      <c r="A470" s="211">
        <v>462</v>
      </c>
      <c r="B470" s="37"/>
      <c r="C470" s="37"/>
      <c r="D470" s="37"/>
      <c r="E470" s="40"/>
      <c r="F470" s="50"/>
      <c r="G470" s="38"/>
      <c r="H470" s="16"/>
      <c r="I470" s="60">
        <v>462</v>
      </c>
      <c r="J470" s="14"/>
    </row>
    <row r="471" spans="1:10" ht="21" customHeight="1">
      <c r="A471" s="210">
        <v>463</v>
      </c>
      <c r="B471" s="37"/>
      <c r="C471" s="37"/>
      <c r="D471" s="37"/>
      <c r="E471" s="40"/>
      <c r="F471" s="50"/>
      <c r="G471" s="38"/>
      <c r="H471" s="16"/>
      <c r="I471" s="60">
        <v>463</v>
      </c>
      <c r="J471" s="14"/>
    </row>
    <row r="472" spans="1:10" ht="21" customHeight="1">
      <c r="A472" s="211">
        <v>464</v>
      </c>
      <c r="B472" s="37"/>
      <c r="C472" s="37"/>
      <c r="D472" s="37"/>
      <c r="E472" s="40"/>
      <c r="F472" s="50"/>
      <c r="G472" s="38"/>
      <c r="H472" s="16"/>
      <c r="I472" s="60">
        <v>464</v>
      </c>
      <c r="J472" s="14"/>
    </row>
    <row r="473" spans="1:10" ht="21" customHeight="1">
      <c r="A473" s="210">
        <v>465</v>
      </c>
      <c r="B473" s="37"/>
      <c r="C473" s="37"/>
      <c r="D473" s="37"/>
      <c r="E473" s="40"/>
      <c r="F473" s="50"/>
      <c r="G473" s="38"/>
      <c r="H473" s="16"/>
      <c r="I473" s="60">
        <v>465</v>
      </c>
      <c r="J473" s="14"/>
    </row>
    <row r="474" spans="1:10" ht="21" customHeight="1">
      <c r="A474" s="211">
        <v>466</v>
      </c>
      <c r="B474" s="37"/>
      <c r="C474" s="37"/>
      <c r="D474" s="37"/>
      <c r="E474" s="40"/>
      <c r="F474" s="50"/>
      <c r="G474" s="38"/>
      <c r="H474" s="16"/>
      <c r="I474" s="60">
        <v>466</v>
      </c>
      <c r="J474" s="14"/>
    </row>
    <row r="475" spans="1:10" ht="21" customHeight="1">
      <c r="A475" s="210">
        <v>467</v>
      </c>
      <c r="B475" s="37"/>
      <c r="C475" s="37"/>
      <c r="D475" s="37"/>
      <c r="E475" s="40"/>
      <c r="F475" s="50"/>
      <c r="G475" s="38"/>
      <c r="H475" s="16"/>
      <c r="I475" s="60">
        <v>467</v>
      </c>
      <c r="J475" s="14"/>
    </row>
    <row r="476" spans="1:10" ht="21" customHeight="1">
      <c r="A476" s="211">
        <v>468</v>
      </c>
      <c r="B476" s="37"/>
      <c r="C476" s="37"/>
      <c r="D476" s="37"/>
      <c r="E476" s="40"/>
      <c r="F476" s="50"/>
      <c r="G476" s="38"/>
      <c r="H476" s="16"/>
      <c r="I476" s="60">
        <v>468</v>
      </c>
      <c r="J476" s="14"/>
    </row>
    <row r="477" spans="1:10" ht="21" customHeight="1">
      <c r="A477" s="210">
        <v>469</v>
      </c>
      <c r="B477" s="37"/>
      <c r="C477" s="37"/>
      <c r="D477" s="37"/>
      <c r="E477" s="40"/>
      <c r="F477" s="50"/>
      <c r="G477" s="38"/>
      <c r="H477" s="16"/>
      <c r="I477" s="60">
        <v>469</v>
      </c>
      <c r="J477" s="14"/>
    </row>
    <row r="478" spans="1:10" ht="21" customHeight="1">
      <c r="A478" s="211">
        <v>470</v>
      </c>
      <c r="B478" s="37"/>
      <c r="C478" s="37"/>
      <c r="D478" s="37"/>
      <c r="E478" s="40"/>
      <c r="F478" s="50"/>
      <c r="G478" s="38"/>
      <c r="H478" s="16"/>
      <c r="I478" s="60">
        <v>470</v>
      </c>
      <c r="J478" s="14"/>
    </row>
    <row r="479" spans="1:10" ht="21" customHeight="1">
      <c r="A479" s="210">
        <v>471</v>
      </c>
      <c r="B479" s="37"/>
      <c r="C479" s="37"/>
      <c r="D479" s="37"/>
      <c r="E479" s="40"/>
      <c r="F479" s="50"/>
      <c r="G479" s="38"/>
      <c r="H479" s="16"/>
      <c r="I479" s="60">
        <v>471</v>
      </c>
      <c r="J479" s="14"/>
    </row>
    <row r="480" spans="1:10" ht="21" customHeight="1">
      <c r="A480" s="211">
        <v>472</v>
      </c>
      <c r="B480" s="37"/>
      <c r="C480" s="37"/>
      <c r="D480" s="37"/>
      <c r="E480" s="40"/>
      <c r="F480" s="50"/>
      <c r="G480" s="38"/>
      <c r="H480" s="16"/>
      <c r="I480" s="60">
        <v>472</v>
      </c>
      <c r="J480" s="14"/>
    </row>
    <row r="481" spans="1:10" ht="21" customHeight="1">
      <c r="A481" s="210">
        <v>473</v>
      </c>
      <c r="B481" s="37"/>
      <c r="C481" s="37"/>
      <c r="D481" s="37"/>
      <c r="E481" s="40"/>
      <c r="F481" s="50"/>
      <c r="G481" s="38"/>
      <c r="H481" s="16"/>
      <c r="I481" s="60">
        <v>473</v>
      </c>
      <c r="J481" s="14"/>
    </row>
    <row r="482" spans="1:10" ht="21" customHeight="1">
      <c r="A482" s="211">
        <v>474</v>
      </c>
      <c r="B482" s="37"/>
      <c r="C482" s="37"/>
      <c r="D482" s="37"/>
      <c r="E482" s="40"/>
      <c r="F482" s="50"/>
      <c r="G482" s="38"/>
      <c r="H482" s="16"/>
      <c r="I482" s="60">
        <v>474</v>
      </c>
      <c r="J482" s="14"/>
    </row>
    <row r="483" spans="1:10" ht="21" customHeight="1">
      <c r="A483" s="210">
        <v>475</v>
      </c>
      <c r="B483" s="37"/>
      <c r="C483" s="37"/>
      <c r="D483" s="37"/>
      <c r="E483" s="40"/>
      <c r="F483" s="50"/>
      <c r="G483" s="38"/>
      <c r="H483" s="16"/>
      <c r="I483" s="60">
        <v>475</v>
      </c>
      <c r="J483" s="14"/>
    </row>
    <row r="484" spans="1:10" ht="21" customHeight="1">
      <c r="A484" s="211">
        <v>476</v>
      </c>
      <c r="B484" s="37"/>
      <c r="C484" s="37"/>
      <c r="D484" s="37"/>
      <c r="E484" s="40"/>
      <c r="F484" s="50"/>
      <c r="G484" s="38"/>
      <c r="H484" s="16"/>
      <c r="I484" s="60">
        <v>476</v>
      </c>
      <c r="J484" s="14"/>
    </row>
    <row r="485" spans="1:10" ht="21" customHeight="1">
      <c r="A485" s="210">
        <v>477</v>
      </c>
      <c r="B485" s="37"/>
      <c r="C485" s="37"/>
      <c r="D485" s="37"/>
      <c r="E485" s="40"/>
      <c r="F485" s="50"/>
      <c r="G485" s="38"/>
      <c r="H485" s="16"/>
      <c r="I485" s="60">
        <v>477</v>
      </c>
      <c r="J485" s="14"/>
    </row>
    <row r="486" spans="1:10" ht="21" customHeight="1">
      <c r="A486" s="211">
        <v>478</v>
      </c>
      <c r="B486" s="37"/>
      <c r="C486" s="37"/>
      <c r="D486" s="37"/>
      <c r="E486" s="40"/>
      <c r="F486" s="50"/>
      <c r="G486" s="38"/>
      <c r="H486" s="16"/>
      <c r="I486" s="60">
        <v>478</v>
      </c>
      <c r="J486" s="14"/>
    </row>
    <row r="487" spans="1:10" ht="21" customHeight="1">
      <c r="A487" s="210">
        <v>479</v>
      </c>
      <c r="B487" s="37"/>
      <c r="C487" s="37"/>
      <c r="D487" s="37"/>
      <c r="E487" s="40"/>
      <c r="F487" s="50"/>
      <c r="G487" s="38"/>
      <c r="H487" s="16"/>
      <c r="I487" s="60">
        <v>479</v>
      </c>
      <c r="J487" s="14"/>
    </row>
    <row r="488" spans="1:10" ht="21" customHeight="1">
      <c r="A488" s="211">
        <v>480</v>
      </c>
      <c r="B488" s="37"/>
      <c r="C488" s="37"/>
      <c r="D488" s="37"/>
      <c r="E488" s="40"/>
      <c r="F488" s="50"/>
      <c r="G488" s="38"/>
      <c r="H488" s="16"/>
      <c r="I488" s="60">
        <v>480</v>
      </c>
      <c r="J488" s="14"/>
    </row>
    <row r="489" spans="1:10" ht="21" customHeight="1">
      <c r="A489" s="210">
        <v>481</v>
      </c>
      <c r="B489" s="37"/>
      <c r="C489" s="37"/>
      <c r="D489" s="37"/>
      <c r="E489" s="40"/>
      <c r="F489" s="50"/>
      <c r="G489" s="38"/>
      <c r="H489" s="16"/>
      <c r="I489" s="60">
        <v>481</v>
      </c>
      <c r="J489" s="14"/>
    </row>
    <row r="490" spans="1:10" ht="21" customHeight="1">
      <c r="A490" s="211">
        <v>482</v>
      </c>
      <c r="B490" s="37"/>
      <c r="C490" s="37"/>
      <c r="D490" s="37"/>
      <c r="E490" s="40"/>
      <c r="F490" s="50"/>
      <c r="G490" s="38"/>
      <c r="H490" s="16"/>
      <c r="I490" s="60">
        <v>482</v>
      </c>
      <c r="J490" s="14"/>
    </row>
    <row r="491" spans="1:10" ht="21" customHeight="1">
      <c r="A491" s="210">
        <v>483</v>
      </c>
      <c r="B491" s="37"/>
      <c r="C491" s="37"/>
      <c r="D491" s="37"/>
      <c r="E491" s="40"/>
      <c r="F491" s="50"/>
      <c r="G491" s="38"/>
      <c r="H491" s="16"/>
      <c r="I491" s="60">
        <v>483</v>
      </c>
      <c r="J491" s="14"/>
    </row>
    <row r="492" spans="1:10" ht="21" customHeight="1">
      <c r="A492" s="211">
        <v>484</v>
      </c>
      <c r="B492" s="37"/>
      <c r="C492" s="37"/>
      <c r="D492" s="37"/>
      <c r="E492" s="40"/>
      <c r="F492" s="50"/>
      <c r="G492" s="38"/>
      <c r="H492" s="16"/>
      <c r="I492" s="60">
        <v>484</v>
      </c>
      <c r="J492" s="14"/>
    </row>
    <row r="493" spans="1:10" ht="21" customHeight="1">
      <c r="A493" s="210">
        <v>485</v>
      </c>
      <c r="B493" s="37"/>
      <c r="C493" s="37"/>
      <c r="D493" s="37"/>
      <c r="E493" s="40"/>
      <c r="F493" s="50"/>
      <c r="G493" s="38"/>
      <c r="H493" s="16"/>
      <c r="I493" s="60">
        <v>485</v>
      </c>
      <c r="J493" s="14"/>
    </row>
    <row r="494" spans="1:10" ht="21" customHeight="1">
      <c r="A494" s="211">
        <v>486</v>
      </c>
      <c r="B494" s="37"/>
      <c r="C494" s="37"/>
      <c r="D494" s="37"/>
      <c r="E494" s="40"/>
      <c r="F494" s="50"/>
      <c r="G494" s="38"/>
      <c r="H494" s="16"/>
      <c r="I494" s="60">
        <v>486</v>
      </c>
      <c r="J494" s="14"/>
    </row>
    <row r="495" spans="1:10" ht="21" customHeight="1">
      <c r="A495" s="210">
        <v>487</v>
      </c>
      <c r="B495" s="37"/>
      <c r="C495" s="37"/>
      <c r="D495" s="37"/>
      <c r="E495" s="40"/>
      <c r="F495" s="50"/>
      <c r="G495" s="38"/>
      <c r="H495" s="16"/>
      <c r="I495" s="60">
        <v>487</v>
      </c>
      <c r="J495" s="14"/>
    </row>
    <row r="496" spans="1:10" ht="21" customHeight="1">
      <c r="A496" s="211">
        <v>488</v>
      </c>
      <c r="B496" s="37"/>
      <c r="C496" s="37"/>
      <c r="D496" s="37"/>
      <c r="E496" s="40"/>
      <c r="F496" s="50"/>
      <c r="G496" s="38"/>
      <c r="H496" s="16"/>
      <c r="I496" s="60">
        <v>488</v>
      </c>
      <c r="J496" s="14"/>
    </row>
    <row r="497" spans="1:10" ht="21" customHeight="1">
      <c r="A497" s="210">
        <v>489</v>
      </c>
      <c r="B497" s="37"/>
      <c r="C497" s="37"/>
      <c r="D497" s="37"/>
      <c r="E497" s="40"/>
      <c r="F497" s="50"/>
      <c r="G497" s="38"/>
      <c r="H497" s="16"/>
      <c r="I497" s="60">
        <v>489</v>
      </c>
      <c r="J497" s="14"/>
    </row>
    <row r="498" spans="1:10" ht="21" customHeight="1">
      <c r="A498" s="211">
        <v>490</v>
      </c>
      <c r="B498" s="37"/>
      <c r="C498" s="37"/>
      <c r="D498" s="37"/>
      <c r="E498" s="40"/>
      <c r="F498" s="50"/>
      <c r="G498" s="38"/>
      <c r="H498" s="16"/>
      <c r="I498" s="60">
        <v>490</v>
      </c>
      <c r="J498" s="14"/>
    </row>
    <row r="499" spans="1:10" ht="21" customHeight="1">
      <c r="A499" s="210">
        <v>491</v>
      </c>
      <c r="B499" s="37"/>
      <c r="C499" s="37"/>
      <c r="D499" s="37"/>
      <c r="E499" s="40"/>
      <c r="F499" s="50"/>
      <c r="G499" s="38"/>
      <c r="H499" s="16"/>
      <c r="I499" s="60">
        <v>491</v>
      </c>
      <c r="J499" s="14"/>
    </row>
    <row r="500" spans="1:10" ht="21" customHeight="1">
      <c r="A500" s="211">
        <v>492</v>
      </c>
      <c r="B500" s="37"/>
      <c r="C500" s="37"/>
      <c r="D500" s="37"/>
      <c r="E500" s="40"/>
      <c r="F500" s="50"/>
      <c r="G500" s="38"/>
      <c r="H500" s="16"/>
      <c r="I500" s="60">
        <v>492</v>
      </c>
      <c r="J500" s="14"/>
    </row>
    <row r="501" spans="1:10" ht="21" customHeight="1">
      <c r="A501" s="210">
        <v>493</v>
      </c>
      <c r="B501" s="37"/>
      <c r="C501" s="37"/>
      <c r="D501" s="37"/>
      <c r="E501" s="40"/>
      <c r="F501" s="50"/>
      <c r="G501" s="38"/>
      <c r="H501" s="16"/>
      <c r="I501" s="60">
        <v>493</v>
      </c>
      <c r="J501" s="14"/>
    </row>
    <row r="502" spans="1:10" ht="21" customHeight="1">
      <c r="A502" s="210">
        <v>494</v>
      </c>
      <c r="B502" s="37"/>
      <c r="C502" s="37"/>
      <c r="D502" s="37"/>
      <c r="E502" s="40"/>
      <c r="F502" s="50"/>
      <c r="G502" s="38"/>
      <c r="H502" s="16"/>
      <c r="I502" s="60">
        <v>494</v>
      </c>
      <c r="J502" s="14"/>
    </row>
    <row r="503" spans="1:10" ht="21" customHeight="1">
      <c r="A503" s="211">
        <v>495</v>
      </c>
      <c r="B503" s="37"/>
      <c r="C503" s="37"/>
      <c r="D503" s="37"/>
      <c r="E503" s="40"/>
      <c r="F503" s="50"/>
      <c r="G503" s="38"/>
      <c r="H503" s="16"/>
      <c r="I503" s="60">
        <v>495</v>
      </c>
      <c r="J503" s="14"/>
    </row>
    <row r="504" spans="1:10" ht="21" customHeight="1">
      <c r="A504" s="210">
        <v>496</v>
      </c>
      <c r="B504" s="37"/>
      <c r="C504" s="37"/>
      <c r="D504" s="37"/>
      <c r="E504" s="40"/>
      <c r="F504" s="50"/>
      <c r="G504" s="38"/>
      <c r="H504" s="16"/>
      <c r="I504" s="60">
        <v>496</v>
      </c>
      <c r="J504" s="14"/>
    </row>
    <row r="505" spans="1:10" ht="21" customHeight="1">
      <c r="A505" s="211">
        <v>497</v>
      </c>
      <c r="B505" s="37"/>
      <c r="C505" s="37"/>
      <c r="D505" s="37"/>
      <c r="E505" s="40"/>
      <c r="F505" s="50"/>
      <c r="G505" s="38"/>
      <c r="H505" s="16"/>
      <c r="I505" s="60">
        <v>497</v>
      </c>
      <c r="J505" s="14"/>
    </row>
    <row r="506" spans="1:10" ht="21" customHeight="1">
      <c r="A506" s="210">
        <v>498</v>
      </c>
      <c r="B506" s="37"/>
      <c r="C506" s="37"/>
      <c r="D506" s="37"/>
      <c r="E506" s="40"/>
      <c r="F506" s="50"/>
      <c r="G506" s="38"/>
      <c r="H506" s="16"/>
      <c r="I506" s="60">
        <v>498</v>
      </c>
      <c r="J506" s="14"/>
    </row>
    <row r="507" spans="1:10" ht="21" customHeight="1">
      <c r="A507" s="211">
        <v>499</v>
      </c>
      <c r="B507" s="43"/>
      <c r="C507" s="43"/>
      <c r="D507" s="43"/>
      <c r="E507" s="40"/>
      <c r="F507" s="52"/>
      <c r="G507" s="40"/>
      <c r="H507" s="16"/>
      <c r="I507" s="60">
        <v>499</v>
      </c>
      <c r="J507" s="14"/>
    </row>
    <row r="508" spans="1:10" ht="21" customHeight="1">
      <c r="A508" s="210">
        <v>500</v>
      </c>
      <c r="B508" s="44"/>
      <c r="C508" s="44"/>
      <c r="D508" s="44"/>
      <c r="E508" s="44"/>
      <c r="F508" s="48"/>
      <c r="G508" s="48"/>
      <c r="H508" s="16"/>
      <c r="I508" s="60">
        <v>500</v>
      </c>
      <c r="J508" s="14"/>
    </row>
    <row r="509" spans="1:10" ht="21" customHeight="1">
      <c r="A509" s="211">
        <v>501</v>
      </c>
      <c r="B509" s="44"/>
      <c r="C509" s="44"/>
      <c r="D509" s="44"/>
      <c r="E509" s="44"/>
      <c r="F509" s="48"/>
      <c r="G509" s="48"/>
      <c r="H509" s="16"/>
      <c r="I509" s="60">
        <v>501</v>
      </c>
      <c r="J509" s="14"/>
    </row>
    <row r="510" spans="1:10" ht="21" customHeight="1">
      <c r="A510" s="210">
        <v>502</v>
      </c>
      <c r="B510" s="44"/>
      <c r="C510" s="44"/>
      <c r="D510" s="44"/>
      <c r="E510" s="44"/>
      <c r="F510" s="48"/>
      <c r="G510" s="48"/>
      <c r="H510" s="16"/>
      <c r="I510" s="60">
        <v>502</v>
      </c>
      <c r="J510" s="14"/>
    </row>
    <row r="511" spans="1:10" ht="21" customHeight="1">
      <c r="A511" s="211">
        <v>503</v>
      </c>
      <c r="B511" s="44"/>
      <c r="C511" s="44"/>
      <c r="D511" s="44"/>
      <c r="E511" s="44"/>
      <c r="F511" s="48"/>
      <c r="G511" s="48"/>
      <c r="H511" s="16"/>
      <c r="I511" s="60">
        <v>503</v>
      </c>
      <c r="J511" s="14"/>
    </row>
    <row r="512" spans="1:10" ht="21" customHeight="1">
      <c r="A512" s="210">
        <v>504</v>
      </c>
      <c r="B512" s="44"/>
      <c r="C512" s="44"/>
      <c r="D512" s="44"/>
      <c r="E512" s="44"/>
      <c r="F512" s="48"/>
      <c r="G512" s="48"/>
      <c r="H512" s="16"/>
      <c r="I512" s="60">
        <v>504</v>
      </c>
      <c r="J512" s="14"/>
    </row>
    <row r="513" spans="1:10" ht="21" customHeight="1">
      <c r="A513" s="211">
        <v>505</v>
      </c>
      <c r="B513" s="44"/>
      <c r="C513" s="44"/>
      <c r="D513" s="44"/>
      <c r="E513" s="44"/>
      <c r="F513" s="48"/>
      <c r="G513" s="48"/>
      <c r="H513" s="16"/>
      <c r="I513" s="60">
        <v>505</v>
      </c>
      <c r="J513" s="14"/>
    </row>
    <row r="514" spans="1:10" ht="21" customHeight="1">
      <c r="A514" s="210">
        <v>506</v>
      </c>
      <c r="B514" s="44"/>
      <c r="C514" s="44"/>
      <c r="D514" s="44"/>
      <c r="E514" s="44"/>
      <c r="F514" s="48"/>
      <c r="G514" s="48"/>
      <c r="H514" s="16"/>
      <c r="I514" s="60">
        <v>506</v>
      </c>
      <c r="J514" s="14"/>
    </row>
    <row r="515" spans="1:10" ht="21" customHeight="1">
      <c r="A515" s="211">
        <v>507</v>
      </c>
      <c r="B515" s="44"/>
      <c r="C515" s="44"/>
      <c r="D515" s="44"/>
      <c r="E515" s="44"/>
      <c r="F515" s="48"/>
      <c r="G515" s="48"/>
      <c r="H515" s="16"/>
      <c r="I515" s="60">
        <v>507</v>
      </c>
      <c r="J515" s="14"/>
    </row>
    <row r="516" spans="1:10" ht="21" customHeight="1">
      <c r="A516" s="210">
        <v>508</v>
      </c>
      <c r="B516" s="44"/>
      <c r="C516" s="44"/>
      <c r="D516" s="44"/>
      <c r="E516" s="44"/>
      <c r="F516" s="48"/>
      <c r="G516" s="48"/>
      <c r="H516" s="16"/>
      <c r="I516" s="60">
        <v>508</v>
      </c>
      <c r="J516" s="14"/>
    </row>
    <row r="517" spans="1:10" ht="21" customHeight="1">
      <c r="A517" s="211">
        <v>509</v>
      </c>
      <c r="B517" s="44"/>
      <c r="C517" s="44"/>
      <c r="D517" s="44"/>
      <c r="E517" s="44"/>
      <c r="F517" s="48"/>
      <c r="G517" s="48"/>
      <c r="H517" s="16"/>
      <c r="I517" s="60">
        <v>509</v>
      </c>
      <c r="J517" s="14"/>
    </row>
    <row r="518" spans="1:10" ht="21" customHeight="1">
      <c r="A518" s="210">
        <v>510</v>
      </c>
      <c r="B518" s="44"/>
      <c r="C518" s="44"/>
      <c r="D518" s="44"/>
      <c r="E518" s="44"/>
      <c r="F518" s="48"/>
      <c r="G518" s="48"/>
      <c r="H518" s="16"/>
      <c r="I518" s="60">
        <v>510</v>
      </c>
      <c r="J518" s="14"/>
    </row>
    <row r="519" spans="1:10" ht="21" customHeight="1">
      <c r="A519" s="211">
        <v>511</v>
      </c>
      <c r="B519" s="44"/>
      <c r="C519" s="44"/>
      <c r="D519" s="44"/>
      <c r="E519" s="44"/>
      <c r="F519" s="48"/>
      <c r="G519" s="48"/>
      <c r="H519" s="16"/>
      <c r="I519" s="60">
        <v>511</v>
      </c>
      <c r="J519" s="14"/>
    </row>
    <row r="520" spans="1:10" ht="21" customHeight="1">
      <c r="A520" s="210">
        <v>512</v>
      </c>
      <c r="B520" s="44"/>
      <c r="C520" s="44"/>
      <c r="D520" s="44"/>
      <c r="E520" s="44"/>
      <c r="F520" s="48"/>
      <c r="G520" s="48"/>
      <c r="H520" s="16"/>
      <c r="I520" s="60">
        <v>512</v>
      </c>
      <c r="J520" s="14"/>
    </row>
    <row r="521" spans="1:10" ht="21" customHeight="1">
      <c r="A521" s="211">
        <v>513</v>
      </c>
      <c r="B521" s="44"/>
      <c r="C521" s="44"/>
      <c r="D521" s="44"/>
      <c r="E521" s="44"/>
      <c r="F521" s="48"/>
      <c r="G521" s="48"/>
      <c r="H521" s="16"/>
      <c r="I521" s="60">
        <v>513</v>
      </c>
      <c r="J521" s="14"/>
    </row>
    <row r="522" spans="1:10" ht="21" customHeight="1">
      <c r="A522" s="210">
        <v>514</v>
      </c>
      <c r="B522" s="44"/>
      <c r="C522" s="44"/>
      <c r="D522" s="44"/>
      <c r="E522" s="44"/>
      <c r="F522" s="48"/>
      <c r="G522" s="48"/>
      <c r="H522" s="16"/>
      <c r="I522" s="60">
        <v>514</v>
      </c>
      <c r="J522" s="14"/>
    </row>
    <row r="523" spans="1:10" ht="21" customHeight="1">
      <c r="A523" s="210">
        <v>515</v>
      </c>
      <c r="B523" s="44"/>
      <c r="C523" s="44"/>
      <c r="D523" s="44"/>
      <c r="E523" s="44"/>
      <c r="F523" s="48"/>
      <c r="G523" s="48"/>
      <c r="H523" s="16"/>
      <c r="I523" s="60">
        <v>515</v>
      </c>
      <c r="J523" s="14"/>
    </row>
    <row r="524" spans="1:10" ht="21" customHeight="1">
      <c r="A524" s="211">
        <v>516</v>
      </c>
      <c r="B524" s="44"/>
      <c r="C524" s="44"/>
      <c r="D524" s="44"/>
      <c r="E524" s="44"/>
      <c r="F524" s="48"/>
      <c r="G524" s="48"/>
      <c r="H524" s="16"/>
      <c r="I524" s="60">
        <v>516</v>
      </c>
      <c r="J524" s="14"/>
    </row>
    <row r="525" spans="1:10" ht="21" customHeight="1">
      <c r="A525" s="210">
        <v>517</v>
      </c>
      <c r="B525" s="37"/>
      <c r="C525" s="37"/>
      <c r="D525" s="37"/>
      <c r="E525" s="40"/>
      <c r="F525" s="50"/>
      <c r="G525" s="38"/>
      <c r="H525" s="16"/>
      <c r="I525" s="60">
        <v>517</v>
      </c>
      <c r="J525" s="14"/>
    </row>
    <row r="526" spans="1:10" ht="21" customHeight="1">
      <c r="A526" s="211">
        <v>518</v>
      </c>
      <c r="B526" s="37"/>
      <c r="C526" s="37"/>
      <c r="D526" s="37"/>
      <c r="E526" s="40"/>
      <c r="F526" s="50"/>
      <c r="G526" s="38"/>
      <c r="H526" s="16"/>
      <c r="I526" s="60">
        <v>518</v>
      </c>
      <c r="J526" s="14"/>
    </row>
    <row r="527" spans="1:10" ht="21" customHeight="1">
      <c r="A527" s="210">
        <v>519</v>
      </c>
      <c r="B527" s="37"/>
      <c r="C527" s="37"/>
      <c r="D527" s="37"/>
      <c r="E527" s="40"/>
      <c r="F527" s="50"/>
      <c r="G527" s="38"/>
      <c r="H527" s="16"/>
      <c r="I527" s="60">
        <v>519</v>
      </c>
      <c r="J527" s="14"/>
    </row>
    <row r="528" spans="1:10" ht="21" customHeight="1">
      <c r="A528" s="210">
        <v>520</v>
      </c>
      <c r="B528" s="37"/>
      <c r="C528" s="37"/>
      <c r="D528" s="37"/>
      <c r="E528" s="40"/>
      <c r="F528" s="50"/>
      <c r="G528" s="38"/>
      <c r="H528" s="16"/>
      <c r="I528" s="60">
        <v>520</v>
      </c>
      <c r="J528" s="14"/>
    </row>
    <row r="529" spans="10:10">
      <c r="J529" s="10"/>
    </row>
  </sheetData>
  <mergeCells count="13">
    <mergeCell ref="H1:J1"/>
    <mergeCell ref="A1:C1"/>
    <mergeCell ref="G3:J3"/>
    <mergeCell ref="G4:J4"/>
    <mergeCell ref="G5:J5"/>
    <mergeCell ref="E5:F5"/>
    <mergeCell ref="D1:G1"/>
    <mergeCell ref="A2:C2"/>
    <mergeCell ref="A7:I7"/>
    <mergeCell ref="C3:D3"/>
    <mergeCell ref="E3:F3"/>
    <mergeCell ref="C4:D4"/>
    <mergeCell ref="E4:F4"/>
  </mergeCells>
  <conditionalFormatting sqref="C3:D3 G3:J3 G5:J5">
    <cfRule type="containsBlanks" dxfId="1" priority="6">
      <formula>LEN(TRIM(C3))=0</formula>
    </cfRule>
  </conditionalFormatting>
  <conditionalFormatting sqref="C4:D4 G4:J4">
    <cfRule type="containsBlanks" dxfId="0" priority="7">
      <formula>LEN(TRIM(C4))=0</formula>
    </cfRule>
  </conditionalFormatting>
  <pageMargins left="0.25" right="0.25" top="0.75" bottom="0.75" header="0.3" footer="0.3"/>
  <pageSetup paperSize="9" scale="85" orientation="landscape" horizontalDpi="4294967293" verticalDpi="4294967293" r:id="rId1"/>
  <headerFooter differentFirst="1">
    <oddHeader>&amp;L
&amp;G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0"/>
  <sheetViews>
    <sheetView topLeftCell="C1" workbookViewId="0">
      <selection activeCell="D8" sqref="D8"/>
    </sheetView>
  </sheetViews>
  <sheetFormatPr baseColWidth="10" defaultRowHeight="15"/>
  <cols>
    <col min="1" max="2" width="0" hidden="1" customWidth="1"/>
    <col min="4" max="4" width="8.140625" bestFit="1" customWidth="1"/>
    <col min="5" max="7" width="5.7109375" customWidth="1"/>
    <col min="8" max="9" width="3.85546875" hidden="1" customWidth="1"/>
    <col min="10" max="10" width="1.7109375" customWidth="1"/>
    <col min="11" max="11" width="5.42578125" customWidth="1"/>
    <col min="12" max="12" width="1.7109375" hidden="1" customWidth="1"/>
    <col min="13" max="14" width="0" hidden="1" customWidth="1"/>
    <col min="15" max="16" width="1.7109375" customWidth="1"/>
    <col min="17" max="17" width="2.7109375" customWidth="1"/>
    <col min="18" max="18" width="3.7109375" customWidth="1"/>
    <col min="19" max="19" width="2.7109375" bestFit="1" customWidth="1"/>
    <col min="20" max="20" width="3.7109375" bestFit="1" customWidth="1"/>
    <col min="21" max="21" width="2.7109375" bestFit="1" customWidth="1"/>
    <col min="22" max="22" width="3.7109375" customWidth="1"/>
    <col min="23" max="23" width="5.7109375" customWidth="1"/>
  </cols>
  <sheetData>
    <row r="1" spans="1:31">
      <c r="A1" s="63"/>
      <c r="B1" s="227"/>
      <c r="C1" s="227"/>
      <c r="D1" s="227"/>
      <c r="E1" s="227"/>
      <c r="F1" s="227"/>
      <c r="G1" s="227"/>
      <c r="H1" s="227"/>
      <c r="I1" s="227"/>
      <c r="J1" s="227"/>
      <c r="K1" s="227"/>
      <c r="L1" s="227"/>
      <c r="M1" s="227"/>
      <c r="N1" s="227"/>
      <c r="O1" s="227"/>
      <c r="P1" s="227"/>
      <c r="Q1" s="227"/>
      <c r="R1" s="227"/>
      <c r="S1" s="227"/>
      <c r="T1" s="227"/>
      <c r="U1" s="227"/>
      <c r="V1" s="227"/>
      <c r="W1" s="227"/>
      <c r="X1" s="63"/>
      <c r="Y1" s="63"/>
      <c r="Z1" s="63"/>
      <c r="AA1" s="63"/>
      <c r="AB1" s="63"/>
      <c r="AC1" s="63"/>
      <c r="AD1" s="63"/>
      <c r="AE1" s="63"/>
    </row>
    <row r="2" spans="1:31">
      <c r="A2" s="63"/>
      <c r="B2" s="228" t="s">
        <v>16</v>
      </c>
      <c r="C2" s="228"/>
      <c r="D2" s="228"/>
      <c r="E2" s="228"/>
      <c r="F2" s="228"/>
      <c r="G2" s="228"/>
      <c r="H2" s="228"/>
      <c r="I2" s="228"/>
      <c r="J2" s="228"/>
      <c r="K2" s="229" t="s">
        <v>17</v>
      </c>
      <c r="L2" s="229"/>
      <c r="M2" s="229"/>
      <c r="N2" s="229"/>
      <c r="O2" s="229"/>
      <c r="P2" s="229"/>
      <c r="Q2" s="229"/>
      <c r="R2" s="229"/>
      <c r="S2" s="229"/>
      <c r="T2" s="229"/>
      <c r="U2" s="229"/>
      <c r="V2" s="229"/>
      <c r="W2" s="229"/>
      <c r="X2" s="229"/>
      <c r="Y2" s="229"/>
      <c r="Z2" s="229"/>
      <c r="AA2" s="229"/>
      <c r="AB2" s="229"/>
      <c r="AC2" s="229"/>
      <c r="AD2" s="229"/>
      <c r="AE2" s="229"/>
    </row>
    <row r="3" spans="1:31" ht="15.75" thickBot="1">
      <c r="A3" s="63"/>
      <c r="B3" s="63"/>
      <c r="C3" s="63"/>
      <c r="D3" s="63"/>
      <c r="E3" s="63"/>
      <c r="F3" s="63"/>
      <c r="G3" s="63"/>
      <c r="H3" s="63"/>
      <c r="I3" s="63"/>
      <c r="J3" s="63"/>
      <c r="K3" s="65"/>
      <c r="L3" s="65"/>
      <c r="M3" s="65"/>
      <c r="N3" s="65"/>
      <c r="O3" s="65"/>
      <c r="P3" s="63"/>
      <c r="Q3" s="63"/>
      <c r="R3" s="65"/>
      <c r="S3" s="63"/>
      <c r="T3" s="63"/>
      <c r="U3" s="63"/>
      <c r="V3" s="63"/>
      <c r="W3" s="63"/>
      <c r="X3" s="63"/>
      <c r="Y3" s="63"/>
      <c r="Z3" s="63"/>
      <c r="AA3" s="65"/>
      <c r="AB3" s="65"/>
      <c r="AC3" s="65"/>
      <c r="AD3" s="65"/>
      <c r="AE3" s="65"/>
    </row>
    <row r="4" spans="1:31" ht="16.5" thickTop="1" thickBot="1">
      <c r="A4" s="63"/>
      <c r="B4" s="230" t="s">
        <v>18</v>
      </c>
      <c r="C4" s="230"/>
      <c r="D4" s="230"/>
      <c r="E4" s="68"/>
      <c r="F4" s="65" t="s">
        <v>19</v>
      </c>
      <c r="G4" s="63"/>
      <c r="H4" s="63"/>
      <c r="I4" s="63"/>
      <c r="J4" s="63"/>
      <c r="K4" s="63"/>
      <c r="L4" s="65"/>
      <c r="M4" s="65"/>
      <c r="N4" s="65"/>
      <c r="O4" s="65"/>
      <c r="P4" s="65"/>
      <c r="Q4" s="65"/>
      <c r="R4" s="65"/>
      <c r="S4" s="65"/>
      <c r="T4" s="65"/>
      <c r="U4" s="63"/>
      <c r="V4" s="63"/>
      <c r="W4" s="63"/>
      <c r="X4" s="63"/>
      <c r="Y4" s="63"/>
      <c r="Z4" s="63"/>
      <c r="AA4" s="63"/>
      <c r="AB4" s="63"/>
      <c r="AC4" s="63"/>
      <c r="AD4" s="63"/>
      <c r="AE4" s="63"/>
    </row>
    <row r="5" spans="1:31" ht="17.25" customHeight="1" thickTop="1">
      <c r="A5" s="63"/>
      <c r="B5" s="63"/>
      <c r="C5" s="63"/>
      <c r="D5" s="63"/>
      <c r="E5" s="63"/>
      <c r="F5" s="63"/>
      <c r="G5" s="63"/>
      <c r="H5" s="63"/>
      <c r="I5" s="63"/>
      <c r="J5" s="63"/>
      <c r="K5" s="63"/>
      <c r="L5" s="65"/>
      <c r="M5" s="65"/>
      <c r="N5" s="65"/>
      <c r="O5" s="63"/>
      <c r="P5" s="63"/>
      <c r="Q5" s="63"/>
      <c r="R5" s="63"/>
      <c r="S5" s="63"/>
      <c r="T5" s="63"/>
      <c r="U5" s="63"/>
      <c r="V5" s="63"/>
      <c r="W5" s="63"/>
      <c r="X5" s="63"/>
      <c r="Y5" s="233"/>
      <c r="Z5" s="233"/>
      <c r="AA5" s="233"/>
      <c r="AB5" s="63"/>
      <c r="AC5" s="63"/>
      <c r="AD5" s="63"/>
      <c r="AE5" s="63"/>
    </row>
    <row r="6" spans="1:31" ht="16.5" customHeight="1">
      <c r="A6" s="66"/>
      <c r="B6" s="63"/>
      <c r="C6" s="63"/>
      <c r="D6" s="69" t="s">
        <v>20</v>
      </c>
      <c r="E6" s="231" t="s">
        <v>21</v>
      </c>
      <c r="F6" s="231"/>
      <c r="G6" s="231"/>
      <c r="H6" s="63"/>
      <c r="I6" s="63"/>
      <c r="J6" s="63"/>
      <c r="K6" s="232" t="s">
        <v>22</v>
      </c>
      <c r="L6" s="65"/>
      <c r="M6" s="65"/>
      <c r="N6" s="65"/>
      <c r="O6" s="63"/>
      <c r="P6" s="234" t="s">
        <v>23</v>
      </c>
      <c r="Q6" s="234"/>
      <c r="R6" s="234"/>
      <c r="S6" s="234"/>
      <c r="T6" s="234"/>
      <c r="U6" s="234"/>
      <c r="V6" s="234"/>
      <c r="W6" s="63"/>
      <c r="X6" s="234" t="s">
        <v>24</v>
      </c>
      <c r="Y6" s="234"/>
      <c r="Z6" s="234"/>
      <c r="AA6" s="234"/>
      <c r="AB6" s="234"/>
      <c r="AC6" s="234"/>
      <c r="AD6" s="70"/>
      <c r="AE6" s="63"/>
    </row>
    <row r="7" spans="1:31" ht="15.75" thickBot="1">
      <c r="A7" s="66" t="s">
        <v>25</v>
      </c>
      <c r="B7" s="71" t="s">
        <v>26</v>
      </c>
      <c r="C7" s="71" t="s">
        <v>27</v>
      </c>
      <c r="D7" s="72" t="s">
        <v>28</v>
      </c>
      <c r="E7" s="73" t="s">
        <v>29</v>
      </c>
      <c r="F7" s="73" t="s">
        <v>30</v>
      </c>
      <c r="G7" s="73" t="s">
        <v>31</v>
      </c>
      <c r="H7" s="74" t="s">
        <v>32</v>
      </c>
      <c r="I7" s="63"/>
      <c r="J7" s="63"/>
      <c r="K7" s="232"/>
      <c r="L7" s="65"/>
      <c r="M7" s="65" t="s">
        <v>33</v>
      </c>
      <c r="N7" s="65"/>
      <c r="O7" s="63"/>
      <c r="P7" s="75"/>
      <c r="Q7" s="76"/>
      <c r="R7" s="63"/>
      <c r="S7" s="76"/>
      <c r="T7" s="76"/>
      <c r="U7" s="76"/>
      <c r="V7" s="77"/>
      <c r="W7" s="63"/>
      <c r="X7" s="78" t="s">
        <v>8</v>
      </c>
      <c r="Y7" s="79" t="s">
        <v>34</v>
      </c>
      <c r="Z7" s="79" t="s">
        <v>10</v>
      </c>
      <c r="AA7" s="79" t="s">
        <v>35</v>
      </c>
      <c r="AB7" s="79" t="s">
        <v>13</v>
      </c>
      <c r="AC7" s="80" t="s">
        <v>36</v>
      </c>
      <c r="AD7" s="70" t="s">
        <v>37</v>
      </c>
      <c r="AE7" s="63"/>
    </row>
    <row r="8" spans="1:31" ht="15.75" thickTop="1">
      <c r="A8" s="66">
        <v>1</v>
      </c>
      <c r="B8" s="66">
        <v>1</v>
      </c>
      <c r="C8" s="71">
        <v>1</v>
      </c>
      <c r="D8" s="81"/>
      <c r="E8" s="82"/>
      <c r="F8" s="83"/>
      <c r="G8" s="84"/>
      <c r="H8" s="63">
        <f>D8</f>
        <v>0</v>
      </c>
      <c r="I8" s="67">
        <f>IF(H8&gt;0,COUNTIF($H$8:$H$197,H8),)</f>
        <v>0</v>
      </c>
      <c r="J8" s="85"/>
      <c r="K8" s="86" t="str">
        <f>IF(I8&lt;=1,"","Doublon")</f>
        <v/>
      </c>
      <c r="L8" s="65"/>
      <c r="M8" s="65">
        <f>E8*3600+F8*60+G8</f>
        <v>0</v>
      </c>
      <c r="N8" s="65"/>
      <c r="O8" s="65"/>
      <c r="P8" s="87"/>
      <c r="Q8" s="67">
        <f>E8</f>
        <v>0</v>
      </c>
      <c r="R8" s="67" t="s">
        <v>39</v>
      </c>
      <c r="S8" s="67">
        <f>F8</f>
        <v>0</v>
      </c>
      <c r="T8" s="67" t="s">
        <v>30</v>
      </c>
      <c r="U8" s="67">
        <f>G8</f>
        <v>0</v>
      </c>
      <c r="V8" s="88" t="s">
        <v>31</v>
      </c>
      <c r="W8" s="63"/>
      <c r="X8" s="87" t="str">
        <f>IF(D8="","",VLOOKUP(D8,Emargement!$A$9:$B$528,2,TRUE))</f>
        <v/>
      </c>
      <c r="Y8" s="76" t="str">
        <f>IF(D8="","",VLOOKUP(D8,Emargement!$A$9:$C$528,3,TRUE))</f>
        <v/>
      </c>
      <c r="Z8" s="76" t="str">
        <f>IF(D8="","",VLOOKUP(D8,Emargement!$A$9:$D$528,4,TRUE))</f>
        <v/>
      </c>
      <c r="AA8" s="76" t="str">
        <f>IF(D8="","",VLOOKUP(D8,Emargement!$A$9:$E$528,5,TRUE))</f>
        <v/>
      </c>
      <c r="AB8" s="76" t="str">
        <f>IF(D8="","",VLOOKUP(D8,Emargement!$A$9:$G$528,7,TRUE))</f>
        <v/>
      </c>
      <c r="AC8" s="76" t="str">
        <f>IF(D8="","",VLOOKUP(D8,Emargement!$A$9:$F$528,6,TRUE))</f>
        <v/>
      </c>
      <c r="AD8" s="89" t="e">
        <f>$E$4/(E8+F8/60+G8/3600)</f>
        <v>#DIV/0!</v>
      </c>
      <c r="AE8" s="63"/>
    </row>
    <row r="9" spans="1:31">
      <c r="A9" s="66">
        <v>2</v>
      </c>
      <c r="B9" s="66">
        <v>2</v>
      </c>
      <c r="C9" s="64">
        <v>2</v>
      </c>
      <c r="D9" s="90"/>
      <c r="E9" s="91"/>
      <c r="F9" s="92"/>
      <c r="G9" s="93"/>
      <c r="H9" s="63">
        <f t="shared" ref="H9:H72" si="0">D9</f>
        <v>0</v>
      </c>
      <c r="I9" s="85">
        <f t="shared" ref="I9:I72" si="1">IF(H9&gt;0,COUNTIF($H$8:$H$197,H9),)</f>
        <v>0</v>
      </c>
      <c r="J9" s="85"/>
      <c r="K9" s="94" t="str">
        <f>IF(I9&lt;=1,"","Doublon")</f>
        <v/>
      </c>
      <c r="L9" s="65"/>
      <c r="M9" s="65">
        <f>E9*3600+F9*60+G9</f>
        <v>0</v>
      </c>
      <c r="N9" s="65">
        <f>M9-$M$8</f>
        <v>0</v>
      </c>
      <c r="O9" s="63"/>
      <c r="P9" s="87" t="str">
        <f>IF(T9="m.t","","à")</f>
        <v/>
      </c>
      <c r="Q9" s="67" t="str">
        <f t="shared" ref="Q9:Q40" si="2">IF(N9=N8," ",IF(N9&gt;=3600,INT(N9/3600)," "))</f>
        <v xml:space="preserve"> </v>
      </c>
      <c r="R9" s="67" t="str">
        <f t="shared" ref="R9:R40" si="3">IF(N9=N8," ",IF(N9&gt;=3600,"h"," "))</f>
        <v xml:space="preserve"> </v>
      </c>
      <c r="S9" s="67" t="str">
        <f t="shared" ref="S9:S40" si="4">IF(N9=N8," ",IF((N9-3600*INT(N9/3600))/60&gt;=1,INT((N9-3600*INT(N9/3600))/60)," "))</f>
        <v xml:space="preserve"> </v>
      </c>
      <c r="T9" s="67" t="str">
        <f t="shared" ref="T9:T40" si="5">IF(N9=N8,"m.t",IF((N9-3600*INT(N9/3600))/60&gt;=1,"min"," "))</f>
        <v>m.t</v>
      </c>
      <c r="U9" s="67" t="str">
        <f t="shared" ref="U9:U40" si="6">IF(N9=N8," ",N9-60*INT((N9-3600*INT(N9/3600))/60)-3600*INT(N9/3600))</f>
        <v xml:space="preserve"> </v>
      </c>
      <c r="V9" s="88" t="str">
        <f t="shared" ref="V9:V40" si="7">IF(N9=N8," ","sec")</f>
        <v xml:space="preserve"> </v>
      </c>
      <c r="W9" s="63"/>
      <c r="X9" s="87" t="str">
        <f>IF(D9="","",VLOOKUP(D9,Emargement!$A$9:$B$528,2,TRUE))</f>
        <v/>
      </c>
      <c r="Y9" s="67" t="str">
        <f>IF(D9="","",VLOOKUP(D9,Emargement!$A$9:$C$528,3,TRUE))</f>
        <v/>
      </c>
      <c r="Z9" s="67" t="str">
        <f>IF(D9="","",VLOOKUP(D9,Emargement!$A$9:$D$528,4,TRUE))</f>
        <v/>
      </c>
      <c r="AA9" s="67" t="str">
        <f>IF(D9="","",VLOOKUP(D9,Emargement!$A$9:$E$528,5,TRUE))</f>
        <v/>
      </c>
      <c r="AB9" s="67" t="str">
        <f>IF(D9="","",VLOOKUP(D9,Emargement!$A$9:$G$528,7,TRUE))</f>
        <v/>
      </c>
      <c r="AC9" s="67" t="str">
        <f>IF(D9="","",VLOOKUP(D9,Emargement!$A$9:$F$528,6,TRUE))</f>
        <v/>
      </c>
      <c r="AD9" s="89" t="e">
        <f t="shared" ref="AD9:AD72" si="8">$E$4/(E9+F9/60+G9/3600)</f>
        <v>#DIV/0!</v>
      </c>
      <c r="AE9" s="63"/>
    </row>
    <row r="10" spans="1:31">
      <c r="A10" s="66">
        <v>3</v>
      </c>
      <c r="B10" s="66">
        <v>3</v>
      </c>
      <c r="C10" s="64">
        <v>3</v>
      </c>
      <c r="D10" s="90"/>
      <c r="E10" s="91"/>
      <c r="F10" s="92"/>
      <c r="G10" s="93"/>
      <c r="H10" s="63">
        <f t="shared" si="0"/>
        <v>0</v>
      </c>
      <c r="I10" s="85">
        <f t="shared" si="1"/>
        <v>0</v>
      </c>
      <c r="J10" s="85"/>
      <c r="K10" s="94" t="str">
        <f t="shared" ref="K10:K73" si="9">IF(I10&lt;=1,"","Doublon")</f>
        <v/>
      </c>
      <c r="L10" s="65"/>
      <c r="M10" s="65">
        <f t="shared" ref="M10:M72" si="10">E10*3600+F10*60+G10</f>
        <v>0</v>
      </c>
      <c r="N10" s="65">
        <f t="shared" ref="N10:N73" si="11">M10-$M$8</f>
        <v>0</v>
      </c>
      <c r="O10" s="63"/>
      <c r="P10" s="87" t="str">
        <f t="shared" ref="P10:P17" si="12">IF(T10="m.t","","à")</f>
        <v/>
      </c>
      <c r="Q10" s="67" t="str">
        <f t="shared" si="2"/>
        <v xml:space="preserve"> </v>
      </c>
      <c r="R10" s="67" t="str">
        <f t="shared" si="3"/>
        <v xml:space="preserve"> </v>
      </c>
      <c r="S10" s="67" t="str">
        <f t="shared" si="4"/>
        <v xml:space="preserve"> </v>
      </c>
      <c r="T10" s="67" t="str">
        <f t="shared" si="5"/>
        <v>m.t</v>
      </c>
      <c r="U10" s="67" t="str">
        <f t="shared" si="6"/>
        <v xml:space="preserve"> </v>
      </c>
      <c r="V10" s="88" t="str">
        <f t="shared" si="7"/>
        <v xml:space="preserve"> </v>
      </c>
      <c r="W10" s="63"/>
      <c r="X10" s="87" t="str">
        <f>IF(D10="","",VLOOKUP(D10,Emargement!$A$9:$B$528,2,TRUE))</f>
        <v/>
      </c>
      <c r="Y10" s="67" t="str">
        <f>IF(D10="","",VLOOKUP(D10,Emargement!$A$9:$C$528,3,TRUE))</f>
        <v/>
      </c>
      <c r="Z10" s="67" t="str">
        <f>IF(D10="","",VLOOKUP(D10,Emargement!$A$9:$D$528,4,TRUE))</f>
        <v/>
      </c>
      <c r="AA10" s="67" t="str">
        <f>IF(D10="","",VLOOKUP(D10,Emargement!$A$9:$E$528,5,TRUE))</f>
        <v/>
      </c>
      <c r="AB10" s="67" t="str">
        <f>IF(D10="","",VLOOKUP(D10,Emargement!$A$9:$G$528,7,TRUE))</f>
        <v/>
      </c>
      <c r="AC10" s="67" t="str">
        <f>IF(D10="","",VLOOKUP(D10,Emargement!$A$9:$F$528,6,TRUE))</f>
        <v/>
      </c>
      <c r="AD10" s="89" t="e">
        <f t="shared" si="8"/>
        <v>#DIV/0!</v>
      </c>
      <c r="AE10" s="63"/>
    </row>
    <row r="11" spans="1:31">
      <c r="A11" s="66">
        <v>4</v>
      </c>
      <c r="B11" s="66">
        <v>4</v>
      </c>
      <c r="C11" s="64">
        <v>4</v>
      </c>
      <c r="D11" s="90"/>
      <c r="E11" s="91"/>
      <c r="F11" s="92"/>
      <c r="G11" s="93"/>
      <c r="H11" s="63">
        <f t="shared" si="0"/>
        <v>0</v>
      </c>
      <c r="I11" s="85">
        <f t="shared" si="1"/>
        <v>0</v>
      </c>
      <c r="J11" s="85"/>
      <c r="K11" s="94" t="str">
        <f t="shared" si="9"/>
        <v/>
      </c>
      <c r="L11" s="65"/>
      <c r="M11" s="65">
        <f t="shared" si="10"/>
        <v>0</v>
      </c>
      <c r="N11" s="65">
        <f t="shared" si="11"/>
        <v>0</v>
      </c>
      <c r="O11" s="63"/>
      <c r="P11" s="87" t="str">
        <f t="shared" si="12"/>
        <v/>
      </c>
      <c r="Q11" s="67" t="str">
        <f t="shared" si="2"/>
        <v xml:space="preserve"> </v>
      </c>
      <c r="R11" s="67" t="str">
        <f t="shared" si="3"/>
        <v xml:space="preserve"> </v>
      </c>
      <c r="S11" s="67" t="str">
        <f t="shared" si="4"/>
        <v xml:space="preserve"> </v>
      </c>
      <c r="T11" s="67" t="str">
        <f t="shared" si="5"/>
        <v>m.t</v>
      </c>
      <c r="U11" s="67" t="str">
        <f t="shared" si="6"/>
        <v xml:space="preserve"> </v>
      </c>
      <c r="V11" s="88" t="str">
        <f t="shared" si="7"/>
        <v xml:space="preserve"> </v>
      </c>
      <c r="W11" s="63"/>
      <c r="X11" s="87" t="str">
        <f>IF(D11="","",VLOOKUP(D11,Emargement!$A$9:$B$528,2,TRUE))</f>
        <v/>
      </c>
      <c r="Y11" s="67" t="str">
        <f>IF(D11="","",VLOOKUP(D11,Emargement!$A$9:$C$528,3,TRUE))</f>
        <v/>
      </c>
      <c r="Z11" s="67" t="str">
        <f>IF(D11="","",VLOOKUP(D11,Emargement!$A$9:$D$528,4,TRUE))</f>
        <v/>
      </c>
      <c r="AA11" s="67" t="str">
        <f>IF(D11="","",VLOOKUP(D11,Emargement!$A$9:$E$528,5,TRUE))</f>
        <v/>
      </c>
      <c r="AB11" s="67" t="str">
        <f>IF(D11="","",VLOOKUP(D11,Emargement!$A$9:$G$528,7,TRUE))</f>
        <v/>
      </c>
      <c r="AC11" s="67" t="str">
        <f>IF(D11="","",VLOOKUP(D11,Emargement!$A$9:$F$528,6,TRUE))</f>
        <v/>
      </c>
      <c r="AD11" s="89" t="e">
        <f t="shared" si="8"/>
        <v>#DIV/0!</v>
      </c>
      <c r="AE11" s="63"/>
    </row>
    <row r="12" spans="1:31">
      <c r="A12" s="66">
        <v>5</v>
      </c>
      <c r="B12" s="66">
        <v>5</v>
      </c>
      <c r="C12" s="64">
        <v>5</v>
      </c>
      <c r="D12" s="90"/>
      <c r="E12" s="91"/>
      <c r="F12" s="92"/>
      <c r="G12" s="93"/>
      <c r="H12" s="63">
        <f t="shared" si="0"/>
        <v>0</v>
      </c>
      <c r="I12" s="85">
        <f t="shared" si="1"/>
        <v>0</v>
      </c>
      <c r="J12" s="85"/>
      <c r="K12" s="94" t="str">
        <f t="shared" si="9"/>
        <v/>
      </c>
      <c r="L12" s="65"/>
      <c r="M12" s="65">
        <f t="shared" si="10"/>
        <v>0</v>
      </c>
      <c r="N12" s="65">
        <f t="shared" si="11"/>
        <v>0</v>
      </c>
      <c r="O12" s="63"/>
      <c r="P12" s="87" t="str">
        <f t="shared" si="12"/>
        <v/>
      </c>
      <c r="Q12" s="67" t="str">
        <f t="shared" si="2"/>
        <v xml:space="preserve"> </v>
      </c>
      <c r="R12" s="67" t="str">
        <f t="shared" si="3"/>
        <v xml:space="preserve"> </v>
      </c>
      <c r="S12" s="67" t="str">
        <f t="shared" si="4"/>
        <v xml:space="preserve"> </v>
      </c>
      <c r="T12" s="67" t="str">
        <f t="shared" si="5"/>
        <v>m.t</v>
      </c>
      <c r="U12" s="67" t="str">
        <f t="shared" si="6"/>
        <v xml:space="preserve"> </v>
      </c>
      <c r="V12" s="88" t="str">
        <f t="shared" si="7"/>
        <v xml:space="preserve"> </v>
      </c>
      <c r="W12" s="63"/>
      <c r="X12" s="87" t="str">
        <f>IF(D12="","",VLOOKUP(D12,Emargement!$A$9:$B$528,2,TRUE))</f>
        <v/>
      </c>
      <c r="Y12" s="67" t="str">
        <f>IF(D12="","",VLOOKUP(D12,Emargement!$A$9:$C$528,3,TRUE))</f>
        <v/>
      </c>
      <c r="Z12" s="67" t="str">
        <f>IF(D12="","",VLOOKUP(D12,Emargement!$A$9:$D$528,4,TRUE))</f>
        <v/>
      </c>
      <c r="AA12" s="67" t="str">
        <f>IF(D12="","",VLOOKUP(D12,Emargement!$A$9:$E$528,5,TRUE))</f>
        <v/>
      </c>
      <c r="AB12" s="67" t="str">
        <f>IF(D12="","",VLOOKUP(D12,Emargement!$A$9:$G$528,7,TRUE))</f>
        <v/>
      </c>
      <c r="AC12" s="67" t="str">
        <f>IF(D12="","",VLOOKUP(D12,Emargement!$A$9:$F$528,6,TRUE))</f>
        <v/>
      </c>
      <c r="AD12" s="89" t="e">
        <f t="shared" si="8"/>
        <v>#DIV/0!</v>
      </c>
      <c r="AE12" s="63"/>
    </row>
    <row r="13" spans="1:31">
      <c r="A13" s="66">
        <v>6</v>
      </c>
      <c r="B13" s="66">
        <v>6</v>
      </c>
      <c r="C13" s="64">
        <v>6</v>
      </c>
      <c r="D13" s="90"/>
      <c r="E13" s="91"/>
      <c r="F13" s="92"/>
      <c r="G13" s="93"/>
      <c r="H13" s="63">
        <f t="shared" si="0"/>
        <v>0</v>
      </c>
      <c r="I13" s="85">
        <f t="shared" si="1"/>
        <v>0</v>
      </c>
      <c r="J13" s="85"/>
      <c r="K13" s="94" t="str">
        <f t="shared" si="9"/>
        <v/>
      </c>
      <c r="L13" s="65"/>
      <c r="M13" s="65">
        <f t="shared" si="10"/>
        <v>0</v>
      </c>
      <c r="N13" s="65">
        <f t="shared" si="11"/>
        <v>0</v>
      </c>
      <c r="O13" s="63"/>
      <c r="P13" s="87" t="str">
        <f t="shared" si="12"/>
        <v/>
      </c>
      <c r="Q13" s="67" t="str">
        <f t="shared" si="2"/>
        <v xml:space="preserve"> </v>
      </c>
      <c r="R13" s="67" t="str">
        <f t="shared" si="3"/>
        <v xml:space="preserve"> </v>
      </c>
      <c r="S13" s="67" t="str">
        <f t="shared" si="4"/>
        <v xml:space="preserve"> </v>
      </c>
      <c r="T13" s="67" t="str">
        <f t="shared" si="5"/>
        <v>m.t</v>
      </c>
      <c r="U13" s="67" t="str">
        <f t="shared" si="6"/>
        <v xml:space="preserve"> </v>
      </c>
      <c r="V13" s="88" t="str">
        <f t="shared" si="7"/>
        <v xml:space="preserve"> </v>
      </c>
      <c r="W13" s="63"/>
      <c r="X13" s="87" t="str">
        <f>IF(D13="","",VLOOKUP(D13,Emargement!$A$9:$B$528,2,TRUE))</f>
        <v/>
      </c>
      <c r="Y13" s="67" t="str">
        <f>IF(D13="","",VLOOKUP(D13,Emargement!$A$9:$C$528,3,TRUE))</f>
        <v/>
      </c>
      <c r="Z13" s="67" t="str">
        <f>IF(D13="","",VLOOKUP(D13,Emargement!$A$9:$D$528,4,TRUE))</f>
        <v/>
      </c>
      <c r="AA13" s="67" t="str">
        <f>IF(D13="","",VLOOKUP(D13,Emargement!$A$9:$E$528,5,TRUE))</f>
        <v/>
      </c>
      <c r="AB13" s="67" t="str">
        <f>IF(D13="","",VLOOKUP(D13,Emargement!$A$9:$G$528,7,TRUE))</f>
        <v/>
      </c>
      <c r="AC13" s="67" t="str">
        <f>IF(D13="","",VLOOKUP(D13,Emargement!$A$9:$F$528,6,TRUE))</f>
        <v/>
      </c>
      <c r="AD13" s="89" t="e">
        <f t="shared" si="8"/>
        <v>#DIV/0!</v>
      </c>
      <c r="AE13" s="63"/>
    </row>
    <row r="14" spans="1:31">
      <c r="A14" s="66">
        <v>7</v>
      </c>
      <c r="B14" s="66">
        <v>7</v>
      </c>
      <c r="C14" s="64">
        <v>7</v>
      </c>
      <c r="D14" s="90"/>
      <c r="E14" s="91"/>
      <c r="F14" s="92"/>
      <c r="G14" s="93"/>
      <c r="H14" s="63">
        <f t="shared" si="0"/>
        <v>0</v>
      </c>
      <c r="I14" s="85">
        <f t="shared" si="1"/>
        <v>0</v>
      </c>
      <c r="J14" s="85"/>
      <c r="K14" s="94" t="str">
        <f t="shared" si="9"/>
        <v/>
      </c>
      <c r="L14" s="65"/>
      <c r="M14" s="65">
        <f t="shared" si="10"/>
        <v>0</v>
      </c>
      <c r="N14" s="65">
        <f t="shared" si="11"/>
        <v>0</v>
      </c>
      <c r="O14" s="63"/>
      <c r="P14" s="87" t="str">
        <f t="shared" si="12"/>
        <v/>
      </c>
      <c r="Q14" s="67" t="str">
        <f t="shared" si="2"/>
        <v xml:space="preserve"> </v>
      </c>
      <c r="R14" s="67" t="str">
        <f t="shared" si="3"/>
        <v xml:space="preserve"> </v>
      </c>
      <c r="S14" s="67" t="str">
        <f t="shared" si="4"/>
        <v xml:space="preserve"> </v>
      </c>
      <c r="T14" s="67" t="str">
        <f t="shared" si="5"/>
        <v>m.t</v>
      </c>
      <c r="U14" s="67" t="str">
        <f t="shared" si="6"/>
        <v xml:space="preserve"> </v>
      </c>
      <c r="V14" s="88" t="str">
        <f t="shared" si="7"/>
        <v xml:space="preserve"> </v>
      </c>
      <c r="W14" s="63"/>
      <c r="X14" s="87" t="str">
        <f>IF(D14="","",VLOOKUP(D14,Emargement!$A$9:$B$528,2,TRUE))</f>
        <v/>
      </c>
      <c r="Y14" s="67" t="str">
        <f>IF(D14="","",VLOOKUP(D14,Emargement!$A$9:$C$528,3,TRUE))</f>
        <v/>
      </c>
      <c r="Z14" s="67" t="str">
        <f>IF(D14="","",VLOOKUP(D14,Emargement!$A$9:$D$528,4,TRUE))</f>
        <v/>
      </c>
      <c r="AA14" s="67" t="str">
        <f>IF(D14="","",VLOOKUP(D14,Emargement!$A$9:$E$528,5,TRUE))</f>
        <v/>
      </c>
      <c r="AB14" s="67" t="str">
        <f>IF(D14="","",VLOOKUP(D14,Emargement!$A$9:$G$528,7,TRUE))</f>
        <v/>
      </c>
      <c r="AC14" s="67" t="str">
        <f>IF(D14="","",VLOOKUP(D14,Emargement!$A$9:$F$528,6,TRUE))</f>
        <v/>
      </c>
      <c r="AD14" s="89" t="e">
        <f t="shared" si="8"/>
        <v>#DIV/0!</v>
      </c>
      <c r="AE14" s="63"/>
    </row>
    <row r="15" spans="1:31">
      <c r="A15" s="66">
        <v>8</v>
      </c>
      <c r="B15" s="66">
        <v>8</v>
      </c>
      <c r="C15" s="64">
        <v>8</v>
      </c>
      <c r="D15" s="90"/>
      <c r="E15" s="91"/>
      <c r="F15" s="92"/>
      <c r="G15" s="93"/>
      <c r="H15" s="63">
        <f t="shared" si="0"/>
        <v>0</v>
      </c>
      <c r="I15" s="85">
        <f t="shared" si="1"/>
        <v>0</v>
      </c>
      <c r="J15" s="85"/>
      <c r="K15" s="94" t="str">
        <f t="shared" si="9"/>
        <v/>
      </c>
      <c r="L15" s="65"/>
      <c r="M15" s="65">
        <f t="shared" si="10"/>
        <v>0</v>
      </c>
      <c r="N15" s="65">
        <f t="shared" si="11"/>
        <v>0</v>
      </c>
      <c r="O15" s="63"/>
      <c r="P15" s="87" t="str">
        <f t="shared" si="12"/>
        <v/>
      </c>
      <c r="Q15" s="67" t="str">
        <f t="shared" si="2"/>
        <v xml:space="preserve"> </v>
      </c>
      <c r="R15" s="67" t="str">
        <f t="shared" si="3"/>
        <v xml:space="preserve"> </v>
      </c>
      <c r="S15" s="67" t="str">
        <f t="shared" si="4"/>
        <v xml:space="preserve"> </v>
      </c>
      <c r="T15" s="67" t="str">
        <f t="shared" si="5"/>
        <v>m.t</v>
      </c>
      <c r="U15" s="67" t="str">
        <f t="shared" si="6"/>
        <v xml:space="preserve"> </v>
      </c>
      <c r="V15" s="88" t="str">
        <f t="shared" si="7"/>
        <v xml:space="preserve"> </v>
      </c>
      <c r="W15" s="63"/>
      <c r="X15" s="87" t="str">
        <f>IF(D15="","",VLOOKUP(D15,Emargement!$A$9:$B$528,2,TRUE))</f>
        <v/>
      </c>
      <c r="Y15" s="67" t="str">
        <f>IF(D15="","",VLOOKUP(D15,Emargement!$A$9:$C$528,3,TRUE))</f>
        <v/>
      </c>
      <c r="Z15" s="67" t="str">
        <f>IF(D15="","",VLOOKUP(D15,Emargement!$A$9:$D$528,4,TRUE))</f>
        <v/>
      </c>
      <c r="AA15" s="67" t="str">
        <f>IF(D15="","",VLOOKUP(D15,Emargement!$A$9:$E$528,5,TRUE))</f>
        <v/>
      </c>
      <c r="AB15" s="67" t="str">
        <f>IF(D15="","",VLOOKUP(D15,Emargement!$A$9:$G$528,7,TRUE))</f>
        <v/>
      </c>
      <c r="AC15" s="67" t="str">
        <f>IF(D15="","",VLOOKUP(D15,Emargement!$A$9:$F$528,6,TRUE))</f>
        <v/>
      </c>
      <c r="AD15" s="89" t="e">
        <f t="shared" si="8"/>
        <v>#DIV/0!</v>
      </c>
      <c r="AE15" s="63"/>
    </row>
    <row r="16" spans="1:31">
      <c r="A16" s="66">
        <v>9</v>
      </c>
      <c r="B16" s="66">
        <v>9</v>
      </c>
      <c r="C16" s="64">
        <v>9</v>
      </c>
      <c r="D16" s="90"/>
      <c r="E16" s="91"/>
      <c r="F16" s="92"/>
      <c r="G16" s="93"/>
      <c r="H16" s="63">
        <f t="shared" si="0"/>
        <v>0</v>
      </c>
      <c r="I16" s="85">
        <f t="shared" si="1"/>
        <v>0</v>
      </c>
      <c r="J16" s="85"/>
      <c r="K16" s="94" t="str">
        <f t="shared" si="9"/>
        <v/>
      </c>
      <c r="L16" s="65"/>
      <c r="M16" s="65">
        <f t="shared" si="10"/>
        <v>0</v>
      </c>
      <c r="N16" s="65">
        <f t="shared" si="11"/>
        <v>0</v>
      </c>
      <c r="O16" s="63"/>
      <c r="P16" s="87" t="str">
        <f t="shared" si="12"/>
        <v/>
      </c>
      <c r="Q16" s="67" t="str">
        <f t="shared" si="2"/>
        <v xml:space="preserve"> </v>
      </c>
      <c r="R16" s="67" t="str">
        <f t="shared" si="3"/>
        <v xml:space="preserve"> </v>
      </c>
      <c r="S16" s="67" t="str">
        <f t="shared" si="4"/>
        <v xml:space="preserve"> </v>
      </c>
      <c r="T16" s="67" t="str">
        <f t="shared" si="5"/>
        <v>m.t</v>
      </c>
      <c r="U16" s="67" t="str">
        <f t="shared" si="6"/>
        <v xml:space="preserve"> </v>
      </c>
      <c r="V16" s="88" t="str">
        <f t="shared" si="7"/>
        <v xml:space="preserve"> </v>
      </c>
      <c r="W16" s="63"/>
      <c r="X16" s="87" t="str">
        <f>IF(D16="","",VLOOKUP(D16,Emargement!$A$9:$B$528,2,TRUE))</f>
        <v/>
      </c>
      <c r="Y16" s="67" t="str">
        <f>IF(D16="","",VLOOKUP(D16,Emargement!$A$9:$C$528,3,TRUE))</f>
        <v/>
      </c>
      <c r="Z16" s="67" t="str">
        <f>IF(D16="","",VLOOKUP(D16,Emargement!$A$9:$D$528,4,TRUE))</f>
        <v/>
      </c>
      <c r="AA16" s="67" t="str">
        <f>IF(D16="","",VLOOKUP(D16,Emargement!$A$9:$E$528,5,TRUE))</f>
        <v/>
      </c>
      <c r="AB16" s="67" t="str">
        <f>IF(D16="","",VLOOKUP(D16,Emargement!$A$9:$G$528,7,TRUE))</f>
        <v/>
      </c>
      <c r="AC16" s="67" t="str">
        <f>IF(D16="","",VLOOKUP(D16,Emargement!$A$9:$F$528,6,TRUE))</f>
        <v/>
      </c>
      <c r="AD16" s="89" t="e">
        <f t="shared" si="8"/>
        <v>#DIV/0!</v>
      </c>
      <c r="AE16" s="63"/>
    </row>
    <row r="17" spans="1:31">
      <c r="A17" s="66">
        <v>10</v>
      </c>
      <c r="B17" s="66">
        <v>10</v>
      </c>
      <c r="C17" s="64">
        <v>10</v>
      </c>
      <c r="D17" s="90"/>
      <c r="E17" s="91"/>
      <c r="F17" s="92"/>
      <c r="G17" s="93"/>
      <c r="H17" s="63">
        <f t="shared" si="0"/>
        <v>0</v>
      </c>
      <c r="I17" s="85">
        <f t="shared" si="1"/>
        <v>0</v>
      </c>
      <c r="J17" s="85"/>
      <c r="K17" s="94" t="str">
        <f t="shared" si="9"/>
        <v/>
      </c>
      <c r="L17" s="65"/>
      <c r="M17" s="65">
        <f t="shared" si="10"/>
        <v>0</v>
      </c>
      <c r="N17" s="65">
        <f t="shared" si="11"/>
        <v>0</v>
      </c>
      <c r="O17" s="63"/>
      <c r="P17" s="87" t="str">
        <f t="shared" si="12"/>
        <v/>
      </c>
      <c r="Q17" s="67" t="str">
        <f t="shared" si="2"/>
        <v xml:space="preserve"> </v>
      </c>
      <c r="R17" s="67" t="str">
        <f t="shared" si="3"/>
        <v xml:space="preserve"> </v>
      </c>
      <c r="S17" s="67" t="str">
        <f t="shared" si="4"/>
        <v xml:space="preserve"> </v>
      </c>
      <c r="T17" s="67" t="str">
        <f t="shared" si="5"/>
        <v>m.t</v>
      </c>
      <c r="U17" s="67" t="str">
        <f t="shared" si="6"/>
        <v xml:space="preserve"> </v>
      </c>
      <c r="V17" s="88" t="str">
        <f t="shared" si="7"/>
        <v xml:space="preserve"> </v>
      </c>
      <c r="W17" s="63"/>
      <c r="X17" s="87" t="str">
        <f>IF(D17="","",VLOOKUP(D17,Emargement!$A$9:$B$528,2,TRUE))</f>
        <v/>
      </c>
      <c r="Y17" s="67" t="str">
        <f>IF(D17="","",VLOOKUP(D17,Emargement!$A$9:$C$528,3,TRUE))</f>
        <v/>
      </c>
      <c r="Z17" s="67" t="str">
        <f>IF(D17="","",VLOOKUP(D17,Emargement!$A$9:$D$528,4,TRUE))</f>
        <v/>
      </c>
      <c r="AA17" s="67" t="str">
        <f>IF(D17="","",VLOOKUP(D17,Emargement!$A$9:$E$528,5,TRUE))</f>
        <v/>
      </c>
      <c r="AB17" s="67" t="str">
        <f>IF(D17="","",VLOOKUP(D17,Emargement!$A$9:$G$528,7,TRUE))</f>
        <v/>
      </c>
      <c r="AC17" s="67" t="str">
        <f>IF(D17="","",VLOOKUP(D17,Emargement!$A$9:$F$528,6,TRUE))</f>
        <v/>
      </c>
      <c r="AD17" s="89" t="e">
        <f t="shared" si="8"/>
        <v>#DIV/0!</v>
      </c>
      <c r="AE17" s="63"/>
    </row>
    <row r="18" spans="1:31">
      <c r="A18" s="66">
        <v>11</v>
      </c>
      <c r="B18" s="66">
        <v>11</v>
      </c>
      <c r="C18" s="64">
        <v>11</v>
      </c>
      <c r="D18" s="90"/>
      <c r="E18" s="91"/>
      <c r="F18" s="92"/>
      <c r="G18" s="93"/>
      <c r="H18" s="63">
        <f t="shared" si="0"/>
        <v>0</v>
      </c>
      <c r="I18" s="85">
        <f t="shared" si="1"/>
        <v>0</v>
      </c>
      <c r="J18" s="85"/>
      <c r="K18" s="94" t="str">
        <f t="shared" si="9"/>
        <v/>
      </c>
      <c r="L18" s="65"/>
      <c r="M18" s="65">
        <f t="shared" si="10"/>
        <v>0</v>
      </c>
      <c r="N18" s="65">
        <f t="shared" si="11"/>
        <v>0</v>
      </c>
      <c r="O18" s="63"/>
      <c r="P18" s="87" t="str">
        <f>IF(T18="m.t","","à")</f>
        <v/>
      </c>
      <c r="Q18" s="67" t="str">
        <f t="shared" si="2"/>
        <v xml:space="preserve"> </v>
      </c>
      <c r="R18" s="67" t="str">
        <f t="shared" si="3"/>
        <v xml:space="preserve"> </v>
      </c>
      <c r="S18" s="67" t="str">
        <f t="shared" si="4"/>
        <v xml:space="preserve"> </v>
      </c>
      <c r="T18" s="67" t="str">
        <f t="shared" si="5"/>
        <v>m.t</v>
      </c>
      <c r="U18" s="67" t="str">
        <f t="shared" si="6"/>
        <v xml:space="preserve"> </v>
      </c>
      <c r="V18" s="88" t="str">
        <f t="shared" si="7"/>
        <v xml:space="preserve"> </v>
      </c>
      <c r="W18" s="63"/>
      <c r="X18" s="87" t="str">
        <f>IF(D18="","",VLOOKUP(D18,Emargement!$A$9:$B$528,2,TRUE))</f>
        <v/>
      </c>
      <c r="Y18" s="67" t="str">
        <f>IF(D18="","",VLOOKUP(D18,Emargement!$A$9:$C$528,3,TRUE))</f>
        <v/>
      </c>
      <c r="Z18" s="67" t="str">
        <f>IF(D18="","",VLOOKUP(D18,Emargement!$A$9:$D$528,4,TRUE))</f>
        <v/>
      </c>
      <c r="AA18" s="67" t="str">
        <f>IF(D18="","",VLOOKUP(D18,Emargement!$A$9:$E$528,5,TRUE))</f>
        <v/>
      </c>
      <c r="AB18" s="67" t="str">
        <f>IF(D18="","",VLOOKUP(D18,Emargement!$A$9:$G$528,7,TRUE))</f>
        <v/>
      </c>
      <c r="AC18" s="67" t="str">
        <f>IF(D18="","",VLOOKUP(D18,Emargement!$A$9:$F$528,6,TRUE))</f>
        <v/>
      </c>
      <c r="AD18" s="89" t="e">
        <f t="shared" si="8"/>
        <v>#DIV/0!</v>
      </c>
      <c r="AE18" s="63"/>
    </row>
    <row r="19" spans="1:31">
      <c r="A19" s="66">
        <v>12</v>
      </c>
      <c r="B19" s="66">
        <v>12</v>
      </c>
      <c r="C19" s="64">
        <v>12</v>
      </c>
      <c r="D19" s="90"/>
      <c r="E19" s="91"/>
      <c r="F19" s="92"/>
      <c r="G19" s="93"/>
      <c r="H19" s="63">
        <f t="shared" si="0"/>
        <v>0</v>
      </c>
      <c r="I19" s="85">
        <f t="shared" si="1"/>
        <v>0</v>
      </c>
      <c r="J19" s="85"/>
      <c r="K19" s="94" t="str">
        <f t="shared" si="9"/>
        <v/>
      </c>
      <c r="L19" s="65"/>
      <c r="M19" s="65">
        <f t="shared" si="10"/>
        <v>0</v>
      </c>
      <c r="N19" s="65">
        <f t="shared" si="11"/>
        <v>0</v>
      </c>
      <c r="O19" s="63"/>
      <c r="P19" s="87" t="str">
        <f t="shared" ref="P19:P82" si="13">IF(T19="m.t","","à")</f>
        <v/>
      </c>
      <c r="Q19" s="67" t="str">
        <f t="shared" si="2"/>
        <v xml:space="preserve"> </v>
      </c>
      <c r="R19" s="67" t="str">
        <f t="shared" si="3"/>
        <v xml:space="preserve"> </v>
      </c>
      <c r="S19" s="67" t="str">
        <f t="shared" si="4"/>
        <v xml:space="preserve"> </v>
      </c>
      <c r="T19" s="67" t="str">
        <f t="shared" si="5"/>
        <v>m.t</v>
      </c>
      <c r="U19" s="67" t="str">
        <f t="shared" si="6"/>
        <v xml:space="preserve"> </v>
      </c>
      <c r="V19" s="88" t="str">
        <f t="shared" si="7"/>
        <v xml:space="preserve"> </v>
      </c>
      <c r="W19" s="63"/>
      <c r="X19" s="87" t="str">
        <f>IF(D19="","",VLOOKUP(D19,Emargement!$A$9:$B$528,2,TRUE))</f>
        <v/>
      </c>
      <c r="Y19" s="67" t="str">
        <f>IF(D19="","",VLOOKUP(D19,Emargement!$A$9:$C$528,3,TRUE))</f>
        <v/>
      </c>
      <c r="Z19" s="67" t="str">
        <f>IF(D19="","",VLOOKUP(D19,Emargement!$A$9:$D$528,4,TRUE))</f>
        <v/>
      </c>
      <c r="AA19" s="67" t="str">
        <f>IF(D19="","",VLOOKUP(D19,Emargement!$A$9:$E$528,5,TRUE))</f>
        <v/>
      </c>
      <c r="AB19" s="67" t="str">
        <f>IF(D19="","",VLOOKUP(D19,Emargement!$A$9:$G$528,7,TRUE))</f>
        <v/>
      </c>
      <c r="AC19" s="67" t="str">
        <f>IF(D19="","",VLOOKUP(D19,Emargement!$A$9:$F$528,6,TRUE))</f>
        <v/>
      </c>
      <c r="AD19" s="89" t="e">
        <f t="shared" si="8"/>
        <v>#DIV/0!</v>
      </c>
      <c r="AE19" s="63"/>
    </row>
    <row r="20" spans="1:31">
      <c r="A20" s="66">
        <v>13</v>
      </c>
      <c r="B20" s="66">
        <v>13</v>
      </c>
      <c r="C20" s="64">
        <v>13</v>
      </c>
      <c r="D20" s="90"/>
      <c r="E20" s="91"/>
      <c r="F20" s="92"/>
      <c r="G20" s="93"/>
      <c r="H20" s="63">
        <f t="shared" si="0"/>
        <v>0</v>
      </c>
      <c r="I20" s="85">
        <f t="shared" si="1"/>
        <v>0</v>
      </c>
      <c r="J20" s="85"/>
      <c r="K20" s="94" t="str">
        <f t="shared" si="9"/>
        <v/>
      </c>
      <c r="L20" s="65"/>
      <c r="M20" s="65">
        <f t="shared" si="10"/>
        <v>0</v>
      </c>
      <c r="N20" s="65">
        <f t="shared" si="11"/>
        <v>0</v>
      </c>
      <c r="O20" s="63"/>
      <c r="P20" s="87" t="str">
        <f t="shared" si="13"/>
        <v/>
      </c>
      <c r="Q20" s="67" t="str">
        <f t="shared" si="2"/>
        <v xml:space="preserve"> </v>
      </c>
      <c r="R20" s="67" t="str">
        <f t="shared" si="3"/>
        <v xml:space="preserve"> </v>
      </c>
      <c r="S20" s="67" t="str">
        <f t="shared" si="4"/>
        <v xml:space="preserve"> </v>
      </c>
      <c r="T20" s="67" t="str">
        <f t="shared" si="5"/>
        <v>m.t</v>
      </c>
      <c r="U20" s="67" t="str">
        <f t="shared" si="6"/>
        <v xml:space="preserve"> </v>
      </c>
      <c r="V20" s="88" t="str">
        <f t="shared" si="7"/>
        <v xml:space="preserve"> </v>
      </c>
      <c r="W20" s="63"/>
      <c r="X20" s="87" t="str">
        <f>IF(D20="","",VLOOKUP(D20,Emargement!$A$9:$B$528,2,TRUE))</f>
        <v/>
      </c>
      <c r="Y20" s="67" t="str">
        <f>IF(D20="","",VLOOKUP(D20,Emargement!$A$9:$C$528,3,TRUE))</f>
        <v/>
      </c>
      <c r="Z20" s="67" t="str">
        <f>IF(D20="","",VLOOKUP(D20,Emargement!$A$9:$D$528,4,TRUE))</f>
        <v/>
      </c>
      <c r="AA20" s="67" t="str">
        <f>IF(D20="","",VLOOKUP(D20,Emargement!$A$9:$E$528,5,TRUE))</f>
        <v/>
      </c>
      <c r="AB20" s="67" t="str">
        <f>IF(D20="","",VLOOKUP(D20,Emargement!$A$9:$G$528,7,TRUE))</f>
        <v/>
      </c>
      <c r="AC20" s="67" t="str">
        <f>IF(D20="","",VLOOKUP(D20,Emargement!$A$9:$F$528,6,TRUE))</f>
        <v/>
      </c>
      <c r="AD20" s="89" t="e">
        <f t="shared" si="8"/>
        <v>#DIV/0!</v>
      </c>
      <c r="AE20" s="63"/>
    </row>
    <row r="21" spans="1:31">
      <c r="A21" s="66">
        <v>14</v>
      </c>
      <c r="B21" s="66">
        <v>14</v>
      </c>
      <c r="C21" s="64">
        <v>14</v>
      </c>
      <c r="D21" s="90"/>
      <c r="E21" s="91"/>
      <c r="F21" s="92"/>
      <c r="G21" s="93"/>
      <c r="H21" s="63">
        <f t="shared" si="0"/>
        <v>0</v>
      </c>
      <c r="I21" s="85">
        <f t="shared" si="1"/>
        <v>0</v>
      </c>
      <c r="J21" s="85"/>
      <c r="K21" s="94" t="str">
        <f t="shared" si="9"/>
        <v/>
      </c>
      <c r="L21" s="65"/>
      <c r="M21" s="65">
        <f t="shared" si="10"/>
        <v>0</v>
      </c>
      <c r="N21" s="65">
        <f t="shared" si="11"/>
        <v>0</v>
      </c>
      <c r="O21" s="63"/>
      <c r="P21" s="87" t="str">
        <f t="shared" si="13"/>
        <v/>
      </c>
      <c r="Q21" s="67" t="str">
        <f t="shared" si="2"/>
        <v xml:space="preserve"> </v>
      </c>
      <c r="R21" s="67" t="str">
        <f t="shared" si="3"/>
        <v xml:space="preserve"> </v>
      </c>
      <c r="S21" s="67" t="str">
        <f t="shared" si="4"/>
        <v xml:space="preserve"> </v>
      </c>
      <c r="T21" s="67" t="str">
        <f t="shared" si="5"/>
        <v>m.t</v>
      </c>
      <c r="U21" s="67" t="str">
        <f t="shared" si="6"/>
        <v xml:space="preserve"> </v>
      </c>
      <c r="V21" s="88" t="str">
        <f t="shared" si="7"/>
        <v xml:space="preserve"> </v>
      </c>
      <c r="W21" s="63"/>
      <c r="X21" s="87" t="str">
        <f>IF(D21="","",VLOOKUP(D21,Emargement!$A$9:$B$528,2,TRUE))</f>
        <v/>
      </c>
      <c r="Y21" s="67" t="str">
        <f>IF(D21="","",VLOOKUP(D21,Emargement!$A$9:$C$528,3,TRUE))</f>
        <v/>
      </c>
      <c r="Z21" s="67" t="str">
        <f>IF(D21="","",VLOOKUP(D21,Emargement!$A$9:$D$528,4,TRUE))</f>
        <v/>
      </c>
      <c r="AA21" s="67" t="str">
        <f>IF(D21="","",VLOOKUP(D21,Emargement!$A$9:$E$528,5,TRUE))</f>
        <v/>
      </c>
      <c r="AB21" s="67" t="str">
        <f>IF(D21="","",VLOOKUP(D21,Emargement!$A$9:$G$528,7,TRUE))</f>
        <v/>
      </c>
      <c r="AC21" s="67" t="str">
        <f>IF(D21="","",VLOOKUP(D21,Emargement!$A$9:$F$528,6,TRUE))</f>
        <v/>
      </c>
      <c r="AD21" s="89" t="e">
        <f t="shared" si="8"/>
        <v>#DIV/0!</v>
      </c>
      <c r="AE21" s="63"/>
    </row>
    <row r="22" spans="1:31">
      <c r="A22" s="66">
        <v>15</v>
      </c>
      <c r="B22" s="66">
        <v>15</v>
      </c>
      <c r="C22" s="64">
        <v>15</v>
      </c>
      <c r="D22" s="90"/>
      <c r="E22" s="91"/>
      <c r="F22" s="92"/>
      <c r="G22" s="93"/>
      <c r="H22" s="63">
        <f t="shared" si="0"/>
        <v>0</v>
      </c>
      <c r="I22" s="85">
        <f t="shared" si="1"/>
        <v>0</v>
      </c>
      <c r="J22" s="85"/>
      <c r="K22" s="94" t="str">
        <f t="shared" si="9"/>
        <v/>
      </c>
      <c r="L22" s="65"/>
      <c r="M22" s="65">
        <f t="shared" si="10"/>
        <v>0</v>
      </c>
      <c r="N22" s="65">
        <f t="shared" si="11"/>
        <v>0</v>
      </c>
      <c r="O22" s="63"/>
      <c r="P22" s="87" t="str">
        <f t="shared" si="13"/>
        <v/>
      </c>
      <c r="Q22" s="67" t="str">
        <f t="shared" si="2"/>
        <v xml:space="preserve"> </v>
      </c>
      <c r="R22" s="67" t="str">
        <f t="shared" si="3"/>
        <v xml:space="preserve"> </v>
      </c>
      <c r="S22" s="67" t="str">
        <f t="shared" si="4"/>
        <v xml:space="preserve"> </v>
      </c>
      <c r="T22" s="67" t="str">
        <f t="shared" si="5"/>
        <v>m.t</v>
      </c>
      <c r="U22" s="67" t="str">
        <f t="shared" si="6"/>
        <v xml:space="preserve"> </v>
      </c>
      <c r="V22" s="88" t="str">
        <f t="shared" si="7"/>
        <v xml:space="preserve"> </v>
      </c>
      <c r="W22" s="63"/>
      <c r="X22" s="87" t="str">
        <f>IF(D22="","",VLOOKUP(D22,Emargement!$A$9:$B$528,2,TRUE))</f>
        <v/>
      </c>
      <c r="Y22" s="67" t="str">
        <f>IF(D22="","",VLOOKUP(D22,Emargement!$A$9:$C$528,3,TRUE))</f>
        <v/>
      </c>
      <c r="Z22" s="67" t="str">
        <f>IF(D22="","",VLOOKUP(D22,Emargement!$A$9:$D$528,4,TRUE))</f>
        <v/>
      </c>
      <c r="AA22" s="67" t="str">
        <f>IF(D22="","",VLOOKUP(D22,Emargement!$A$9:$E$528,5,TRUE))</f>
        <v/>
      </c>
      <c r="AB22" s="67" t="str">
        <f>IF(D22="","",VLOOKUP(D22,Emargement!$A$9:$G$528,7,TRUE))</f>
        <v/>
      </c>
      <c r="AC22" s="67" t="str">
        <f>IF(D22="","",VLOOKUP(D22,Emargement!$A$9:$F$528,6,TRUE))</f>
        <v/>
      </c>
      <c r="AD22" s="89" t="e">
        <f t="shared" si="8"/>
        <v>#DIV/0!</v>
      </c>
      <c r="AE22" s="63"/>
    </row>
    <row r="23" spans="1:31">
      <c r="A23" s="66">
        <v>16</v>
      </c>
      <c r="B23" s="66">
        <v>16</v>
      </c>
      <c r="C23" s="64">
        <v>16</v>
      </c>
      <c r="D23" s="90"/>
      <c r="E23" s="91"/>
      <c r="F23" s="92"/>
      <c r="G23" s="93"/>
      <c r="H23" s="63">
        <f t="shared" si="0"/>
        <v>0</v>
      </c>
      <c r="I23" s="85">
        <f t="shared" si="1"/>
        <v>0</v>
      </c>
      <c r="J23" s="85"/>
      <c r="K23" s="94" t="str">
        <f t="shared" si="9"/>
        <v/>
      </c>
      <c r="L23" s="65"/>
      <c r="M23" s="65">
        <f t="shared" si="10"/>
        <v>0</v>
      </c>
      <c r="N23" s="65">
        <f t="shared" si="11"/>
        <v>0</v>
      </c>
      <c r="O23" s="63"/>
      <c r="P23" s="87" t="str">
        <f t="shared" si="13"/>
        <v/>
      </c>
      <c r="Q23" s="67" t="str">
        <f t="shared" si="2"/>
        <v xml:space="preserve"> </v>
      </c>
      <c r="R23" s="67" t="str">
        <f t="shared" si="3"/>
        <v xml:space="preserve"> </v>
      </c>
      <c r="S23" s="67" t="str">
        <f t="shared" si="4"/>
        <v xml:space="preserve"> </v>
      </c>
      <c r="T23" s="67" t="str">
        <f t="shared" si="5"/>
        <v>m.t</v>
      </c>
      <c r="U23" s="67" t="str">
        <f t="shared" si="6"/>
        <v xml:space="preserve"> </v>
      </c>
      <c r="V23" s="88" t="str">
        <f t="shared" si="7"/>
        <v xml:space="preserve"> </v>
      </c>
      <c r="W23" s="63"/>
      <c r="X23" s="87" t="str">
        <f>IF(D23="","",VLOOKUP(D23,Emargement!$A$9:$B$528,2,TRUE))</f>
        <v/>
      </c>
      <c r="Y23" s="67" t="str">
        <f>IF(D23="","",VLOOKUP(D23,Emargement!$A$9:$C$528,3,TRUE))</f>
        <v/>
      </c>
      <c r="Z23" s="67" t="str">
        <f>IF(D23="","",VLOOKUP(D23,Emargement!$A$9:$D$528,4,TRUE))</f>
        <v/>
      </c>
      <c r="AA23" s="67" t="str">
        <f>IF(D23="","",VLOOKUP(D23,Emargement!$A$9:$E$528,5,TRUE))</f>
        <v/>
      </c>
      <c r="AB23" s="67" t="str">
        <f>IF(D23="","",VLOOKUP(D23,Emargement!$A$9:$G$528,7,TRUE))</f>
        <v/>
      </c>
      <c r="AC23" s="67" t="str">
        <f>IF(D23="","",VLOOKUP(D23,Emargement!$A$9:$F$528,6,TRUE))</f>
        <v/>
      </c>
      <c r="AD23" s="89" t="e">
        <f t="shared" si="8"/>
        <v>#DIV/0!</v>
      </c>
      <c r="AE23" s="63"/>
    </row>
    <row r="24" spans="1:31">
      <c r="A24" s="66">
        <v>17</v>
      </c>
      <c r="B24" s="66">
        <v>17</v>
      </c>
      <c r="C24" s="64">
        <v>17</v>
      </c>
      <c r="D24" s="90"/>
      <c r="E24" s="91"/>
      <c r="F24" s="92"/>
      <c r="G24" s="93"/>
      <c r="H24" s="63">
        <f t="shared" si="0"/>
        <v>0</v>
      </c>
      <c r="I24" s="85">
        <f t="shared" si="1"/>
        <v>0</v>
      </c>
      <c r="J24" s="85"/>
      <c r="K24" s="94" t="str">
        <f t="shared" si="9"/>
        <v/>
      </c>
      <c r="L24" s="65"/>
      <c r="M24" s="65">
        <f t="shared" si="10"/>
        <v>0</v>
      </c>
      <c r="N24" s="65">
        <f t="shared" si="11"/>
        <v>0</v>
      </c>
      <c r="O24" s="63"/>
      <c r="P24" s="87" t="str">
        <f t="shared" si="13"/>
        <v/>
      </c>
      <c r="Q24" s="67" t="str">
        <f t="shared" si="2"/>
        <v xml:space="preserve"> </v>
      </c>
      <c r="R24" s="67" t="str">
        <f t="shared" si="3"/>
        <v xml:space="preserve"> </v>
      </c>
      <c r="S24" s="67" t="str">
        <f t="shared" si="4"/>
        <v xml:space="preserve"> </v>
      </c>
      <c r="T24" s="67" t="str">
        <f t="shared" si="5"/>
        <v>m.t</v>
      </c>
      <c r="U24" s="67" t="str">
        <f t="shared" si="6"/>
        <v xml:space="preserve"> </v>
      </c>
      <c r="V24" s="88" t="str">
        <f t="shared" si="7"/>
        <v xml:space="preserve"> </v>
      </c>
      <c r="W24" s="63"/>
      <c r="X24" s="87" t="str">
        <f>IF(D24="","",VLOOKUP(D24,Emargement!$A$9:$B$528,2,TRUE))</f>
        <v/>
      </c>
      <c r="Y24" s="67" t="str">
        <f>IF(D24="","",VLOOKUP(D24,Emargement!$A$9:$C$528,3,TRUE))</f>
        <v/>
      </c>
      <c r="Z24" s="67" t="str">
        <f>IF(D24="","",VLOOKUP(D24,Emargement!$A$9:$D$528,4,TRUE))</f>
        <v/>
      </c>
      <c r="AA24" s="67" t="str">
        <f>IF(D24="","",VLOOKUP(D24,Emargement!$A$9:$E$528,5,TRUE))</f>
        <v/>
      </c>
      <c r="AB24" s="67" t="str">
        <f>IF(D24="","",VLOOKUP(D24,Emargement!$A$9:$G$528,7,TRUE))</f>
        <v/>
      </c>
      <c r="AC24" s="67" t="str">
        <f>IF(D24="","",VLOOKUP(D24,Emargement!$A$9:$F$528,6,TRUE))</f>
        <v/>
      </c>
      <c r="AD24" s="89" t="e">
        <f t="shared" si="8"/>
        <v>#DIV/0!</v>
      </c>
      <c r="AE24" s="63"/>
    </row>
    <row r="25" spans="1:31">
      <c r="A25" s="66">
        <v>18</v>
      </c>
      <c r="B25" s="66">
        <v>18</v>
      </c>
      <c r="C25" s="64">
        <v>18</v>
      </c>
      <c r="D25" s="90"/>
      <c r="E25" s="91"/>
      <c r="F25" s="92"/>
      <c r="G25" s="93"/>
      <c r="H25" s="63">
        <f t="shared" si="0"/>
        <v>0</v>
      </c>
      <c r="I25" s="85">
        <f t="shared" si="1"/>
        <v>0</v>
      </c>
      <c r="J25" s="85"/>
      <c r="K25" s="94" t="str">
        <f t="shared" si="9"/>
        <v/>
      </c>
      <c r="L25" s="65"/>
      <c r="M25" s="65">
        <f t="shared" si="10"/>
        <v>0</v>
      </c>
      <c r="N25" s="65">
        <f t="shared" si="11"/>
        <v>0</v>
      </c>
      <c r="O25" s="63"/>
      <c r="P25" s="87" t="str">
        <f t="shared" si="13"/>
        <v/>
      </c>
      <c r="Q25" s="67" t="str">
        <f t="shared" si="2"/>
        <v xml:space="preserve"> </v>
      </c>
      <c r="R25" s="67" t="str">
        <f t="shared" si="3"/>
        <v xml:space="preserve"> </v>
      </c>
      <c r="S25" s="67" t="str">
        <f t="shared" si="4"/>
        <v xml:space="preserve"> </v>
      </c>
      <c r="T25" s="67" t="str">
        <f t="shared" si="5"/>
        <v>m.t</v>
      </c>
      <c r="U25" s="67" t="str">
        <f t="shared" si="6"/>
        <v xml:space="preserve"> </v>
      </c>
      <c r="V25" s="88" t="str">
        <f t="shared" si="7"/>
        <v xml:space="preserve"> </v>
      </c>
      <c r="W25" s="63"/>
      <c r="X25" s="87" t="str">
        <f>IF(D25="","",VLOOKUP(D25,Emargement!$A$9:$B$528,2,TRUE))</f>
        <v/>
      </c>
      <c r="Y25" s="67" t="str">
        <f>IF(D25="","",VLOOKUP(D25,Emargement!$A$9:$C$528,3,TRUE))</f>
        <v/>
      </c>
      <c r="Z25" s="67" t="str">
        <f>IF(D25="","",VLOOKUP(D25,Emargement!$A$9:$D$528,4,TRUE))</f>
        <v/>
      </c>
      <c r="AA25" s="67" t="str">
        <f>IF(D25="","",VLOOKUP(D25,Emargement!$A$9:$E$528,5,TRUE))</f>
        <v/>
      </c>
      <c r="AB25" s="67" t="str">
        <f>IF(D25="","",VLOOKUP(D25,Emargement!$A$9:$G$528,7,TRUE))</f>
        <v/>
      </c>
      <c r="AC25" s="67" t="str">
        <f>IF(D25="","",VLOOKUP(D25,Emargement!$A$9:$F$528,6,TRUE))</f>
        <v/>
      </c>
      <c r="AD25" s="89" t="e">
        <f t="shared" si="8"/>
        <v>#DIV/0!</v>
      </c>
      <c r="AE25" s="63"/>
    </row>
    <row r="26" spans="1:31">
      <c r="A26" s="66">
        <v>19</v>
      </c>
      <c r="B26" s="66">
        <v>19</v>
      </c>
      <c r="C26" s="64">
        <v>19</v>
      </c>
      <c r="D26" s="90"/>
      <c r="E26" s="91"/>
      <c r="F26" s="92"/>
      <c r="G26" s="93"/>
      <c r="H26" s="63">
        <f t="shared" si="0"/>
        <v>0</v>
      </c>
      <c r="I26" s="85">
        <f t="shared" si="1"/>
        <v>0</v>
      </c>
      <c r="J26" s="85"/>
      <c r="K26" s="94" t="str">
        <f t="shared" si="9"/>
        <v/>
      </c>
      <c r="L26" s="65"/>
      <c r="M26" s="65">
        <f t="shared" si="10"/>
        <v>0</v>
      </c>
      <c r="N26" s="65">
        <f t="shared" si="11"/>
        <v>0</v>
      </c>
      <c r="O26" s="63"/>
      <c r="P26" s="87" t="str">
        <f t="shared" si="13"/>
        <v/>
      </c>
      <c r="Q26" s="67" t="str">
        <f t="shared" si="2"/>
        <v xml:space="preserve"> </v>
      </c>
      <c r="R26" s="67" t="str">
        <f t="shared" si="3"/>
        <v xml:space="preserve"> </v>
      </c>
      <c r="S26" s="67" t="str">
        <f t="shared" si="4"/>
        <v xml:space="preserve"> </v>
      </c>
      <c r="T26" s="67" t="str">
        <f t="shared" si="5"/>
        <v>m.t</v>
      </c>
      <c r="U26" s="67" t="str">
        <f t="shared" si="6"/>
        <v xml:space="preserve"> </v>
      </c>
      <c r="V26" s="88" t="str">
        <f t="shared" si="7"/>
        <v xml:space="preserve"> </v>
      </c>
      <c r="W26" s="63"/>
      <c r="X26" s="87" t="str">
        <f>IF(D26="","",VLOOKUP(D26,Emargement!$A$9:$B$528,2,TRUE))</f>
        <v/>
      </c>
      <c r="Y26" s="67" t="str">
        <f>IF(D26="","",VLOOKUP(D26,Emargement!$A$9:$C$528,3,TRUE))</f>
        <v/>
      </c>
      <c r="Z26" s="67" t="str">
        <f>IF(D26="","",VLOOKUP(D26,Emargement!$A$9:$D$528,4,TRUE))</f>
        <v/>
      </c>
      <c r="AA26" s="67" t="str">
        <f>IF(D26="","",VLOOKUP(D26,Emargement!$A$9:$E$528,5,TRUE))</f>
        <v/>
      </c>
      <c r="AB26" s="67" t="str">
        <f>IF(D26="","",VLOOKUP(D26,Emargement!$A$9:$G$528,7,TRUE))</f>
        <v/>
      </c>
      <c r="AC26" s="67" t="str">
        <f>IF(D26="","",VLOOKUP(D26,Emargement!$A$9:$F$528,6,TRUE))</f>
        <v/>
      </c>
      <c r="AD26" s="89" t="e">
        <f t="shared" si="8"/>
        <v>#DIV/0!</v>
      </c>
      <c r="AE26" s="63"/>
    </row>
    <row r="27" spans="1:31">
      <c r="A27" s="66">
        <v>20</v>
      </c>
      <c r="B27" s="66">
        <v>20</v>
      </c>
      <c r="C27" s="64">
        <v>20</v>
      </c>
      <c r="D27" s="90"/>
      <c r="E27" s="91"/>
      <c r="F27" s="92"/>
      <c r="G27" s="93"/>
      <c r="H27" s="63">
        <f t="shared" si="0"/>
        <v>0</v>
      </c>
      <c r="I27" s="85">
        <f t="shared" si="1"/>
        <v>0</v>
      </c>
      <c r="J27" s="85"/>
      <c r="K27" s="94" t="str">
        <f t="shared" si="9"/>
        <v/>
      </c>
      <c r="L27" s="65"/>
      <c r="M27" s="65">
        <f t="shared" si="10"/>
        <v>0</v>
      </c>
      <c r="N27" s="65">
        <f t="shared" si="11"/>
        <v>0</v>
      </c>
      <c r="O27" s="63"/>
      <c r="P27" s="87" t="str">
        <f t="shared" si="13"/>
        <v/>
      </c>
      <c r="Q27" s="67" t="str">
        <f t="shared" si="2"/>
        <v xml:space="preserve"> </v>
      </c>
      <c r="R27" s="67" t="str">
        <f t="shared" si="3"/>
        <v xml:space="preserve"> </v>
      </c>
      <c r="S27" s="67" t="str">
        <f t="shared" si="4"/>
        <v xml:space="preserve"> </v>
      </c>
      <c r="T27" s="67" t="str">
        <f t="shared" si="5"/>
        <v>m.t</v>
      </c>
      <c r="U27" s="67" t="str">
        <f t="shared" si="6"/>
        <v xml:space="preserve"> </v>
      </c>
      <c r="V27" s="88" t="str">
        <f t="shared" si="7"/>
        <v xml:space="preserve"> </v>
      </c>
      <c r="W27" s="63"/>
      <c r="X27" s="87" t="str">
        <f>IF(D27="","",VLOOKUP(D27,Emargement!$A$9:$B$528,2,TRUE))</f>
        <v/>
      </c>
      <c r="Y27" s="67" t="str">
        <f>IF(D27="","",VLOOKUP(D27,Emargement!$A$9:$C$528,3,TRUE))</f>
        <v/>
      </c>
      <c r="Z27" s="67" t="str">
        <f>IF(D27="","",VLOOKUP(D27,Emargement!$A$9:$D$528,4,TRUE))</f>
        <v/>
      </c>
      <c r="AA27" s="67" t="str">
        <f>IF(D27="","",VLOOKUP(D27,Emargement!$A$9:$E$528,5,TRUE))</f>
        <v/>
      </c>
      <c r="AB27" s="67" t="str">
        <f>IF(D27="","",VLOOKUP(D27,Emargement!$A$9:$G$528,7,TRUE))</f>
        <v/>
      </c>
      <c r="AC27" s="67" t="str">
        <f>IF(D27="","",VLOOKUP(D27,Emargement!$A$9:$F$528,6,TRUE))</f>
        <v/>
      </c>
      <c r="AD27" s="89" t="e">
        <f t="shared" si="8"/>
        <v>#DIV/0!</v>
      </c>
      <c r="AE27" s="63"/>
    </row>
    <row r="28" spans="1:31">
      <c r="A28" s="66">
        <v>21</v>
      </c>
      <c r="B28" s="66">
        <v>21</v>
      </c>
      <c r="C28" s="64">
        <v>21</v>
      </c>
      <c r="D28" s="90"/>
      <c r="E28" s="91"/>
      <c r="F28" s="92"/>
      <c r="G28" s="93"/>
      <c r="H28" s="63">
        <f t="shared" si="0"/>
        <v>0</v>
      </c>
      <c r="I28" s="85">
        <f t="shared" si="1"/>
        <v>0</v>
      </c>
      <c r="J28" s="85"/>
      <c r="K28" s="94" t="str">
        <f t="shared" si="9"/>
        <v/>
      </c>
      <c r="L28" s="65"/>
      <c r="M28" s="65">
        <f t="shared" si="10"/>
        <v>0</v>
      </c>
      <c r="N28" s="65">
        <f t="shared" si="11"/>
        <v>0</v>
      </c>
      <c r="O28" s="63"/>
      <c r="P28" s="87" t="str">
        <f t="shared" si="13"/>
        <v/>
      </c>
      <c r="Q28" s="67" t="str">
        <f t="shared" si="2"/>
        <v xml:space="preserve"> </v>
      </c>
      <c r="R28" s="67" t="str">
        <f t="shared" si="3"/>
        <v xml:space="preserve"> </v>
      </c>
      <c r="S28" s="67" t="str">
        <f t="shared" si="4"/>
        <v xml:space="preserve"> </v>
      </c>
      <c r="T28" s="67" t="str">
        <f t="shared" si="5"/>
        <v>m.t</v>
      </c>
      <c r="U28" s="67" t="str">
        <f t="shared" si="6"/>
        <v xml:space="preserve"> </v>
      </c>
      <c r="V28" s="88" t="str">
        <f t="shared" si="7"/>
        <v xml:space="preserve"> </v>
      </c>
      <c r="W28" s="63"/>
      <c r="X28" s="87" t="str">
        <f>IF(D28="","",VLOOKUP(D28,Emargement!$A$9:$B$528,2,TRUE))</f>
        <v/>
      </c>
      <c r="Y28" s="67" t="str">
        <f>IF(D28="","",VLOOKUP(D28,Emargement!$A$9:$C$528,3,TRUE))</f>
        <v/>
      </c>
      <c r="Z28" s="67" t="str">
        <f>IF(D28="","",VLOOKUP(D28,Emargement!$A$9:$D$528,4,TRUE))</f>
        <v/>
      </c>
      <c r="AA28" s="67" t="str">
        <f>IF(D28="","",VLOOKUP(D28,Emargement!$A$9:$E$528,5,TRUE))</f>
        <v/>
      </c>
      <c r="AB28" s="67" t="str">
        <f>IF(D28="","",VLOOKUP(D28,Emargement!$A$9:$G$528,7,TRUE))</f>
        <v/>
      </c>
      <c r="AC28" s="67" t="str">
        <f>IF(D28="","",VLOOKUP(D28,Emargement!$A$9:$F$528,6,TRUE))</f>
        <v/>
      </c>
      <c r="AD28" s="89" t="e">
        <f t="shared" si="8"/>
        <v>#DIV/0!</v>
      </c>
      <c r="AE28" s="63"/>
    </row>
    <row r="29" spans="1:31">
      <c r="A29" s="66">
        <v>22</v>
      </c>
      <c r="B29" s="66">
        <v>22</v>
      </c>
      <c r="C29" s="64">
        <v>22</v>
      </c>
      <c r="D29" s="90"/>
      <c r="E29" s="91"/>
      <c r="F29" s="92"/>
      <c r="G29" s="93"/>
      <c r="H29" s="63">
        <f t="shared" si="0"/>
        <v>0</v>
      </c>
      <c r="I29" s="85">
        <f t="shared" si="1"/>
        <v>0</v>
      </c>
      <c r="J29" s="85"/>
      <c r="K29" s="94" t="str">
        <f t="shared" si="9"/>
        <v/>
      </c>
      <c r="L29" s="65"/>
      <c r="M29" s="65">
        <f t="shared" si="10"/>
        <v>0</v>
      </c>
      <c r="N29" s="65">
        <f t="shared" si="11"/>
        <v>0</v>
      </c>
      <c r="O29" s="63"/>
      <c r="P29" s="87" t="str">
        <f t="shared" si="13"/>
        <v/>
      </c>
      <c r="Q29" s="67" t="str">
        <f t="shared" si="2"/>
        <v xml:space="preserve"> </v>
      </c>
      <c r="R29" s="67" t="str">
        <f t="shared" si="3"/>
        <v xml:space="preserve"> </v>
      </c>
      <c r="S29" s="67" t="str">
        <f t="shared" si="4"/>
        <v xml:space="preserve"> </v>
      </c>
      <c r="T29" s="67" t="str">
        <f t="shared" si="5"/>
        <v>m.t</v>
      </c>
      <c r="U29" s="67" t="str">
        <f t="shared" si="6"/>
        <v xml:space="preserve"> </v>
      </c>
      <c r="V29" s="88" t="str">
        <f t="shared" si="7"/>
        <v xml:space="preserve"> </v>
      </c>
      <c r="W29" s="63"/>
      <c r="X29" s="87" t="str">
        <f>IF(D29="","",VLOOKUP(D29,Emargement!$A$9:$B$528,2,TRUE))</f>
        <v/>
      </c>
      <c r="Y29" s="67" t="str">
        <f>IF(D29="","",VLOOKUP(D29,Emargement!$A$9:$C$528,3,TRUE))</f>
        <v/>
      </c>
      <c r="Z29" s="67" t="str">
        <f>IF(D29="","",VLOOKUP(D29,Emargement!$A$9:$D$528,4,TRUE))</f>
        <v/>
      </c>
      <c r="AA29" s="67" t="str">
        <f>IF(D29="","",VLOOKUP(D29,Emargement!$A$9:$E$528,5,TRUE))</f>
        <v/>
      </c>
      <c r="AB29" s="67" t="str">
        <f>IF(D29="","",VLOOKUP(D29,Emargement!$A$9:$G$528,7,TRUE))</f>
        <v/>
      </c>
      <c r="AC29" s="67" t="str">
        <f>IF(D29="","",VLOOKUP(D29,Emargement!$A$9:$F$528,6,TRUE))</f>
        <v/>
      </c>
      <c r="AD29" s="89" t="e">
        <f t="shared" si="8"/>
        <v>#DIV/0!</v>
      </c>
      <c r="AE29" s="63"/>
    </row>
    <row r="30" spans="1:31">
      <c r="A30" s="66">
        <v>23</v>
      </c>
      <c r="B30" s="66">
        <v>23</v>
      </c>
      <c r="C30" s="64">
        <v>23</v>
      </c>
      <c r="D30" s="90"/>
      <c r="E30" s="91"/>
      <c r="F30" s="92"/>
      <c r="G30" s="93"/>
      <c r="H30" s="63">
        <f t="shared" si="0"/>
        <v>0</v>
      </c>
      <c r="I30" s="85">
        <f t="shared" si="1"/>
        <v>0</v>
      </c>
      <c r="J30" s="85"/>
      <c r="K30" s="94" t="str">
        <f t="shared" si="9"/>
        <v/>
      </c>
      <c r="L30" s="65"/>
      <c r="M30" s="65">
        <f t="shared" si="10"/>
        <v>0</v>
      </c>
      <c r="N30" s="65">
        <f t="shared" si="11"/>
        <v>0</v>
      </c>
      <c r="O30" s="63"/>
      <c r="P30" s="87" t="str">
        <f t="shared" si="13"/>
        <v/>
      </c>
      <c r="Q30" s="67" t="str">
        <f t="shared" si="2"/>
        <v xml:space="preserve"> </v>
      </c>
      <c r="R30" s="67" t="str">
        <f t="shared" si="3"/>
        <v xml:space="preserve"> </v>
      </c>
      <c r="S30" s="67" t="str">
        <f t="shared" si="4"/>
        <v xml:space="preserve"> </v>
      </c>
      <c r="T30" s="67" t="str">
        <f t="shared" si="5"/>
        <v>m.t</v>
      </c>
      <c r="U30" s="67" t="str">
        <f t="shared" si="6"/>
        <v xml:space="preserve"> </v>
      </c>
      <c r="V30" s="88" t="str">
        <f t="shared" si="7"/>
        <v xml:space="preserve"> </v>
      </c>
      <c r="W30" s="63"/>
      <c r="X30" s="87" t="str">
        <f>IF(D30="","",VLOOKUP(D30,Emargement!$A$9:$B$528,2,TRUE))</f>
        <v/>
      </c>
      <c r="Y30" s="67" t="str">
        <f>IF(D30="","",VLOOKUP(D30,Emargement!$A$9:$C$528,3,TRUE))</f>
        <v/>
      </c>
      <c r="Z30" s="67" t="str">
        <f>IF(D30="","",VLOOKUP(D30,Emargement!$A$9:$D$528,4,TRUE))</f>
        <v/>
      </c>
      <c r="AA30" s="67" t="str">
        <f>IF(D30="","",VLOOKUP(D30,Emargement!$A$9:$E$528,5,TRUE))</f>
        <v/>
      </c>
      <c r="AB30" s="67" t="str">
        <f>IF(D30="","",VLOOKUP(D30,Emargement!$A$9:$G$528,7,TRUE))</f>
        <v/>
      </c>
      <c r="AC30" s="67" t="str">
        <f>IF(D30="","",VLOOKUP(D30,Emargement!$A$9:$F$528,6,TRUE))</f>
        <v/>
      </c>
      <c r="AD30" s="89" t="e">
        <f t="shared" si="8"/>
        <v>#DIV/0!</v>
      </c>
      <c r="AE30" s="63"/>
    </row>
    <row r="31" spans="1:31">
      <c r="A31" s="66">
        <v>24</v>
      </c>
      <c r="B31" s="66">
        <v>24</v>
      </c>
      <c r="C31" s="64">
        <v>24</v>
      </c>
      <c r="D31" s="90"/>
      <c r="E31" s="91"/>
      <c r="F31" s="92"/>
      <c r="G31" s="93"/>
      <c r="H31" s="63">
        <f t="shared" si="0"/>
        <v>0</v>
      </c>
      <c r="I31" s="85">
        <f t="shared" si="1"/>
        <v>0</v>
      </c>
      <c r="J31" s="85"/>
      <c r="K31" s="94" t="str">
        <f t="shared" si="9"/>
        <v/>
      </c>
      <c r="L31" s="65"/>
      <c r="M31" s="65">
        <f t="shared" si="10"/>
        <v>0</v>
      </c>
      <c r="N31" s="65">
        <f t="shared" si="11"/>
        <v>0</v>
      </c>
      <c r="O31" s="63"/>
      <c r="P31" s="87" t="str">
        <f t="shared" si="13"/>
        <v/>
      </c>
      <c r="Q31" s="67" t="str">
        <f t="shared" si="2"/>
        <v xml:space="preserve"> </v>
      </c>
      <c r="R31" s="67" t="str">
        <f t="shared" si="3"/>
        <v xml:space="preserve"> </v>
      </c>
      <c r="S31" s="67" t="str">
        <f t="shared" si="4"/>
        <v xml:space="preserve"> </v>
      </c>
      <c r="T31" s="67" t="str">
        <f t="shared" si="5"/>
        <v>m.t</v>
      </c>
      <c r="U31" s="67" t="str">
        <f t="shared" si="6"/>
        <v xml:space="preserve"> </v>
      </c>
      <c r="V31" s="88" t="str">
        <f t="shared" si="7"/>
        <v xml:space="preserve"> </v>
      </c>
      <c r="W31" s="63"/>
      <c r="X31" s="87" t="str">
        <f>IF(D31="","",VLOOKUP(D31,Emargement!$A$9:$B$528,2,TRUE))</f>
        <v/>
      </c>
      <c r="Y31" s="67" t="str">
        <f>IF(D31="","",VLOOKUP(D31,Emargement!$A$9:$C$528,3,TRUE))</f>
        <v/>
      </c>
      <c r="Z31" s="67" t="str">
        <f>IF(D31="","",VLOOKUP(D31,Emargement!$A$9:$D$528,4,TRUE))</f>
        <v/>
      </c>
      <c r="AA31" s="67" t="str">
        <f>IF(D31="","",VLOOKUP(D31,Emargement!$A$9:$E$528,5,TRUE))</f>
        <v/>
      </c>
      <c r="AB31" s="67" t="str">
        <f>IF(D31="","",VLOOKUP(D31,Emargement!$A$9:$G$528,7,TRUE))</f>
        <v/>
      </c>
      <c r="AC31" s="67" t="str">
        <f>IF(D31="","",VLOOKUP(D31,Emargement!$A$9:$F$528,6,TRUE))</f>
        <v/>
      </c>
      <c r="AD31" s="89" t="e">
        <f t="shared" si="8"/>
        <v>#DIV/0!</v>
      </c>
      <c r="AE31" s="63"/>
    </row>
    <row r="32" spans="1:31">
      <c r="A32" s="66">
        <v>25</v>
      </c>
      <c r="B32" s="66">
        <v>25</v>
      </c>
      <c r="C32" s="64">
        <v>25</v>
      </c>
      <c r="D32" s="90"/>
      <c r="E32" s="91"/>
      <c r="F32" s="92"/>
      <c r="G32" s="93"/>
      <c r="H32" s="63">
        <f t="shared" si="0"/>
        <v>0</v>
      </c>
      <c r="I32" s="85">
        <f t="shared" si="1"/>
        <v>0</v>
      </c>
      <c r="J32" s="85"/>
      <c r="K32" s="94" t="str">
        <f t="shared" si="9"/>
        <v/>
      </c>
      <c r="L32" s="65"/>
      <c r="M32" s="65">
        <f t="shared" si="10"/>
        <v>0</v>
      </c>
      <c r="N32" s="65">
        <f t="shared" si="11"/>
        <v>0</v>
      </c>
      <c r="O32" s="63"/>
      <c r="P32" s="87" t="str">
        <f t="shared" si="13"/>
        <v/>
      </c>
      <c r="Q32" s="67" t="str">
        <f t="shared" si="2"/>
        <v xml:space="preserve"> </v>
      </c>
      <c r="R32" s="67" t="str">
        <f t="shared" si="3"/>
        <v xml:space="preserve"> </v>
      </c>
      <c r="S32" s="67" t="str">
        <f t="shared" si="4"/>
        <v xml:space="preserve"> </v>
      </c>
      <c r="T32" s="67" t="str">
        <f t="shared" si="5"/>
        <v>m.t</v>
      </c>
      <c r="U32" s="67" t="str">
        <f t="shared" si="6"/>
        <v xml:space="preserve"> </v>
      </c>
      <c r="V32" s="88" t="str">
        <f t="shared" si="7"/>
        <v xml:space="preserve"> </v>
      </c>
      <c r="W32" s="63"/>
      <c r="X32" s="87" t="str">
        <f>IF(D32="","",VLOOKUP(D32,Emargement!$A$9:$B$528,2,TRUE))</f>
        <v/>
      </c>
      <c r="Y32" s="67" t="str">
        <f>IF(D32="","",VLOOKUP(D32,Emargement!$A$9:$C$528,3,TRUE))</f>
        <v/>
      </c>
      <c r="Z32" s="67" t="str">
        <f>IF(D32="","",VLOOKUP(D32,Emargement!$A$9:$D$528,4,TRUE))</f>
        <v/>
      </c>
      <c r="AA32" s="67" t="str">
        <f>IF(D32="","",VLOOKUP(D32,Emargement!$A$9:$E$528,5,TRUE))</f>
        <v/>
      </c>
      <c r="AB32" s="67" t="str">
        <f>IF(D32="","",VLOOKUP(D32,Emargement!$A$9:$G$528,7,TRUE))</f>
        <v/>
      </c>
      <c r="AC32" s="67" t="str">
        <f>IF(D32="","",VLOOKUP(D32,Emargement!$A$9:$F$528,6,TRUE))</f>
        <v/>
      </c>
      <c r="AD32" s="89" t="e">
        <f t="shared" si="8"/>
        <v>#DIV/0!</v>
      </c>
      <c r="AE32" s="63"/>
    </row>
    <row r="33" spans="1:31">
      <c r="A33" s="66">
        <v>26</v>
      </c>
      <c r="B33" s="66">
        <v>26</v>
      </c>
      <c r="C33" s="64">
        <v>26</v>
      </c>
      <c r="D33" s="90"/>
      <c r="E33" s="91"/>
      <c r="F33" s="92"/>
      <c r="G33" s="93"/>
      <c r="H33" s="63">
        <f t="shared" si="0"/>
        <v>0</v>
      </c>
      <c r="I33" s="85">
        <f t="shared" si="1"/>
        <v>0</v>
      </c>
      <c r="J33" s="85"/>
      <c r="K33" s="94" t="str">
        <f t="shared" si="9"/>
        <v/>
      </c>
      <c r="L33" s="65"/>
      <c r="M33" s="65">
        <f t="shared" si="10"/>
        <v>0</v>
      </c>
      <c r="N33" s="65">
        <f t="shared" si="11"/>
        <v>0</v>
      </c>
      <c r="O33" s="63"/>
      <c r="P33" s="87" t="str">
        <f t="shared" si="13"/>
        <v/>
      </c>
      <c r="Q33" s="67" t="str">
        <f t="shared" si="2"/>
        <v xml:space="preserve"> </v>
      </c>
      <c r="R33" s="67" t="str">
        <f t="shared" si="3"/>
        <v xml:space="preserve"> </v>
      </c>
      <c r="S33" s="67" t="str">
        <f t="shared" si="4"/>
        <v xml:space="preserve"> </v>
      </c>
      <c r="T33" s="67" t="str">
        <f t="shared" si="5"/>
        <v>m.t</v>
      </c>
      <c r="U33" s="67" t="str">
        <f t="shared" si="6"/>
        <v xml:space="preserve"> </v>
      </c>
      <c r="V33" s="88" t="str">
        <f t="shared" si="7"/>
        <v xml:space="preserve"> </v>
      </c>
      <c r="W33" s="63"/>
      <c r="X33" s="87" t="str">
        <f>IF(D33="","",VLOOKUP(D33,Emargement!$A$9:$B$528,2,TRUE))</f>
        <v/>
      </c>
      <c r="Y33" s="67" t="str">
        <f>IF(D33="","",VLOOKUP(D33,Emargement!$A$9:$C$528,3,TRUE))</f>
        <v/>
      </c>
      <c r="Z33" s="67" t="str">
        <f>IF(D33="","",VLOOKUP(D33,Emargement!$A$9:$D$528,4,TRUE))</f>
        <v/>
      </c>
      <c r="AA33" s="67" t="str">
        <f>IF(D33="","",VLOOKUP(D33,Emargement!$A$9:$E$528,5,TRUE))</f>
        <v/>
      </c>
      <c r="AB33" s="67" t="str">
        <f>IF(D33="","",VLOOKUP(D33,Emargement!$A$9:$G$528,7,TRUE))</f>
        <v/>
      </c>
      <c r="AC33" s="67" t="str">
        <f>IF(D33="","",VLOOKUP(D33,Emargement!$A$9:$F$528,6,TRUE))</f>
        <v/>
      </c>
      <c r="AD33" s="89" t="e">
        <f t="shared" si="8"/>
        <v>#DIV/0!</v>
      </c>
      <c r="AE33" s="63"/>
    </row>
    <row r="34" spans="1:31">
      <c r="A34" s="66">
        <v>27</v>
      </c>
      <c r="B34" s="66">
        <v>27</v>
      </c>
      <c r="C34" s="64">
        <v>27</v>
      </c>
      <c r="D34" s="90"/>
      <c r="E34" s="91"/>
      <c r="F34" s="92"/>
      <c r="G34" s="93"/>
      <c r="H34" s="63">
        <f t="shared" si="0"/>
        <v>0</v>
      </c>
      <c r="I34" s="85">
        <f t="shared" si="1"/>
        <v>0</v>
      </c>
      <c r="J34" s="85"/>
      <c r="K34" s="94" t="str">
        <f t="shared" si="9"/>
        <v/>
      </c>
      <c r="L34" s="65"/>
      <c r="M34" s="65">
        <f t="shared" si="10"/>
        <v>0</v>
      </c>
      <c r="N34" s="65">
        <f t="shared" si="11"/>
        <v>0</v>
      </c>
      <c r="O34" s="63"/>
      <c r="P34" s="87" t="str">
        <f t="shared" si="13"/>
        <v/>
      </c>
      <c r="Q34" s="67" t="str">
        <f t="shared" si="2"/>
        <v xml:space="preserve"> </v>
      </c>
      <c r="R34" s="67" t="str">
        <f t="shared" si="3"/>
        <v xml:space="preserve"> </v>
      </c>
      <c r="S34" s="67" t="str">
        <f t="shared" si="4"/>
        <v xml:space="preserve"> </v>
      </c>
      <c r="T34" s="67" t="str">
        <f t="shared" si="5"/>
        <v>m.t</v>
      </c>
      <c r="U34" s="67" t="str">
        <f t="shared" si="6"/>
        <v xml:space="preserve"> </v>
      </c>
      <c r="V34" s="88" t="str">
        <f t="shared" si="7"/>
        <v xml:space="preserve"> </v>
      </c>
      <c r="W34" s="63"/>
      <c r="X34" s="87" t="str">
        <f>IF(D34="","",VLOOKUP(D34,Emargement!$A$9:$B$528,2,TRUE))</f>
        <v/>
      </c>
      <c r="Y34" s="67" t="str">
        <f>IF(D34="","",VLOOKUP(D34,Emargement!$A$9:$C$528,3,TRUE))</f>
        <v/>
      </c>
      <c r="Z34" s="67" t="str">
        <f>IF(D34="","",VLOOKUP(D34,Emargement!$A$9:$D$528,4,TRUE))</f>
        <v/>
      </c>
      <c r="AA34" s="67" t="str">
        <f>IF(D34="","",VLOOKUP(D34,Emargement!$A$9:$E$528,5,TRUE))</f>
        <v/>
      </c>
      <c r="AB34" s="67" t="str">
        <f>IF(D34="","",VLOOKUP(D34,Emargement!$A$9:$G$528,7,TRUE))</f>
        <v/>
      </c>
      <c r="AC34" s="67" t="str">
        <f>IF(D34="","",VLOOKUP(D34,Emargement!$A$9:$F$528,6,TRUE))</f>
        <v/>
      </c>
      <c r="AD34" s="89" t="e">
        <f t="shared" si="8"/>
        <v>#DIV/0!</v>
      </c>
      <c r="AE34" s="63"/>
    </row>
    <row r="35" spans="1:31">
      <c r="A35" s="66">
        <v>28</v>
      </c>
      <c r="B35" s="66">
        <v>28</v>
      </c>
      <c r="C35" s="64">
        <v>28</v>
      </c>
      <c r="D35" s="90"/>
      <c r="E35" s="91"/>
      <c r="F35" s="92"/>
      <c r="G35" s="93"/>
      <c r="H35" s="63">
        <f t="shared" si="0"/>
        <v>0</v>
      </c>
      <c r="I35" s="85">
        <f t="shared" si="1"/>
        <v>0</v>
      </c>
      <c r="J35" s="85"/>
      <c r="K35" s="94" t="str">
        <f t="shared" si="9"/>
        <v/>
      </c>
      <c r="L35" s="65"/>
      <c r="M35" s="65">
        <f t="shared" si="10"/>
        <v>0</v>
      </c>
      <c r="N35" s="65">
        <f t="shared" si="11"/>
        <v>0</v>
      </c>
      <c r="O35" s="63"/>
      <c r="P35" s="87" t="str">
        <f t="shared" si="13"/>
        <v/>
      </c>
      <c r="Q35" s="67" t="str">
        <f t="shared" si="2"/>
        <v xml:space="preserve"> </v>
      </c>
      <c r="R35" s="67" t="str">
        <f t="shared" si="3"/>
        <v xml:space="preserve"> </v>
      </c>
      <c r="S35" s="67" t="str">
        <f t="shared" si="4"/>
        <v xml:space="preserve"> </v>
      </c>
      <c r="T35" s="67" t="str">
        <f t="shared" si="5"/>
        <v>m.t</v>
      </c>
      <c r="U35" s="67" t="str">
        <f t="shared" si="6"/>
        <v xml:space="preserve"> </v>
      </c>
      <c r="V35" s="88" t="str">
        <f t="shared" si="7"/>
        <v xml:space="preserve"> </v>
      </c>
      <c r="W35" s="63"/>
      <c r="X35" s="87" t="str">
        <f>IF(D35="","",VLOOKUP(D35,Emargement!$A$9:$B$528,2,TRUE))</f>
        <v/>
      </c>
      <c r="Y35" s="67" t="str">
        <f>IF(D35="","",VLOOKUP(D35,Emargement!$A$9:$C$528,3,TRUE))</f>
        <v/>
      </c>
      <c r="Z35" s="67" t="str">
        <f>IF(D35="","",VLOOKUP(D35,Emargement!$A$9:$D$528,4,TRUE))</f>
        <v/>
      </c>
      <c r="AA35" s="67" t="str">
        <f>IF(D35="","",VLOOKUP(D35,Emargement!$A$9:$E$528,5,TRUE))</f>
        <v/>
      </c>
      <c r="AB35" s="67" t="str">
        <f>IF(D35="","",VLOOKUP(D35,Emargement!$A$9:$G$528,7,TRUE))</f>
        <v/>
      </c>
      <c r="AC35" s="67" t="str">
        <f>IF(D35="","",VLOOKUP(D35,Emargement!$A$9:$F$528,6,TRUE))</f>
        <v/>
      </c>
      <c r="AD35" s="89" t="e">
        <f t="shared" si="8"/>
        <v>#DIV/0!</v>
      </c>
      <c r="AE35" s="63"/>
    </row>
    <row r="36" spans="1:31">
      <c r="A36" s="66">
        <v>29</v>
      </c>
      <c r="B36" s="66">
        <v>29</v>
      </c>
      <c r="C36" s="64">
        <v>29</v>
      </c>
      <c r="D36" s="90"/>
      <c r="E36" s="91"/>
      <c r="F36" s="92"/>
      <c r="G36" s="93"/>
      <c r="H36" s="63">
        <f t="shared" si="0"/>
        <v>0</v>
      </c>
      <c r="I36" s="85">
        <f t="shared" si="1"/>
        <v>0</v>
      </c>
      <c r="J36" s="85"/>
      <c r="K36" s="94" t="str">
        <f t="shared" si="9"/>
        <v/>
      </c>
      <c r="L36" s="65"/>
      <c r="M36" s="65">
        <f t="shared" si="10"/>
        <v>0</v>
      </c>
      <c r="N36" s="65">
        <f t="shared" si="11"/>
        <v>0</v>
      </c>
      <c r="O36" s="63"/>
      <c r="P36" s="87" t="str">
        <f t="shared" si="13"/>
        <v/>
      </c>
      <c r="Q36" s="67" t="str">
        <f t="shared" si="2"/>
        <v xml:space="preserve"> </v>
      </c>
      <c r="R36" s="67" t="str">
        <f t="shared" si="3"/>
        <v xml:space="preserve"> </v>
      </c>
      <c r="S36" s="67" t="str">
        <f t="shared" si="4"/>
        <v xml:space="preserve"> </v>
      </c>
      <c r="T36" s="67" t="str">
        <f t="shared" si="5"/>
        <v>m.t</v>
      </c>
      <c r="U36" s="67" t="str">
        <f t="shared" si="6"/>
        <v xml:space="preserve"> </v>
      </c>
      <c r="V36" s="88" t="str">
        <f t="shared" si="7"/>
        <v xml:space="preserve"> </v>
      </c>
      <c r="W36" s="63"/>
      <c r="X36" s="87" t="str">
        <f>IF(D36="","",VLOOKUP(D36,Emargement!$A$9:$B$528,2,TRUE))</f>
        <v/>
      </c>
      <c r="Y36" s="67" t="str">
        <f>IF(D36="","",VLOOKUP(D36,Emargement!$A$9:$C$528,3,TRUE))</f>
        <v/>
      </c>
      <c r="Z36" s="67" t="str">
        <f>IF(D36="","",VLOOKUP(D36,Emargement!$A$9:$D$528,4,TRUE))</f>
        <v/>
      </c>
      <c r="AA36" s="67" t="str">
        <f>IF(D36="","",VLOOKUP(D36,Emargement!$A$9:$E$528,5,TRUE))</f>
        <v/>
      </c>
      <c r="AB36" s="67" t="str">
        <f>IF(D36="","",VLOOKUP(D36,Emargement!$A$9:$G$528,7,TRUE))</f>
        <v/>
      </c>
      <c r="AC36" s="67" t="str">
        <f>IF(D36="","",VLOOKUP(D36,Emargement!$A$9:$F$528,6,TRUE))</f>
        <v/>
      </c>
      <c r="AD36" s="89" t="e">
        <f t="shared" si="8"/>
        <v>#DIV/0!</v>
      </c>
      <c r="AE36" s="63"/>
    </row>
    <row r="37" spans="1:31">
      <c r="A37" s="66">
        <v>30</v>
      </c>
      <c r="B37" s="66">
        <v>30</v>
      </c>
      <c r="C37" s="64">
        <v>30</v>
      </c>
      <c r="D37" s="90"/>
      <c r="E37" s="91"/>
      <c r="F37" s="92"/>
      <c r="G37" s="93"/>
      <c r="H37" s="63">
        <f t="shared" si="0"/>
        <v>0</v>
      </c>
      <c r="I37" s="85">
        <f t="shared" si="1"/>
        <v>0</v>
      </c>
      <c r="J37" s="85"/>
      <c r="K37" s="94" t="str">
        <f t="shared" si="9"/>
        <v/>
      </c>
      <c r="L37" s="65"/>
      <c r="M37" s="65">
        <f t="shared" si="10"/>
        <v>0</v>
      </c>
      <c r="N37" s="65">
        <f t="shared" si="11"/>
        <v>0</v>
      </c>
      <c r="O37" s="63"/>
      <c r="P37" s="87" t="str">
        <f t="shared" si="13"/>
        <v/>
      </c>
      <c r="Q37" s="67" t="str">
        <f t="shared" si="2"/>
        <v xml:space="preserve"> </v>
      </c>
      <c r="R37" s="67" t="str">
        <f t="shared" si="3"/>
        <v xml:space="preserve"> </v>
      </c>
      <c r="S37" s="67" t="str">
        <f t="shared" si="4"/>
        <v xml:space="preserve"> </v>
      </c>
      <c r="T37" s="67" t="str">
        <f t="shared" si="5"/>
        <v>m.t</v>
      </c>
      <c r="U37" s="67" t="str">
        <f t="shared" si="6"/>
        <v xml:space="preserve"> </v>
      </c>
      <c r="V37" s="88" t="str">
        <f t="shared" si="7"/>
        <v xml:space="preserve"> </v>
      </c>
      <c r="W37" s="63"/>
      <c r="X37" s="87" t="str">
        <f>IF(D37="","",VLOOKUP(D37,Emargement!$A$9:$B$528,2,TRUE))</f>
        <v/>
      </c>
      <c r="Y37" s="67" t="str">
        <f>IF(D37="","",VLOOKUP(D37,Emargement!$A$9:$C$528,3,TRUE))</f>
        <v/>
      </c>
      <c r="Z37" s="67" t="str">
        <f>IF(D37="","",VLOOKUP(D37,Emargement!$A$9:$D$528,4,TRUE))</f>
        <v/>
      </c>
      <c r="AA37" s="67" t="str">
        <f>IF(D37="","",VLOOKUP(D37,Emargement!$A$9:$E$528,5,TRUE))</f>
        <v/>
      </c>
      <c r="AB37" s="67" t="str">
        <f>IF(D37="","",VLOOKUP(D37,Emargement!$A$9:$G$528,7,TRUE))</f>
        <v/>
      </c>
      <c r="AC37" s="67" t="str">
        <f>IF(D37="","",VLOOKUP(D37,Emargement!$A$9:$F$528,6,TRUE))</f>
        <v/>
      </c>
      <c r="AD37" s="89" t="e">
        <f t="shared" si="8"/>
        <v>#DIV/0!</v>
      </c>
      <c r="AE37" s="63"/>
    </row>
    <row r="38" spans="1:31">
      <c r="A38" s="66">
        <v>31</v>
      </c>
      <c r="B38" s="66">
        <v>31</v>
      </c>
      <c r="C38" s="64">
        <v>31</v>
      </c>
      <c r="D38" s="90"/>
      <c r="E38" s="91"/>
      <c r="F38" s="92"/>
      <c r="G38" s="93"/>
      <c r="H38" s="63">
        <f t="shared" si="0"/>
        <v>0</v>
      </c>
      <c r="I38" s="85">
        <f t="shared" si="1"/>
        <v>0</v>
      </c>
      <c r="J38" s="85"/>
      <c r="K38" s="94" t="str">
        <f t="shared" si="9"/>
        <v/>
      </c>
      <c r="L38" s="65"/>
      <c r="M38" s="65">
        <f t="shared" si="10"/>
        <v>0</v>
      </c>
      <c r="N38" s="65">
        <f t="shared" si="11"/>
        <v>0</v>
      </c>
      <c r="O38" s="63"/>
      <c r="P38" s="87" t="str">
        <f t="shared" si="13"/>
        <v/>
      </c>
      <c r="Q38" s="67" t="str">
        <f t="shared" si="2"/>
        <v xml:space="preserve"> </v>
      </c>
      <c r="R38" s="67" t="str">
        <f t="shared" si="3"/>
        <v xml:space="preserve"> </v>
      </c>
      <c r="S38" s="67" t="str">
        <f t="shared" si="4"/>
        <v xml:space="preserve"> </v>
      </c>
      <c r="T38" s="67" t="str">
        <f t="shared" si="5"/>
        <v>m.t</v>
      </c>
      <c r="U38" s="67" t="str">
        <f t="shared" si="6"/>
        <v xml:space="preserve"> </v>
      </c>
      <c r="V38" s="88" t="str">
        <f t="shared" si="7"/>
        <v xml:space="preserve"> </v>
      </c>
      <c r="W38" s="63"/>
      <c r="X38" s="87" t="str">
        <f>IF(D38="","",VLOOKUP(D38,Emargement!$A$9:$B$528,2,TRUE))</f>
        <v/>
      </c>
      <c r="Y38" s="67" t="str">
        <f>IF(D38="","",VLOOKUP(D38,Emargement!$A$9:$C$528,3,TRUE))</f>
        <v/>
      </c>
      <c r="Z38" s="67" t="str">
        <f>IF(D38="","",VLOOKUP(D38,Emargement!$A$9:$D$528,4,TRUE))</f>
        <v/>
      </c>
      <c r="AA38" s="67" t="str">
        <f>IF(D38="","",VLOOKUP(D38,Emargement!$A$9:$E$528,5,TRUE))</f>
        <v/>
      </c>
      <c r="AB38" s="67" t="str">
        <f>IF(D38="","",VLOOKUP(D38,Emargement!$A$9:$G$528,7,TRUE))</f>
        <v/>
      </c>
      <c r="AC38" s="67" t="str">
        <f>IF(D38="","",VLOOKUP(D38,Emargement!$A$9:$F$528,6,TRUE))</f>
        <v/>
      </c>
      <c r="AD38" s="89" t="e">
        <f t="shared" si="8"/>
        <v>#DIV/0!</v>
      </c>
      <c r="AE38" s="63"/>
    </row>
    <row r="39" spans="1:31">
      <c r="A39" s="66">
        <v>32</v>
      </c>
      <c r="B39" s="66">
        <v>32</v>
      </c>
      <c r="C39" s="64">
        <v>32</v>
      </c>
      <c r="D39" s="90"/>
      <c r="E39" s="91"/>
      <c r="F39" s="92"/>
      <c r="G39" s="93"/>
      <c r="H39" s="63">
        <f t="shared" si="0"/>
        <v>0</v>
      </c>
      <c r="I39" s="85">
        <f t="shared" si="1"/>
        <v>0</v>
      </c>
      <c r="J39" s="85"/>
      <c r="K39" s="94" t="str">
        <f t="shared" si="9"/>
        <v/>
      </c>
      <c r="L39" s="65"/>
      <c r="M39" s="65">
        <f t="shared" si="10"/>
        <v>0</v>
      </c>
      <c r="N39" s="65">
        <f t="shared" si="11"/>
        <v>0</v>
      </c>
      <c r="O39" s="63"/>
      <c r="P39" s="87" t="str">
        <f t="shared" si="13"/>
        <v/>
      </c>
      <c r="Q39" s="67" t="str">
        <f t="shared" si="2"/>
        <v xml:space="preserve"> </v>
      </c>
      <c r="R39" s="67" t="str">
        <f t="shared" si="3"/>
        <v xml:space="preserve"> </v>
      </c>
      <c r="S39" s="67" t="str">
        <f t="shared" si="4"/>
        <v xml:space="preserve"> </v>
      </c>
      <c r="T39" s="67" t="str">
        <f t="shared" si="5"/>
        <v>m.t</v>
      </c>
      <c r="U39" s="67" t="str">
        <f t="shared" si="6"/>
        <v xml:space="preserve"> </v>
      </c>
      <c r="V39" s="88" t="str">
        <f t="shared" si="7"/>
        <v xml:space="preserve"> </v>
      </c>
      <c r="W39" s="63"/>
      <c r="X39" s="87" t="str">
        <f>IF(D39="","",VLOOKUP(D39,Emargement!$A$9:$B$528,2,TRUE))</f>
        <v/>
      </c>
      <c r="Y39" s="67" t="str">
        <f>IF(D39="","",VLOOKUP(D39,Emargement!$A$9:$C$528,3,TRUE))</f>
        <v/>
      </c>
      <c r="Z39" s="67" t="str">
        <f>IF(D39="","",VLOOKUP(D39,Emargement!$A$9:$D$528,4,TRUE))</f>
        <v/>
      </c>
      <c r="AA39" s="67" t="str">
        <f>IF(D39="","",VLOOKUP(D39,Emargement!$A$9:$E$528,5,TRUE))</f>
        <v/>
      </c>
      <c r="AB39" s="67" t="str">
        <f>IF(D39="","",VLOOKUP(D39,Emargement!$A$9:$G$528,7,TRUE))</f>
        <v/>
      </c>
      <c r="AC39" s="67" t="str">
        <f>IF(D39="","",VLOOKUP(D39,Emargement!$A$9:$F$528,6,TRUE))</f>
        <v/>
      </c>
      <c r="AD39" s="89" t="e">
        <f t="shared" si="8"/>
        <v>#DIV/0!</v>
      </c>
      <c r="AE39" s="63"/>
    </row>
    <row r="40" spans="1:31">
      <c r="A40" s="66">
        <v>33</v>
      </c>
      <c r="B40" s="66">
        <v>33</v>
      </c>
      <c r="C40" s="64">
        <v>33</v>
      </c>
      <c r="D40" s="90"/>
      <c r="E40" s="91"/>
      <c r="F40" s="92"/>
      <c r="G40" s="93"/>
      <c r="H40" s="63">
        <f t="shared" si="0"/>
        <v>0</v>
      </c>
      <c r="I40" s="85">
        <f t="shared" si="1"/>
        <v>0</v>
      </c>
      <c r="J40" s="85"/>
      <c r="K40" s="94" t="str">
        <f t="shared" si="9"/>
        <v/>
      </c>
      <c r="L40" s="65"/>
      <c r="M40" s="65">
        <f t="shared" si="10"/>
        <v>0</v>
      </c>
      <c r="N40" s="65">
        <f t="shared" si="11"/>
        <v>0</v>
      </c>
      <c r="O40" s="63"/>
      <c r="P40" s="87" t="str">
        <f t="shared" si="13"/>
        <v/>
      </c>
      <c r="Q40" s="67" t="str">
        <f t="shared" si="2"/>
        <v xml:space="preserve"> </v>
      </c>
      <c r="R40" s="67" t="str">
        <f t="shared" si="3"/>
        <v xml:space="preserve"> </v>
      </c>
      <c r="S40" s="67" t="str">
        <f t="shared" si="4"/>
        <v xml:space="preserve"> </v>
      </c>
      <c r="T40" s="67" t="str">
        <f t="shared" si="5"/>
        <v>m.t</v>
      </c>
      <c r="U40" s="67" t="str">
        <f t="shared" si="6"/>
        <v xml:space="preserve"> </v>
      </c>
      <c r="V40" s="88" t="str">
        <f t="shared" si="7"/>
        <v xml:space="preserve"> </v>
      </c>
      <c r="W40" s="63"/>
      <c r="X40" s="87" t="str">
        <f>IF(D40="","",VLOOKUP(D40,Emargement!$A$9:$B$528,2,TRUE))</f>
        <v/>
      </c>
      <c r="Y40" s="67" t="str">
        <f>IF(D40="","",VLOOKUP(D40,Emargement!$A$9:$C$528,3,TRUE))</f>
        <v/>
      </c>
      <c r="Z40" s="67" t="str">
        <f>IF(D40="","",VLOOKUP(D40,Emargement!$A$9:$D$528,4,TRUE))</f>
        <v/>
      </c>
      <c r="AA40" s="67" t="str">
        <f>IF(D40="","",VLOOKUP(D40,Emargement!$A$9:$E$528,5,TRUE))</f>
        <v/>
      </c>
      <c r="AB40" s="67" t="str">
        <f>IF(D40="","",VLOOKUP(D40,Emargement!$A$9:$G$528,7,TRUE))</f>
        <v/>
      </c>
      <c r="AC40" s="67" t="str">
        <f>IF(D40="","",VLOOKUP(D40,Emargement!$A$9:$F$528,6,TRUE))</f>
        <v/>
      </c>
      <c r="AD40" s="89" t="e">
        <f t="shared" si="8"/>
        <v>#DIV/0!</v>
      </c>
      <c r="AE40" s="63"/>
    </row>
    <row r="41" spans="1:31">
      <c r="A41" s="66">
        <v>34</v>
      </c>
      <c r="B41" s="66">
        <v>34</v>
      </c>
      <c r="C41" s="64">
        <v>34</v>
      </c>
      <c r="D41" s="90"/>
      <c r="E41" s="91"/>
      <c r="F41" s="92"/>
      <c r="G41" s="93"/>
      <c r="H41" s="63">
        <f t="shared" si="0"/>
        <v>0</v>
      </c>
      <c r="I41" s="85">
        <f t="shared" si="1"/>
        <v>0</v>
      </c>
      <c r="J41" s="85"/>
      <c r="K41" s="94" t="str">
        <f t="shared" si="9"/>
        <v/>
      </c>
      <c r="L41" s="65"/>
      <c r="M41" s="65">
        <f t="shared" si="10"/>
        <v>0</v>
      </c>
      <c r="N41" s="65">
        <f t="shared" si="11"/>
        <v>0</v>
      </c>
      <c r="O41" s="63"/>
      <c r="P41" s="87" t="str">
        <f t="shared" si="13"/>
        <v/>
      </c>
      <c r="Q41" s="67" t="str">
        <f t="shared" ref="Q41:Q72" si="14">IF(N41=N40," ",IF(N41&gt;=3600,INT(N41/3600)," "))</f>
        <v xml:space="preserve"> </v>
      </c>
      <c r="R41" s="67" t="str">
        <f t="shared" ref="R41:R72" si="15">IF(N41=N40," ",IF(N41&gt;=3600,"h"," "))</f>
        <v xml:space="preserve"> </v>
      </c>
      <c r="S41" s="67" t="str">
        <f t="shared" ref="S41:S72" si="16">IF(N41=N40," ",IF((N41-3600*INT(N41/3600))/60&gt;=1,INT((N41-3600*INT(N41/3600))/60)," "))</f>
        <v xml:space="preserve"> </v>
      </c>
      <c r="T41" s="67" t="str">
        <f t="shared" ref="T41:T72" si="17">IF(N41=N40,"m.t",IF((N41-3600*INT(N41/3600))/60&gt;=1,"min"," "))</f>
        <v>m.t</v>
      </c>
      <c r="U41" s="67" t="str">
        <f t="shared" ref="U41:U72" si="18">IF(N41=N40," ",N41-60*INT((N41-3600*INT(N41/3600))/60)-3600*INT(N41/3600))</f>
        <v xml:space="preserve"> </v>
      </c>
      <c r="V41" s="88" t="str">
        <f t="shared" ref="V41:V72" si="19">IF(N41=N40," ","sec")</f>
        <v xml:space="preserve"> </v>
      </c>
      <c r="W41" s="63"/>
      <c r="X41" s="87" t="str">
        <f>IF(D41="","",VLOOKUP(D41,Emargement!$A$9:$B$528,2,TRUE))</f>
        <v/>
      </c>
      <c r="Y41" s="67" t="str">
        <f>IF(D41="","",VLOOKUP(D41,Emargement!$A$9:$C$528,3,TRUE))</f>
        <v/>
      </c>
      <c r="Z41" s="67" t="str">
        <f>IF(D41="","",VLOOKUP(D41,Emargement!$A$9:$D$528,4,TRUE))</f>
        <v/>
      </c>
      <c r="AA41" s="67" t="str">
        <f>IF(D41="","",VLOOKUP(D41,Emargement!$A$9:$E$528,5,TRUE))</f>
        <v/>
      </c>
      <c r="AB41" s="67" t="str">
        <f>IF(D41="","",VLOOKUP(D41,Emargement!$A$9:$G$528,7,TRUE))</f>
        <v/>
      </c>
      <c r="AC41" s="67" t="str">
        <f>IF(D41="","",VLOOKUP(D41,Emargement!$A$9:$F$528,6,TRUE))</f>
        <v/>
      </c>
      <c r="AD41" s="89" t="e">
        <f t="shared" si="8"/>
        <v>#DIV/0!</v>
      </c>
      <c r="AE41" s="63"/>
    </row>
    <row r="42" spans="1:31">
      <c r="A42" s="66">
        <v>35</v>
      </c>
      <c r="B42" s="66">
        <v>35</v>
      </c>
      <c r="C42" s="64">
        <v>35</v>
      </c>
      <c r="D42" s="90"/>
      <c r="E42" s="91"/>
      <c r="F42" s="92"/>
      <c r="G42" s="93"/>
      <c r="H42" s="63">
        <f t="shared" si="0"/>
        <v>0</v>
      </c>
      <c r="I42" s="85">
        <f t="shared" si="1"/>
        <v>0</v>
      </c>
      <c r="J42" s="85"/>
      <c r="K42" s="94" t="str">
        <f t="shared" si="9"/>
        <v/>
      </c>
      <c r="L42" s="65"/>
      <c r="M42" s="65">
        <f t="shared" si="10"/>
        <v>0</v>
      </c>
      <c r="N42" s="65">
        <f t="shared" si="11"/>
        <v>0</v>
      </c>
      <c r="O42" s="63"/>
      <c r="P42" s="87" t="str">
        <f t="shared" si="13"/>
        <v/>
      </c>
      <c r="Q42" s="67" t="str">
        <f t="shared" si="14"/>
        <v xml:space="preserve"> </v>
      </c>
      <c r="R42" s="67" t="str">
        <f t="shared" si="15"/>
        <v xml:space="preserve"> </v>
      </c>
      <c r="S42" s="67" t="str">
        <f t="shared" si="16"/>
        <v xml:space="preserve"> </v>
      </c>
      <c r="T42" s="67" t="str">
        <f t="shared" si="17"/>
        <v>m.t</v>
      </c>
      <c r="U42" s="67" t="str">
        <f t="shared" si="18"/>
        <v xml:space="preserve"> </v>
      </c>
      <c r="V42" s="88" t="str">
        <f t="shared" si="19"/>
        <v xml:space="preserve"> </v>
      </c>
      <c r="W42" s="63"/>
      <c r="X42" s="87" t="str">
        <f>IF(D42="","",VLOOKUP(D42,Emargement!$A$9:$B$528,2,TRUE))</f>
        <v/>
      </c>
      <c r="Y42" s="67" t="str">
        <f>IF(D42="","",VLOOKUP(D42,Emargement!$A$9:$C$528,3,TRUE))</f>
        <v/>
      </c>
      <c r="Z42" s="67" t="str">
        <f>IF(D42="","",VLOOKUP(D42,Emargement!$A$9:$D$528,4,TRUE))</f>
        <v/>
      </c>
      <c r="AA42" s="67" t="str">
        <f>IF(D42="","",VLOOKUP(D42,Emargement!$A$9:$E$528,5,TRUE))</f>
        <v/>
      </c>
      <c r="AB42" s="67" t="str">
        <f>IF(D42="","",VLOOKUP(D42,Emargement!$A$9:$G$528,7,TRUE))</f>
        <v/>
      </c>
      <c r="AC42" s="67" t="str">
        <f>IF(D42="","",VLOOKUP(D42,Emargement!$A$9:$F$528,6,TRUE))</f>
        <v/>
      </c>
      <c r="AD42" s="89" t="e">
        <f t="shared" si="8"/>
        <v>#DIV/0!</v>
      </c>
      <c r="AE42" s="63"/>
    </row>
    <row r="43" spans="1:31">
      <c r="A43" s="66">
        <v>36</v>
      </c>
      <c r="B43" s="66">
        <v>36</v>
      </c>
      <c r="C43" s="64">
        <v>36</v>
      </c>
      <c r="D43" s="90"/>
      <c r="E43" s="91"/>
      <c r="F43" s="92"/>
      <c r="G43" s="93"/>
      <c r="H43" s="63">
        <f t="shared" si="0"/>
        <v>0</v>
      </c>
      <c r="I43" s="85">
        <f t="shared" si="1"/>
        <v>0</v>
      </c>
      <c r="J43" s="85"/>
      <c r="K43" s="94" t="str">
        <f t="shared" si="9"/>
        <v/>
      </c>
      <c r="L43" s="65"/>
      <c r="M43" s="65">
        <f t="shared" si="10"/>
        <v>0</v>
      </c>
      <c r="N43" s="65">
        <f t="shared" si="11"/>
        <v>0</v>
      </c>
      <c r="O43" s="63"/>
      <c r="P43" s="87" t="str">
        <f t="shared" si="13"/>
        <v/>
      </c>
      <c r="Q43" s="67" t="str">
        <f t="shared" si="14"/>
        <v xml:space="preserve"> </v>
      </c>
      <c r="R43" s="67" t="str">
        <f t="shared" si="15"/>
        <v xml:space="preserve"> </v>
      </c>
      <c r="S43" s="67" t="str">
        <f t="shared" si="16"/>
        <v xml:space="preserve"> </v>
      </c>
      <c r="T43" s="67" t="str">
        <f t="shared" si="17"/>
        <v>m.t</v>
      </c>
      <c r="U43" s="67" t="str">
        <f t="shared" si="18"/>
        <v xml:space="preserve"> </v>
      </c>
      <c r="V43" s="88" t="str">
        <f t="shared" si="19"/>
        <v xml:space="preserve"> </v>
      </c>
      <c r="W43" s="63"/>
      <c r="X43" s="87" t="str">
        <f>IF(D43="","",VLOOKUP(D43,Emargement!$A$9:$B$528,2,TRUE))</f>
        <v/>
      </c>
      <c r="Y43" s="67" t="str">
        <f>IF(D43="","",VLOOKUP(D43,Emargement!$A$9:$C$528,3,TRUE))</f>
        <v/>
      </c>
      <c r="Z43" s="67" t="str">
        <f>IF(D43="","",VLOOKUP(D43,Emargement!$A$9:$D$528,4,TRUE))</f>
        <v/>
      </c>
      <c r="AA43" s="67" t="str">
        <f>IF(D43="","",VLOOKUP(D43,Emargement!$A$9:$E$528,5,TRUE))</f>
        <v/>
      </c>
      <c r="AB43" s="67" t="str">
        <f>IF(D43="","",VLOOKUP(D43,Emargement!$A$9:$G$528,7,TRUE))</f>
        <v/>
      </c>
      <c r="AC43" s="67" t="str">
        <f>IF(D43="","",VLOOKUP(D43,Emargement!$A$9:$F$528,6,TRUE))</f>
        <v/>
      </c>
      <c r="AD43" s="89" t="e">
        <f t="shared" si="8"/>
        <v>#DIV/0!</v>
      </c>
      <c r="AE43" s="63"/>
    </row>
    <row r="44" spans="1:31">
      <c r="A44" s="66">
        <v>37</v>
      </c>
      <c r="B44" s="66">
        <v>37</v>
      </c>
      <c r="C44" s="64">
        <v>37</v>
      </c>
      <c r="D44" s="90"/>
      <c r="E44" s="91"/>
      <c r="F44" s="92"/>
      <c r="G44" s="93"/>
      <c r="H44" s="63">
        <f t="shared" si="0"/>
        <v>0</v>
      </c>
      <c r="I44" s="85">
        <f t="shared" si="1"/>
        <v>0</v>
      </c>
      <c r="J44" s="85"/>
      <c r="K44" s="94" t="str">
        <f t="shared" si="9"/>
        <v/>
      </c>
      <c r="L44" s="65"/>
      <c r="M44" s="65">
        <f t="shared" si="10"/>
        <v>0</v>
      </c>
      <c r="N44" s="65">
        <f t="shared" si="11"/>
        <v>0</v>
      </c>
      <c r="O44" s="63"/>
      <c r="P44" s="87" t="str">
        <f t="shared" si="13"/>
        <v/>
      </c>
      <c r="Q44" s="67" t="str">
        <f t="shared" si="14"/>
        <v xml:space="preserve"> </v>
      </c>
      <c r="R44" s="67" t="str">
        <f t="shared" si="15"/>
        <v xml:space="preserve"> </v>
      </c>
      <c r="S44" s="67" t="str">
        <f t="shared" si="16"/>
        <v xml:space="preserve"> </v>
      </c>
      <c r="T44" s="67" t="str">
        <f t="shared" si="17"/>
        <v>m.t</v>
      </c>
      <c r="U44" s="67" t="str">
        <f t="shared" si="18"/>
        <v xml:space="preserve"> </v>
      </c>
      <c r="V44" s="88" t="str">
        <f t="shared" si="19"/>
        <v xml:space="preserve"> </v>
      </c>
      <c r="W44" s="63"/>
      <c r="X44" s="87" t="str">
        <f>IF(D44="","",VLOOKUP(D44,Emargement!$A$9:$B$528,2,TRUE))</f>
        <v/>
      </c>
      <c r="Y44" s="67" t="str">
        <f>IF(D44="","",VLOOKUP(D44,Emargement!$A$9:$C$528,3,TRUE))</f>
        <v/>
      </c>
      <c r="Z44" s="67" t="str">
        <f>IF(D44="","",VLOOKUP(D44,Emargement!$A$9:$D$528,4,TRUE))</f>
        <v/>
      </c>
      <c r="AA44" s="67" t="str">
        <f>IF(D44="","",VLOOKUP(D44,Emargement!$A$9:$E$528,5,TRUE))</f>
        <v/>
      </c>
      <c r="AB44" s="67" t="str">
        <f>IF(D44="","",VLOOKUP(D44,Emargement!$A$9:$G$528,7,TRUE))</f>
        <v/>
      </c>
      <c r="AC44" s="67" t="str">
        <f>IF(D44="","",VLOOKUP(D44,Emargement!$A$9:$F$528,6,TRUE))</f>
        <v/>
      </c>
      <c r="AD44" s="89" t="e">
        <f t="shared" si="8"/>
        <v>#DIV/0!</v>
      </c>
      <c r="AE44" s="63"/>
    </row>
    <row r="45" spans="1:31">
      <c r="A45" s="66">
        <v>38</v>
      </c>
      <c r="B45" s="66">
        <v>38</v>
      </c>
      <c r="C45" s="64">
        <v>38</v>
      </c>
      <c r="D45" s="90"/>
      <c r="E45" s="91"/>
      <c r="F45" s="92"/>
      <c r="G45" s="93"/>
      <c r="H45" s="63">
        <f t="shared" si="0"/>
        <v>0</v>
      </c>
      <c r="I45" s="85">
        <f t="shared" si="1"/>
        <v>0</v>
      </c>
      <c r="J45" s="85"/>
      <c r="K45" s="94" t="str">
        <f t="shared" si="9"/>
        <v/>
      </c>
      <c r="L45" s="65"/>
      <c r="M45" s="65">
        <f t="shared" si="10"/>
        <v>0</v>
      </c>
      <c r="N45" s="65">
        <f t="shared" si="11"/>
        <v>0</v>
      </c>
      <c r="O45" s="63"/>
      <c r="P45" s="87" t="str">
        <f t="shared" si="13"/>
        <v/>
      </c>
      <c r="Q45" s="67" t="str">
        <f t="shared" si="14"/>
        <v xml:space="preserve"> </v>
      </c>
      <c r="R45" s="67" t="str">
        <f t="shared" si="15"/>
        <v xml:space="preserve"> </v>
      </c>
      <c r="S45" s="67" t="str">
        <f t="shared" si="16"/>
        <v xml:space="preserve"> </v>
      </c>
      <c r="T45" s="67" t="str">
        <f t="shared" si="17"/>
        <v>m.t</v>
      </c>
      <c r="U45" s="67" t="str">
        <f t="shared" si="18"/>
        <v xml:space="preserve"> </v>
      </c>
      <c r="V45" s="88" t="str">
        <f t="shared" si="19"/>
        <v xml:space="preserve"> </v>
      </c>
      <c r="W45" s="63"/>
      <c r="X45" s="87" t="str">
        <f>IF(D45="","",VLOOKUP(D45,Emargement!$A$9:$B$528,2,TRUE))</f>
        <v/>
      </c>
      <c r="Y45" s="67" t="str">
        <f>IF(D45="","",VLOOKUP(D45,Emargement!$A$9:$C$528,3,TRUE))</f>
        <v/>
      </c>
      <c r="Z45" s="67" t="str">
        <f>IF(D45="","",VLOOKUP(D45,Emargement!$A$9:$D$528,4,TRUE))</f>
        <v/>
      </c>
      <c r="AA45" s="67" t="str">
        <f>IF(D45="","",VLOOKUP(D45,Emargement!$A$9:$E$528,5,TRUE))</f>
        <v/>
      </c>
      <c r="AB45" s="67" t="str">
        <f>IF(D45="","",VLOOKUP(D45,Emargement!$A$9:$G$528,7,TRUE))</f>
        <v/>
      </c>
      <c r="AC45" s="67" t="str">
        <f>IF(D45="","",VLOOKUP(D45,Emargement!$A$9:$F$528,6,TRUE))</f>
        <v/>
      </c>
      <c r="AD45" s="89" t="e">
        <f t="shared" si="8"/>
        <v>#DIV/0!</v>
      </c>
      <c r="AE45" s="63"/>
    </row>
    <row r="46" spans="1:31">
      <c r="A46" s="66">
        <v>39</v>
      </c>
      <c r="B46" s="66">
        <v>39</v>
      </c>
      <c r="C46" s="64">
        <v>39</v>
      </c>
      <c r="D46" s="90"/>
      <c r="E46" s="91"/>
      <c r="F46" s="92"/>
      <c r="G46" s="93"/>
      <c r="H46" s="63">
        <f t="shared" si="0"/>
        <v>0</v>
      </c>
      <c r="I46" s="85">
        <f t="shared" si="1"/>
        <v>0</v>
      </c>
      <c r="J46" s="85"/>
      <c r="K46" s="94" t="str">
        <f t="shared" si="9"/>
        <v/>
      </c>
      <c r="L46" s="65"/>
      <c r="M46" s="65">
        <f t="shared" si="10"/>
        <v>0</v>
      </c>
      <c r="N46" s="65">
        <f t="shared" si="11"/>
        <v>0</v>
      </c>
      <c r="O46" s="63"/>
      <c r="P46" s="87" t="str">
        <f t="shared" si="13"/>
        <v/>
      </c>
      <c r="Q46" s="67" t="str">
        <f t="shared" si="14"/>
        <v xml:space="preserve"> </v>
      </c>
      <c r="R46" s="67" t="str">
        <f t="shared" si="15"/>
        <v xml:space="preserve"> </v>
      </c>
      <c r="S46" s="67" t="str">
        <f t="shared" si="16"/>
        <v xml:space="preserve"> </v>
      </c>
      <c r="T46" s="67" t="str">
        <f t="shared" si="17"/>
        <v>m.t</v>
      </c>
      <c r="U46" s="67" t="str">
        <f t="shared" si="18"/>
        <v xml:space="preserve"> </v>
      </c>
      <c r="V46" s="88" t="str">
        <f t="shared" si="19"/>
        <v xml:space="preserve"> </v>
      </c>
      <c r="W46" s="63"/>
      <c r="X46" s="87" t="str">
        <f>IF(D46="","",VLOOKUP(D46,Emargement!$A$9:$B$528,2,TRUE))</f>
        <v/>
      </c>
      <c r="Y46" s="67" t="str">
        <f>IF(D46="","",VLOOKUP(D46,Emargement!$A$9:$C$528,3,TRUE))</f>
        <v/>
      </c>
      <c r="Z46" s="67" t="str">
        <f>IF(D46="","",VLOOKUP(D46,Emargement!$A$9:$D$528,4,TRUE))</f>
        <v/>
      </c>
      <c r="AA46" s="67" t="str">
        <f>IF(D46="","",VLOOKUP(D46,Emargement!$A$9:$E$528,5,TRUE))</f>
        <v/>
      </c>
      <c r="AB46" s="67" t="str">
        <f>IF(D46="","",VLOOKUP(D46,Emargement!$A$9:$G$528,7,TRUE))</f>
        <v/>
      </c>
      <c r="AC46" s="67" t="str">
        <f>IF(D46="","",VLOOKUP(D46,Emargement!$A$9:$F$528,6,TRUE))</f>
        <v/>
      </c>
      <c r="AD46" s="89" t="e">
        <f t="shared" si="8"/>
        <v>#DIV/0!</v>
      </c>
      <c r="AE46" s="63"/>
    </row>
    <row r="47" spans="1:31">
      <c r="A47" s="66">
        <v>40</v>
      </c>
      <c r="B47" s="66">
        <v>40</v>
      </c>
      <c r="C47" s="64">
        <v>40</v>
      </c>
      <c r="D47" s="90"/>
      <c r="E47" s="91"/>
      <c r="F47" s="92"/>
      <c r="G47" s="93"/>
      <c r="H47" s="63">
        <f t="shared" si="0"/>
        <v>0</v>
      </c>
      <c r="I47" s="85">
        <f t="shared" si="1"/>
        <v>0</v>
      </c>
      <c r="J47" s="85"/>
      <c r="K47" s="94" t="str">
        <f t="shared" si="9"/>
        <v/>
      </c>
      <c r="L47" s="65"/>
      <c r="M47" s="65">
        <f t="shared" si="10"/>
        <v>0</v>
      </c>
      <c r="N47" s="65">
        <f t="shared" si="11"/>
        <v>0</v>
      </c>
      <c r="O47" s="63"/>
      <c r="P47" s="87" t="str">
        <f t="shared" si="13"/>
        <v/>
      </c>
      <c r="Q47" s="67" t="str">
        <f t="shared" si="14"/>
        <v xml:space="preserve"> </v>
      </c>
      <c r="R47" s="67" t="str">
        <f t="shared" si="15"/>
        <v xml:space="preserve"> </v>
      </c>
      <c r="S47" s="67" t="str">
        <f t="shared" si="16"/>
        <v xml:space="preserve"> </v>
      </c>
      <c r="T47" s="67" t="str">
        <f t="shared" si="17"/>
        <v>m.t</v>
      </c>
      <c r="U47" s="67" t="str">
        <f t="shared" si="18"/>
        <v xml:space="preserve"> </v>
      </c>
      <c r="V47" s="88" t="str">
        <f t="shared" si="19"/>
        <v xml:space="preserve"> </v>
      </c>
      <c r="W47" s="63"/>
      <c r="X47" s="87" t="str">
        <f>IF(D47="","",VLOOKUP(D47,Emargement!$A$9:$B$528,2,TRUE))</f>
        <v/>
      </c>
      <c r="Y47" s="67" t="str">
        <f>IF(D47="","",VLOOKUP(D47,Emargement!$A$9:$C$528,3,TRUE))</f>
        <v/>
      </c>
      <c r="Z47" s="67" t="str">
        <f>IF(D47="","",VLOOKUP(D47,Emargement!$A$9:$D$528,4,TRUE))</f>
        <v/>
      </c>
      <c r="AA47" s="67" t="str">
        <f>IF(D47="","",VLOOKUP(D47,Emargement!$A$9:$E$528,5,TRUE))</f>
        <v/>
      </c>
      <c r="AB47" s="67" t="str">
        <f>IF(D47="","",VLOOKUP(D47,Emargement!$A$9:$G$528,7,TRUE))</f>
        <v/>
      </c>
      <c r="AC47" s="67" t="str">
        <f>IF(D47="","",VLOOKUP(D47,Emargement!$A$9:$F$528,6,TRUE))</f>
        <v/>
      </c>
      <c r="AD47" s="89" t="e">
        <f t="shared" si="8"/>
        <v>#DIV/0!</v>
      </c>
      <c r="AE47" s="63"/>
    </row>
    <row r="48" spans="1:31">
      <c r="A48" s="66">
        <v>41</v>
      </c>
      <c r="B48" s="66">
        <v>41</v>
      </c>
      <c r="C48" s="64">
        <v>41</v>
      </c>
      <c r="D48" s="90"/>
      <c r="E48" s="91"/>
      <c r="F48" s="92"/>
      <c r="G48" s="93"/>
      <c r="H48" s="63">
        <f t="shared" si="0"/>
        <v>0</v>
      </c>
      <c r="I48" s="85">
        <f t="shared" si="1"/>
        <v>0</v>
      </c>
      <c r="J48" s="85"/>
      <c r="K48" s="94" t="str">
        <f t="shared" si="9"/>
        <v/>
      </c>
      <c r="L48" s="65"/>
      <c r="M48" s="65">
        <f t="shared" si="10"/>
        <v>0</v>
      </c>
      <c r="N48" s="65">
        <f t="shared" si="11"/>
        <v>0</v>
      </c>
      <c r="O48" s="63"/>
      <c r="P48" s="87" t="str">
        <f t="shared" si="13"/>
        <v/>
      </c>
      <c r="Q48" s="67" t="str">
        <f t="shared" si="14"/>
        <v xml:space="preserve"> </v>
      </c>
      <c r="R48" s="67" t="str">
        <f t="shared" si="15"/>
        <v xml:space="preserve"> </v>
      </c>
      <c r="S48" s="67" t="str">
        <f t="shared" si="16"/>
        <v xml:space="preserve"> </v>
      </c>
      <c r="T48" s="67" t="str">
        <f t="shared" si="17"/>
        <v>m.t</v>
      </c>
      <c r="U48" s="67" t="str">
        <f t="shared" si="18"/>
        <v xml:space="preserve"> </v>
      </c>
      <c r="V48" s="88" t="str">
        <f t="shared" si="19"/>
        <v xml:space="preserve"> </v>
      </c>
      <c r="W48" s="63"/>
      <c r="X48" s="87" t="str">
        <f>IF(D48="","",VLOOKUP(D48,Emargement!$A$9:$B$528,2,TRUE))</f>
        <v/>
      </c>
      <c r="Y48" s="67" t="str">
        <f>IF(D48="","",VLOOKUP(D48,Emargement!$A$9:$C$528,3,TRUE))</f>
        <v/>
      </c>
      <c r="Z48" s="67" t="str">
        <f>IF(D48="","",VLOOKUP(D48,Emargement!$A$9:$D$528,4,TRUE))</f>
        <v/>
      </c>
      <c r="AA48" s="67" t="str">
        <f>IF(D48="","",VLOOKUP(D48,Emargement!$A$9:$E$528,5,TRUE))</f>
        <v/>
      </c>
      <c r="AB48" s="67" t="str">
        <f>IF(D48="","",VLOOKUP(D48,Emargement!$A$9:$G$528,7,TRUE))</f>
        <v/>
      </c>
      <c r="AC48" s="67" t="str">
        <f>IF(D48="","",VLOOKUP(D48,Emargement!$A$9:$F$528,6,TRUE))</f>
        <v/>
      </c>
      <c r="AD48" s="89" t="e">
        <f t="shared" si="8"/>
        <v>#DIV/0!</v>
      </c>
      <c r="AE48" s="63"/>
    </row>
    <row r="49" spans="1:31">
      <c r="A49" s="66">
        <v>42</v>
      </c>
      <c r="B49" s="66">
        <v>42</v>
      </c>
      <c r="C49" s="64">
        <v>42</v>
      </c>
      <c r="D49" s="90"/>
      <c r="E49" s="91"/>
      <c r="F49" s="92"/>
      <c r="G49" s="93"/>
      <c r="H49" s="63">
        <f t="shared" si="0"/>
        <v>0</v>
      </c>
      <c r="I49" s="85">
        <f t="shared" si="1"/>
        <v>0</v>
      </c>
      <c r="J49" s="85"/>
      <c r="K49" s="94" t="str">
        <f t="shared" si="9"/>
        <v/>
      </c>
      <c r="L49" s="65"/>
      <c r="M49" s="65">
        <f t="shared" si="10"/>
        <v>0</v>
      </c>
      <c r="N49" s="65">
        <f t="shared" si="11"/>
        <v>0</v>
      </c>
      <c r="O49" s="63"/>
      <c r="P49" s="87" t="str">
        <f t="shared" si="13"/>
        <v/>
      </c>
      <c r="Q49" s="67" t="str">
        <f t="shared" si="14"/>
        <v xml:space="preserve"> </v>
      </c>
      <c r="R49" s="67" t="str">
        <f t="shared" si="15"/>
        <v xml:space="preserve"> </v>
      </c>
      <c r="S49" s="67" t="str">
        <f t="shared" si="16"/>
        <v xml:space="preserve"> </v>
      </c>
      <c r="T49" s="67" t="str">
        <f t="shared" si="17"/>
        <v>m.t</v>
      </c>
      <c r="U49" s="67" t="str">
        <f t="shared" si="18"/>
        <v xml:space="preserve"> </v>
      </c>
      <c r="V49" s="88" t="str">
        <f t="shared" si="19"/>
        <v xml:space="preserve"> </v>
      </c>
      <c r="W49" s="63"/>
      <c r="X49" s="87" t="str">
        <f>IF(D49="","",VLOOKUP(D49,Emargement!$A$9:$B$528,2,TRUE))</f>
        <v/>
      </c>
      <c r="Y49" s="67" t="str">
        <f>IF(D49="","",VLOOKUP(D49,Emargement!$A$9:$C$528,3,TRUE))</f>
        <v/>
      </c>
      <c r="Z49" s="67" t="str">
        <f>IF(D49="","",VLOOKUP(D49,Emargement!$A$9:$D$528,4,TRUE))</f>
        <v/>
      </c>
      <c r="AA49" s="67" t="str">
        <f>IF(D49="","",VLOOKUP(D49,Emargement!$A$9:$E$528,5,TRUE))</f>
        <v/>
      </c>
      <c r="AB49" s="67" t="str">
        <f>IF(D49="","",VLOOKUP(D49,Emargement!$A$9:$G$528,7,TRUE))</f>
        <v/>
      </c>
      <c r="AC49" s="67" t="str">
        <f>IF(D49="","",VLOOKUP(D49,Emargement!$A$9:$F$528,6,TRUE))</f>
        <v/>
      </c>
      <c r="AD49" s="89" t="e">
        <f t="shared" si="8"/>
        <v>#DIV/0!</v>
      </c>
      <c r="AE49" s="63"/>
    </row>
    <row r="50" spans="1:31">
      <c r="A50" s="66">
        <v>43</v>
      </c>
      <c r="B50" s="66">
        <v>43</v>
      </c>
      <c r="C50" s="64">
        <v>43</v>
      </c>
      <c r="D50" s="90"/>
      <c r="E50" s="91"/>
      <c r="F50" s="92"/>
      <c r="G50" s="93"/>
      <c r="H50" s="63">
        <f t="shared" si="0"/>
        <v>0</v>
      </c>
      <c r="I50" s="85">
        <f t="shared" si="1"/>
        <v>0</v>
      </c>
      <c r="J50" s="85"/>
      <c r="K50" s="94" t="str">
        <f t="shared" si="9"/>
        <v/>
      </c>
      <c r="L50" s="65"/>
      <c r="M50" s="65">
        <f t="shared" si="10"/>
        <v>0</v>
      </c>
      <c r="N50" s="65">
        <f t="shared" si="11"/>
        <v>0</v>
      </c>
      <c r="O50" s="63"/>
      <c r="P50" s="87" t="str">
        <f t="shared" si="13"/>
        <v/>
      </c>
      <c r="Q50" s="67" t="str">
        <f t="shared" si="14"/>
        <v xml:space="preserve"> </v>
      </c>
      <c r="R50" s="67" t="str">
        <f t="shared" si="15"/>
        <v xml:space="preserve"> </v>
      </c>
      <c r="S50" s="67" t="str">
        <f t="shared" si="16"/>
        <v xml:space="preserve"> </v>
      </c>
      <c r="T50" s="67" t="str">
        <f t="shared" si="17"/>
        <v>m.t</v>
      </c>
      <c r="U50" s="67" t="str">
        <f t="shared" si="18"/>
        <v xml:space="preserve"> </v>
      </c>
      <c r="V50" s="88" t="str">
        <f t="shared" si="19"/>
        <v xml:space="preserve"> </v>
      </c>
      <c r="W50" s="63"/>
      <c r="X50" s="87" t="str">
        <f>IF(D50="","",VLOOKUP(D50,Emargement!$A$9:$B$528,2,TRUE))</f>
        <v/>
      </c>
      <c r="Y50" s="67" t="str">
        <f>IF(D50="","",VLOOKUP(D50,Emargement!$A$9:$C$528,3,TRUE))</f>
        <v/>
      </c>
      <c r="Z50" s="67" t="str">
        <f>IF(D50="","",VLOOKUP(D50,Emargement!$A$9:$D$528,4,TRUE))</f>
        <v/>
      </c>
      <c r="AA50" s="67" t="str">
        <f>IF(D50="","",VLOOKUP(D50,Emargement!$A$9:$E$528,5,TRUE))</f>
        <v/>
      </c>
      <c r="AB50" s="67" t="str">
        <f>IF(D50="","",VLOOKUP(D50,Emargement!$A$9:$G$528,7,TRUE))</f>
        <v/>
      </c>
      <c r="AC50" s="67" t="str">
        <f>IF(D50="","",VLOOKUP(D50,Emargement!$A$9:$F$528,6,TRUE))</f>
        <v/>
      </c>
      <c r="AD50" s="89" t="e">
        <f t="shared" si="8"/>
        <v>#DIV/0!</v>
      </c>
      <c r="AE50" s="63"/>
    </row>
    <row r="51" spans="1:31">
      <c r="A51" s="66">
        <v>44</v>
      </c>
      <c r="B51" s="66">
        <v>44</v>
      </c>
      <c r="C51" s="64">
        <v>44</v>
      </c>
      <c r="D51" s="90"/>
      <c r="E51" s="91"/>
      <c r="F51" s="92"/>
      <c r="G51" s="93"/>
      <c r="H51" s="63">
        <f t="shared" si="0"/>
        <v>0</v>
      </c>
      <c r="I51" s="85">
        <f t="shared" si="1"/>
        <v>0</v>
      </c>
      <c r="J51" s="85"/>
      <c r="K51" s="94" t="str">
        <f t="shared" si="9"/>
        <v/>
      </c>
      <c r="L51" s="65"/>
      <c r="M51" s="65">
        <f t="shared" si="10"/>
        <v>0</v>
      </c>
      <c r="N51" s="65">
        <f t="shared" si="11"/>
        <v>0</v>
      </c>
      <c r="O51" s="63"/>
      <c r="P51" s="87" t="str">
        <f t="shared" si="13"/>
        <v/>
      </c>
      <c r="Q51" s="67" t="str">
        <f t="shared" si="14"/>
        <v xml:space="preserve"> </v>
      </c>
      <c r="R51" s="67" t="str">
        <f t="shared" si="15"/>
        <v xml:space="preserve"> </v>
      </c>
      <c r="S51" s="67" t="str">
        <f t="shared" si="16"/>
        <v xml:space="preserve"> </v>
      </c>
      <c r="T51" s="67" t="str">
        <f t="shared" si="17"/>
        <v>m.t</v>
      </c>
      <c r="U51" s="67" t="str">
        <f t="shared" si="18"/>
        <v xml:space="preserve"> </v>
      </c>
      <c r="V51" s="88" t="str">
        <f t="shared" si="19"/>
        <v xml:space="preserve"> </v>
      </c>
      <c r="W51" s="63"/>
      <c r="X51" s="87" t="str">
        <f>IF(D51="","",VLOOKUP(D51,Emargement!$A$9:$B$528,2,TRUE))</f>
        <v/>
      </c>
      <c r="Y51" s="67" t="str">
        <f>IF(D51="","",VLOOKUP(D51,Emargement!$A$9:$C$528,3,TRUE))</f>
        <v/>
      </c>
      <c r="Z51" s="67" t="str">
        <f>IF(D51="","",VLOOKUP(D51,Emargement!$A$9:$D$528,4,TRUE))</f>
        <v/>
      </c>
      <c r="AA51" s="67" t="str">
        <f>IF(D51="","",VLOOKUP(D51,Emargement!$A$9:$E$528,5,TRUE))</f>
        <v/>
      </c>
      <c r="AB51" s="67" t="str">
        <f>IF(D51="","",VLOOKUP(D51,Emargement!$A$9:$G$528,7,TRUE))</f>
        <v/>
      </c>
      <c r="AC51" s="67" t="str">
        <f>IF(D51="","",VLOOKUP(D51,Emargement!$A$9:$F$528,6,TRUE))</f>
        <v/>
      </c>
      <c r="AD51" s="89" t="e">
        <f t="shared" si="8"/>
        <v>#DIV/0!</v>
      </c>
      <c r="AE51" s="63"/>
    </row>
    <row r="52" spans="1:31">
      <c r="A52" s="66">
        <v>45</v>
      </c>
      <c r="B52" s="66">
        <v>45</v>
      </c>
      <c r="C52" s="64">
        <v>45</v>
      </c>
      <c r="D52" s="90"/>
      <c r="E52" s="91"/>
      <c r="F52" s="92"/>
      <c r="G52" s="93"/>
      <c r="H52" s="63">
        <f t="shared" si="0"/>
        <v>0</v>
      </c>
      <c r="I52" s="85">
        <f t="shared" si="1"/>
        <v>0</v>
      </c>
      <c r="J52" s="85"/>
      <c r="K52" s="94" t="str">
        <f t="shared" si="9"/>
        <v/>
      </c>
      <c r="L52" s="65"/>
      <c r="M52" s="65">
        <f t="shared" si="10"/>
        <v>0</v>
      </c>
      <c r="N52" s="65">
        <f t="shared" si="11"/>
        <v>0</v>
      </c>
      <c r="O52" s="63"/>
      <c r="P52" s="87" t="str">
        <f t="shared" si="13"/>
        <v/>
      </c>
      <c r="Q52" s="67" t="str">
        <f t="shared" si="14"/>
        <v xml:space="preserve"> </v>
      </c>
      <c r="R52" s="67" t="str">
        <f t="shared" si="15"/>
        <v xml:space="preserve"> </v>
      </c>
      <c r="S52" s="67" t="str">
        <f t="shared" si="16"/>
        <v xml:space="preserve"> </v>
      </c>
      <c r="T52" s="67" t="str">
        <f t="shared" si="17"/>
        <v>m.t</v>
      </c>
      <c r="U52" s="67" t="str">
        <f t="shared" si="18"/>
        <v xml:space="preserve"> </v>
      </c>
      <c r="V52" s="88" t="str">
        <f t="shared" si="19"/>
        <v xml:space="preserve"> </v>
      </c>
      <c r="W52" s="63"/>
      <c r="X52" s="87" t="str">
        <f>IF(D52="","",VLOOKUP(D52,Emargement!$A$9:$B$528,2,TRUE))</f>
        <v/>
      </c>
      <c r="Y52" s="67" t="str">
        <f>IF(D52="","",VLOOKUP(D52,Emargement!$A$9:$C$528,3,TRUE))</f>
        <v/>
      </c>
      <c r="Z52" s="67" t="str">
        <f>IF(D52="","",VLOOKUP(D52,Emargement!$A$9:$D$528,4,TRUE))</f>
        <v/>
      </c>
      <c r="AA52" s="67" t="str">
        <f>IF(D52="","",VLOOKUP(D52,Emargement!$A$9:$E$528,5,TRUE))</f>
        <v/>
      </c>
      <c r="AB52" s="67" t="str">
        <f>IF(D52="","",VLOOKUP(D52,Emargement!$A$9:$G$528,7,TRUE))</f>
        <v/>
      </c>
      <c r="AC52" s="67" t="str">
        <f>IF(D52="","",VLOOKUP(D52,Emargement!$A$9:$F$528,6,TRUE))</f>
        <v/>
      </c>
      <c r="AD52" s="89" t="e">
        <f t="shared" si="8"/>
        <v>#DIV/0!</v>
      </c>
      <c r="AE52" s="63"/>
    </row>
    <row r="53" spans="1:31">
      <c r="A53" s="66">
        <v>46</v>
      </c>
      <c r="B53" s="66">
        <v>46</v>
      </c>
      <c r="C53" s="64">
        <v>46</v>
      </c>
      <c r="D53" s="90"/>
      <c r="E53" s="91"/>
      <c r="F53" s="92"/>
      <c r="G53" s="93"/>
      <c r="H53" s="63">
        <f t="shared" si="0"/>
        <v>0</v>
      </c>
      <c r="I53" s="85">
        <f t="shared" si="1"/>
        <v>0</v>
      </c>
      <c r="J53" s="85"/>
      <c r="K53" s="94" t="str">
        <f t="shared" si="9"/>
        <v/>
      </c>
      <c r="L53" s="65"/>
      <c r="M53" s="65">
        <f t="shared" si="10"/>
        <v>0</v>
      </c>
      <c r="N53" s="65">
        <f t="shared" si="11"/>
        <v>0</v>
      </c>
      <c r="O53" s="63"/>
      <c r="P53" s="87" t="str">
        <f t="shared" si="13"/>
        <v/>
      </c>
      <c r="Q53" s="67" t="str">
        <f t="shared" si="14"/>
        <v xml:space="preserve"> </v>
      </c>
      <c r="R53" s="67" t="str">
        <f t="shared" si="15"/>
        <v xml:space="preserve"> </v>
      </c>
      <c r="S53" s="67" t="str">
        <f t="shared" si="16"/>
        <v xml:space="preserve"> </v>
      </c>
      <c r="T53" s="67" t="str">
        <f t="shared" si="17"/>
        <v>m.t</v>
      </c>
      <c r="U53" s="67" t="str">
        <f t="shared" si="18"/>
        <v xml:space="preserve"> </v>
      </c>
      <c r="V53" s="88" t="str">
        <f t="shared" si="19"/>
        <v xml:space="preserve"> </v>
      </c>
      <c r="W53" s="63"/>
      <c r="X53" s="87" t="str">
        <f>IF(D53="","",VLOOKUP(D53,Emargement!$A$9:$B$528,2,TRUE))</f>
        <v/>
      </c>
      <c r="Y53" s="67" t="str">
        <f>IF(D53="","",VLOOKUP(D53,Emargement!$A$9:$C$528,3,TRUE))</f>
        <v/>
      </c>
      <c r="Z53" s="67" t="str">
        <f>IF(D53="","",VLOOKUP(D53,Emargement!$A$9:$D$528,4,TRUE))</f>
        <v/>
      </c>
      <c r="AA53" s="67" t="str">
        <f>IF(D53="","",VLOOKUP(D53,Emargement!$A$9:$E$528,5,TRUE))</f>
        <v/>
      </c>
      <c r="AB53" s="67" t="str">
        <f>IF(D53="","",VLOOKUP(D53,Emargement!$A$9:$G$528,7,TRUE))</f>
        <v/>
      </c>
      <c r="AC53" s="67" t="str">
        <f>IF(D53="","",VLOOKUP(D53,Emargement!$A$9:$F$528,6,TRUE))</f>
        <v/>
      </c>
      <c r="AD53" s="89" t="e">
        <f t="shared" si="8"/>
        <v>#DIV/0!</v>
      </c>
      <c r="AE53" s="63"/>
    </row>
    <row r="54" spans="1:31">
      <c r="A54" s="66">
        <v>47</v>
      </c>
      <c r="B54" s="66">
        <v>47</v>
      </c>
      <c r="C54" s="64">
        <v>47</v>
      </c>
      <c r="D54" s="90"/>
      <c r="E54" s="91"/>
      <c r="F54" s="92"/>
      <c r="G54" s="93"/>
      <c r="H54" s="63">
        <f t="shared" si="0"/>
        <v>0</v>
      </c>
      <c r="I54" s="85">
        <f t="shared" si="1"/>
        <v>0</v>
      </c>
      <c r="J54" s="85"/>
      <c r="K54" s="94" t="str">
        <f t="shared" si="9"/>
        <v/>
      </c>
      <c r="L54" s="65"/>
      <c r="M54" s="65">
        <f t="shared" si="10"/>
        <v>0</v>
      </c>
      <c r="N54" s="65">
        <f t="shared" si="11"/>
        <v>0</v>
      </c>
      <c r="O54" s="63"/>
      <c r="P54" s="87" t="str">
        <f t="shared" si="13"/>
        <v/>
      </c>
      <c r="Q54" s="67" t="str">
        <f t="shared" si="14"/>
        <v xml:space="preserve"> </v>
      </c>
      <c r="R54" s="67" t="str">
        <f t="shared" si="15"/>
        <v xml:space="preserve"> </v>
      </c>
      <c r="S54" s="67" t="str">
        <f t="shared" si="16"/>
        <v xml:space="preserve"> </v>
      </c>
      <c r="T54" s="67" t="str">
        <f t="shared" si="17"/>
        <v>m.t</v>
      </c>
      <c r="U54" s="67" t="str">
        <f t="shared" si="18"/>
        <v xml:space="preserve"> </v>
      </c>
      <c r="V54" s="88" t="str">
        <f t="shared" si="19"/>
        <v xml:space="preserve"> </v>
      </c>
      <c r="W54" s="63"/>
      <c r="X54" s="87" t="str">
        <f>IF(D54="","",VLOOKUP(D54,Emargement!$A$9:$B$528,2,TRUE))</f>
        <v/>
      </c>
      <c r="Y54" s="67" t="str">
        <f>IF(D54="","",VLOOKUP(D54,Emargement!$A$9:$C$528,3,TRUE))</f>
        <v/>
      </c>
      <c r="Z54" s="67" t="str">
        <f>IF(D54="","",VLOOKUP(D54,Emargement!$A$9:$D$528,4,TRUE))</f>
        <v/>
      </c>
      <c r="AA54" s="67" t="str">
        <f>IF(D54="","",VLOOKUP(D54,Emargement!$A$9:$E$528,5,TRUE))</f>
        <v/>
      </c>
      <c r="AB54" s="67" t="str">
        <f>IF(D54="","",VLOOKUP(D54,Emargement!$A$9:$G$528,7,TRUE))</f>
        <v/>
      </c>
      <c r="AC54" s="67" t="str">
        <f>IF(D54="","",VLOOKUP(D54,Emargement!$A$9:$F$528,6,TRUE))</f>
        <v/>
      </c>
      <c r="AD54" s="89" t="e">
        <f t="shared" si="8"/>
        <v>#DIV/0!</v>
      </c>
      <c r="AE54" s="63"/>
    </row>
    <row r="55" spans="1:31">
      <c r="A55" s="66">
        <v>48</v>
      </c>
      <c r="B55" s="66">
        <v>48</v>
      </c>
      <c r="C55" s="64">
        <v>48</v>
      </c>
      <c r="D55" s="90"/>
      <c r="E55" s="91"/>
      <c r="F55" s="92"/>
      <c r="G55" s="93"/>
      <c r="H55" s="63">
        <f t="shared" si="0"/>
        <v>0</v>
      </c>
      <c r="I55" s="85">
        <f t="shared" si="1"/>
        <v>0</v>
      </c>
      <c r="J55" s="85"/>
      <c r="K55" s="94" t="str">
        <f t="shared" si="9"/>
        <v/>
      </c>
      <c r="L55" s="65"/>
      <c r="M55" s="65">
        <f t="shared" si="10"/>
        <v>0</v>
      </c>
      <c r="N55" s="65">
        <f t="shared" si="11"/>
        <v>0</v>
      </c>
      <c r="O55" s="63"/>
      <c r="P55" s="87" t="str">
        <f t="shared" si="13"/>
        <v/>
      </c>
      <c r="Q55" s="67" t="str">
        <f t="shared" si="14"/>
        <v xml:space="preserve"> </v>
      </c>
      <c r="R55" s="67" t="str">
        <f t="shared" si="15"/>
        <v xml:space="preserve"> </v>
      </c>
      <c r="S55" s="67" t="str">
        <f t="shared" si="16"/>
        <v xml:space="preserve"> </v>
      </c>
      <c r="T55" s="67" t="str">
        <f t="shared" si="17"/>
        <v>m.t</v>
      </c>
      <c r="U55" s="67" t="str">
        <f t="shared" si="18"/>
        <v xml:space="preserve"> </v>
      </c>
      <c r="V55" s="88" t="str">
        <f t="shared" si="19"/>
        <v xml:space="preserve"> </v>
      </c>
      <c r="W55" s="63"/>
      <c r="X55" s="87" t="str">
        <f>IF(D55="","",VLOOKUP(D55,Emargement!$A$9:$B$528,2,TRUE))</f>
        <v/>
      </c>
      <c r="Y55" s="67" t="str">
        <f>IF(D55="","",VLOOKUP(D55,Emargement!$A$9:$C$528,3,TRUE))</f>
        <v/>
      </c>
      <c r="Z55" s="67" t="str">
        <f>IF(D55="","",VLOOKUP(D55,Emargement!$A$9:$D$528,4,TRUE))</f>
        <v/>
      </c>
      <c r="AA55" s="67" t="str">
        <f>IF(D55="","",VLOOKUP(D55,Emargement!$A$9:$E$528,5,TRUE))</f>
        <v/>
      </c>
      <c r="AB55" s="67" t="str">
        <f>IF(D55="","",VLOOKUP(D55,Emargement!$A$9:$G$528,7,TRUE))</f>
        <v/>
      </c>
      <c r="AC55" s="67" t="str">
        <f>IF(D55="","",VLOOKUP(D55,Emargement!$A$9:$F$528,6,TRUE))</f>
        <v/>
      </c>
      <c r="AD55" s="89" t="e">
        <f t="shared" si="8"/>
        <v>#DIV/0!</v>
      </c>
      <c r="AE55" s="63"/>
    </row>
    <row r="56" spans="1:31">
      <c r="A56" s="66">
        <v>49</v>
      </c>
      <c r="B56" s="66">
        <v>49</v>
      </c>
      <c r="C56" s="64">
        <v>49</v>
      </c>
      <c r="D56" s="90"/>
      <c r="E56" s="91"/>
      <c r="F56" s="92"/>
      <c r="G56" s="93"/>
      <c r="H56" s="63">
        <f t="shared" si="0"/>
        <v>0</v>
      </c>
      <c r="I56" s="85">
        <f t="shared" si="1"/>
        <v>0</v>
      </c>
      <c r="J56" s="85"/>
      <c r="K56" s="94" t="str">
        <f t="shared" si="9"/>
        <v/>
      </c>
      <c r="L56" s="65"/>
      <c r="M56" s="65">
        <f t="shared" si="10"/>
        <v>0</v>
      </c>
      <c r="N56" s="65">
        <f t="shared" si="11"/>
        <v>0</v>
      </c>
      <c r="O56" s="63"/>
      <c r="P56" s="87" t="str">
        <f t="shared" si="13"/>
        <v/>
      </c>
      <c r="Q56" s="67" t="str">
        <f t="shared" si="14"/>
        <v xml:space="preserve"> </v>
      </c>
      <c r="R56" s="67" t="str">
        <f t="shared" si="15"/>
        <v xml:space="preserve"> </v>
      </c>
      <c r="S56" s="67" t="str">
        <f t="shared" si="16"/>
        <v xml:space="preserve"> </v>
      </c>
      <c r="T56" s="67" t="str">
        <f t="shared" si="17"/>
        <v>m.t</v>
      </c>
      <c r="U56" s="67" t="str">
        <f t="shared" si="18"/>
        <v xml:space="preserve"> </v>
      </c>
      <c r="V56" s="88" t="str">
        <f t="shared" si="19"/>
        <v xml:space="preserve"> </v>
      </c>
      <c r="W56" s="63"/>
      <c r="X56" s="87" t="str">
        <f>IF(D56="","",VLOOKUP(D56,Emargement!$A$9:$B$528,2,TRUE))</f>
        <v/>
      </c>
      <c r="Y56" s="67" t="str">
        <f>IF(D56="","",VLOOKUP(D56,Emargement!$A$9:$C$528,3,TRUE))</f>
        <v/>
      </c>
      <c r="Z56" s="67" t="str">
        <f>IF(D56="","",VLOOKUP(D56,Emargement!$A$9:$D$528,4,TRUE))</f>
        <v/>
      </c>
      <c r="AA56" s="67" t="str">
        <f>IF(D56="","",VLOOKUP(D56,Emargement!$A$9:$E$528,5,TRUE))</f>
        <v/>
      </c>
      <c r="AB56" s="67" t="str">
        <f>IF(D56="","",VLOOKUP(D56,Emargement!$A$9:$G$528,7,TRUE))</f>
        <v/>
      </c>
      <c r="AC56" s="67" t="str">
        <f>IF(D56="","",VLOOKUP(D56,Emargement!$A$9:$F$528,6,TRUE))</f>
        <v/>
      </c>
      <c r="AD56" s="89" t="e">
        <f t="shared" si="8"/>
        <v>#DIV/0!</v>
      </c>
      <c r="AE56" s="63"/>
    </row>
    <row r="57" spans="1:31">
      <c r="A57" s="66">
        <v>50</v>
      </c>
      <c r="B57" s="66">
        <v>50</v>
      </c>
      <c r="C57" s="64">
        <v>50</v>
      </c>
      <c r="D57" s="90"/>
      <c r="E57" s="91"/>
      <c r="F57" s="92"/>
      <c r="G57" s="93"/>
      <c r="H57" s="63">
        <f t="shared" si="0"/>
        <v>0</v>
      </c>
      <c r="I57" s="85">
        <f t="shared" si="1"/>
        <v>0</v>
      </c>
      <c r="J57" s="85"/>
      <c r="K57" s="94" t="str">
        <f t="shared" si="9"/>
        <v/>
      </c>
      <c r="L57" s="65"/>
      <c r="M57" s="65">
        <f t="shared" si="10"/>
        <v>0</v>
      </c>
      <c r="N57" s="65">
        <f t="shared" si="11"/>
        <v>0</v>
      </c>
      <c r="O57" s="63"/>
      <c r="P57" s="87" t="str">
        <f t="shared" si="13"/>
        <v/>
      </c>
      <c r="Q57" s="67" t="str">
        <f t="shared" si="14"/>
        <v xml:space="preserve"> </v>
      </c>
      <c r="R57" s="67" t="str">
        <f t="shared" si="15"/>
        <v xml:space="preserve"> </v>
      </c>
      <c r="S57" s="67" t="str">
        <f t="shared" si="16"/>
        <v xml:space="preserve"> </v>
      </c>
      <c r="T57" s="67" t="str">
        <f t="shared" si="17"/>
        <v>m.t</v>
      </c>
      <c r="U57" s="67" t="str">
        <f t="shared" si="18"/>
        <v xml:space="preserve"> </v>
      </c>
      <c r="V57" s="88" t="str">
        <f t="shared" si="19"/>
        <v xml:space="preserve"> </v>
      </c>
      <c r="W57" s="63"/>
      <c r="X57" s="87" t="str">
        <f>IF(D57="","",VLOOKUP(D57,Emargement!$A$9:$B$528,2,TRUE))</f>
        <v/>
      </c>
      <c r="Y57" s="67" t="str">
        <f>IF(D57="","",VLOOKUP(D57,Emargement!$A$9:$C$528,3,TRUE))</f>
        <v/>
      </c>
      <c r="Z57" s="67" t="str">
        <f>IF(D57="","",VLOOKUP(D57,Emargement!$A$9:$D$528,4,TRUE))</f>
        <v/>
      </c>
      <c r="AA57" s="67" t="str">
        <f>IF(D57="","",VLOOKUP(D57,Emargement!$A$9:$E$528,5,TRUE))</f>
        <v/>
      </c>
      <c r="AB57" s="67" t="str">
        <f>IF(D57="","",VLOOKUP(D57,Emargement!$A$9:$G$528,7,TRUE))</f>
        <v/>
      </c>
      <c r="AC57" s="67" t="str">
        <f>IF(D57="","",VLOOKUP(D57,Emargement!$A$9:$F$528,6,TRUE))</f>
        <v/>
      </c>
      <c r="AD57" s="89" t="e">
        <f t="shared" si="8"/>
        <v>#DIV/0!</v>
      </c>
      <c r="AE57" s="63"/>
    </row>
    <row r="58" spans="1:31">
      <c r="A58" s="66">
        <v>51</v>
      </c>
      <c r="B58" s="66">
        <v>51</v>
      </c>
      <c r="C58" s="64">
        <v>51</v>
      </c>
      <c r="D58" s="90"/>
      <c r="E58" s="91"/>
      <c r="F58" s="92"/>
      <c r="G58" s="93"/>
      <c r="H58" s="63">
        <f t="shared" si="0"/>
        <v>0</v>
      </c>
      <c r="I58" s="85">
        <f t="shared" si="1"/>
        <v>0</v>
      </c>
      <c r="J58" s="85"/>
      <c r="K58" s="94" t="str">
        <f t="shared" si="9"/>
        <v/>
      </c>
      <c r="L58" s="65"/>
      <c r="M58" s="65">
        <f t="shared" si="10"/>
        <v>0</v>
      </c>
      <c r="N58" s="65">
        <f t="shared" si="11"/>
        <v>0</v>
      </c>
      <c r="O58" s="63"/>
      <c r="P58" s="87" t="str">
        <f t="shared" si="13"/>
        <v/>
      </c>
      <c r="Q58" s="67" t="str">
        <f t="shared" si="14"/>
        <v xml:space="preserve"> </v>
      </c>
      <c r="R58" s="67" t="str">
        <f t="shared" si="15"/>
        <v xml:space="preserve"> </v>
      </c>
      <c r="S58" s="67" t="str">
        <f t="shared" si="16"/>
        <v xml:space="preserve"> </v>
      </c>
      <c r="T58" s="67" t="str">
        <f t="shared" si="17"/>
        <v>m.t</v>
      </c>
      <c r="U58" s="67" t="str">
        <f t="shared" si="18"/>
        <v xml:space="preserve"> </v>
      </c>
      <c r="V58" s="88" t="str">
        <f t="shared" si="19"/>
        <v xml:space="preserve"> </v>
      </c>
      <c r="W58" s="63"/>
      <c r="X58" s="87" t="str">
        <f>IF(D58="","",VLOOKUP(D58,Emargement!$A$9:$B$528,2,TRUE))</f>
        <v/>
      </c>
      <c r="Y58" s="67" t="str">
        <f>IF(D58="","",VLOOKUP(D58,Emargement!$A$9:$C$528,3,TRUE))</f>
        <v/>
      </c>
      <c r="Z58" s="67" t="str">
        <f>IF(D58="","",VLOOKUP(D58,Emargement!$A$9:$D$528,4,TRUE))</f>
        <v/>
      </c>
      <c r="AA58" s="67" t="str">
        <f>IF(D58="","",VLOOKUP(D58,Emargement!$A$9:$E$528,5,TRUE))</f>
        <v/>
      </c>
      <c r="AB58" s="67" t="str">
        <f>IF(D58="","",VLOOKUP(D58,Emargement!$A$9:$G$528,7,TRUE))</f>
        <v/>
      </c>
      <c r="AC58" s="67" t="str">
        <f>IF(D58="","",VLOOKUP(D58,Emargement!$A$9:$F$528,6,TRUE))</f>
        <v/>
      </c>
      <c r="AD58" s="89" t="e">
        <f t="shared" si="8"/>
        <v>#DIV/0!</v>
      </c>
      <c r="AE58" s="63"/>
    </row>
    <row r="59" spans="1:31">
      <c r="A59" s="66">
        <v>52</v>
      </c>
      <c r="B59" s="66">
        <v>52</v>
      </c>
      <c r="C59" s="64">
        <v>52</v>
      </c>
      <c r="D59" s="90"/>
      <c r="E59" s="91"/>
      <c r="F59" s="92"/>
      <c r="G59" s="93"/>
      <c r="H59" s="63">
        <f t="shared" si="0"/>
        <v>0</v>
      </c>
      <c r="I59" s="85">
        <f t="shared" si="1"/>
        <v>0</v>
      </c>
      <c r="J59" s="85"/>
      <c r="K59" s="94" t="str">
        <f t="shared" si="9"/>
        <v/>
      </c>
      <c r="L59" s="65"/>
      <c r="M59" s="65">
        <f t="shared" si="10"/>
        <v>0</v>
      </c>
      <c r="N59" s="65">
        <f t="shared" si="11"/>
        <v>0</v>
      </c>
      <c r="O59" s="63"/>
      <c r="P59" s="87" t="str">
        <f t="shared" si="13"/>
        <v/>
      </c>
      <c r="Q59" s="67" t="str">
        <f t="shared" si="14"/>
        <v xml:space="preserve"> </v>
      </c>
      <c r="R59" s="67" t="str">
        <f t="shared" si="15"/>
        <v xml:space="preserve"> </v>
      </c>
      <c r="S59" s="67" t="str">
        <f t="shared" si="16"/>
        <v xml:space="preserve"> </v>
      </c>
      <c r="T59" s="67" t="str">
        <f t="shared" si="17"/>
        <v>m.t</v>
      </c>
      <c r="U59" s="67" t="str">
        <f t="shared" si="18"/>
        <v xml:space="preserve"> </v>
      </c>
      <c r="V59" s="88" t="str">
        <f t="shared" si="19"/>
        <v xml:space="preserve"> </v>
      </c>
      <c r="W59" s="63"/>
      <c r="X59" s="87" t="str">
        <f>IF(D59="","",VLOOKUP(D59,Emargement!$A$9:$B$528,2,TRUE))</f>
        <v/>
      </c>
      <c r="Y59" s="67" t="str">
        <f>IF(D59="","",VLOOKUP(D59,Emargement!$A$9:$C$528,3,TRUE))</f>
        <v/>
      </c>
      <c r="Z59" s="67" t="str">
        <f>IF(D59="","",VLOOKUP(D59,Emargement!$A$9:$D$528,4,TRUE))</f>
        <v/>
      </c>
      <c r="AA59" s="67" t="str">
        <f>IF(D59="","",VLOOKUP(D59,Emargement!$A$9:$E$528,5,TRUE))</f>
        <v/>
      </c>
      <c r="AB59" s="67" t="str">
        <f>IF(D59="","",VLOOKUP(D59,Emargement!$A$9:$G$528,7,TRUE))</f>
        <v/>
      </c>
      <c r="AC59" s="67" t="str">
        <f>IF(D59="","",VLOOKUP(D59,Emargement!$A$9:$F$528,6,TRUE))</f>
        <v/>
      </c>
      <c r="AD59" s="89" t="e">
        <f t="shared" si="8"/>
        <v>#DIV/0!</v>
      </c>
      <c r="AE59" s="63"/>
    </row>
    <row r="60" spans="1:31">
      <c r="A60" s="66">
        <v>53</v>
      </c>
      <c r="B60" s="66">
        <v>53</v>
      </c>
      <c r="C60" s="64">
        <v>53</v>
      </c>
      <c r="D60" s="90"/>
      <c r="E60" s="91"/>
      <c r="F60" s="92"/>
      <c r="G60" s="93"/>
      <c r="H60" s="63">
        <f t="shared" si="0"/>
        <v>0</v>
      </c>
      <c r="I60" s="85">
        <f t="shared" si="1"/>
        <v>0</v>
      </c>
      <c r="J60" s="85"/>
      <c r="K60" s="94" t="str">
        <f t="shared" si="9"/>
        <v/>
      </c>
      <c r="L60" s="65"/>
      <c r="M60" s="65">
        <f t="shared" si="10"/>
        <v>0</v>
      </c>
      <c r="N60" s="65">
        <f t="shared" si="11"/>
        <v>0</v>
      </c>
      <c r="O60" s="63"/>
      <c r="P60" s="87" t="str">
        <f t="shared" si="13"/>
        <v/>
      </c>
      <c r="Q60" s="67" t="str">
        <f t="shared" si="14"/>
        <v xml:space="preserve"> </v>
      </c>
      <c r="R60" s="67" t="str">
        <f t="shared" si="15"/>
        <v xml:space="preserve"> </v>
      </c>
      <c r="S60" s="67" t="str">
        <f t="shared" si="16"/>
        <v xml:space="preserve"> </v>
      </c>
      <c r="T60" s="67" t="str">
        <f t="shared" si="17"/>
        <v>m.t</v>
      </c>
      <c r="U60" s="67" t="str">
        <f t="shared" si="18"/>
        <v xml:space="preserve"> </v>
      </c>
      <c r="V60" s="88" t="str">
        <f t="shared" si="19"/>
        <v xml:space="preserve"> </v>
      </c>
      <c r="W60" s="63"/>
      <c r="X60" s="87" t="str">
        <f>IF(D60="","",VLOOKUP(D60,Emargement!$A$9:$B$528,2,TRUE))</f>
        <v/>
      </c>
      <c r="Y60" s="67" t="str">
        <f>IF(D60="","",VLOOKUP(D60,Emargement!$A$9:$C$528,3,TRUE))</f>
        <v/>
      </c>
      <c r="Z60" s="67" t="str">
        <f>IF(D60="","",VLOOKUP(D60,Emargement!$A$9:$D$528,4,TRUE))</f>
        <v/>
      </c>
      <c r="AA60" s="67" t="str">
        <f>IF(D60="","",VLOOKUP(D60,Emargement!$A$9:$E$528,5,TRUE))</f>
        <v/>
      </c>
      <c r="AB60" s="67" t="str">
        <f>IF(D60="","",VLOOKUP(D60,Emargement!$A$9:$G$528,7,TRUE))</f>
        <v/>
      </c>
      <c r="AC60" s="67" t="str">
        <f>IF(D60="","",VLOOKUP(D60,Emargement!$A$9:$F$528,6,TRUE))</f>
        <v/>
      </c>
      <c r="AD60" s="89" t="e">
        <f t="shared" si="8"/>
        <v>#DIV/0!</v>
      </c>
      <c r="AE60" s="63"/>
    </row>
    <row r="61" spans="1:31">
      <c r="A61" s="66">
        <v>54</v>
      </c>
      <c r="B61" s="66">
        <v>54</v>
      </c>
      <c r="C61" s="64">
        <v>54</v>
      </c>
      <c r="D61" s="90"/>
      <c r="E61" s="91"/>
      <c r="F61" s="92"/>
      <c r="G61" s="93"/>
      <c r="H61" s="63">
        <f t="shared" si="0"/>
        <v>0</v>
      </c>
      <c r="I61" s="85">
        <f t="shared" si="1"/>
        <v>0</v>
      </c>
      <c r="J61" s="85"/>
      <c r="K61" s="94" t="str">
        <f t="shared" si="9"/>
        <v/>
      </c>
      <c r="L61" s="65"/>
      <c r="M61" s="65">
        <f t="shared" si="10"/>
        <v>0</v>
      </c>
      <c r="N61" s="65">
        <f t="shared" si="11"/>
        <v>0</v>
      </c>
      <c r="O61" s="63"/>
      <c r="P61" s="87" t="str">
        <f t="shared" si="13"/>
        <v/>
      </c>
      <c r="Q61" s="67" t="str">
        <f t="shared" si="14"/>
        <v xml:space="preserve"> </v>
      </c>
      <c r="R61" s="67" t="str">
        <f t="shared" si="15"/>
        <v xml:space="preserve"> </v>
      </c>
      <c r="S61" s="67" t="str">
        <f t="shared" si="16"/>
        <v xml:space="preserve"> </v>
      </c>
      <c r="T61" s="67" t="str">
        <f t="shared" si="17"/>
        <v>m.t</v>
      </c>
      <c r="U61" s="67" t="str">
        <f t="shared" si="18"/>
        <v xml:space="preserve"> </v>
      </c>
      <c r="V61" s="88" t="str">
        <f t="shared" si="19"/>
        <v xml:space="preserve"> </v>
      </c>
      <c r="W61" s="63"/>
      <c r="X61" s="87" t="str">
        <f>IF(D61="","",VLOOKUP(D61,Emargement!$A$9:$B$528,2,TRUE))</f>
        <v/>
      </c>
      <c r="Y61" s="67" t="str">
        <f>IF(D61="","",VLOOKUP(D61,Emargement!$A$9:$C$528,3,TRUE))</f>
        <v/>
      </c>
      <c r="Z61" s="67" t="str">
        <f>IF(D61="","",VLOOKUP(D61,Emargement!$A$9:$D$528,4,TRUE))</f>
        <v/>
      </c>
      <c r="AA61" s="67" t="str">
        <f>IF(D61="","",VLOOKUP(D61,Emargement!$A$9:$E$528,5,TRUE))</f>
        <v/>
      </c>
      <c r="AB61" s="67" t="str">
        <f>IF(D61="","",VLOOKUP(D61,Emargement!$A$9:$G$528,7,TRUE))</f>
        <v/>
      </c>
      <c r="AC61" s="67" t="str">
        <f>IF(D61="","",VLOOKUP(D61,Emargement!$A$9:$F$528,6,TRUE))</f>
        <v/>
      </c>
      <c r="AD61" s="89" t="e">
        <f t="shared" si="8"/>
        <v>#DIV/0!</v>
      </c>
      <c r="AE61" s="63"/>
    </row>
    <row r="62" spans="1:31">
      <c r="A62" s="66">
        <v>55</v>
      </c>
      <c r="B62" s="66">
        <v>55</v>
      </c>
      <c r="C62" s="64">
        <v>55</v>
      </c>
      <c r="D62" s="90"/>
      <c r="E62" s="91"/>
      <c r="F62" s="92"/>
      <c r="G62" s="93"/>
      <c r="H62" s="63">
        <f t="shared" si="0"/>
        <v>0</v>
      </c>
      <c r="I62" s="85">
        <f t="shared" si="1"/>
        <v>0</v>
      </c>
      <c r="J62" s="85"/>
      <c r="K62" s="94" t="str">
        <f t="shared" si="9"/>
        <v/>
      </c>
      <c r="L62" s="65"/>
      <c r="M62" s="65">
        <f t="shared" si="10"/>
        <v>0</v>
      </c>
      <c r="N62" s="65">
        <f t="shared" si="11"/>
        <v>0</v>
      </c>
      <c r="O62" s="63"/>
      <c r="P62" s="87" t="str">
        <f t="shared" si="13"/>
        <v/>
      </c>
      <c r="Q62" s="67" t="str">
        <f t="shared" si="14"/>
        <v xml:space="preserve"> </v>
      </c>
      <c r="R62" s="67" t="str">
        <f t="shared" si="15"/>
        <v xml:space="preserve"> </v>
      </c>
      <c r="S62" s="67" t="str">
        <f t="shared" si="16"/>
        <v xml:space="preserve"> </v>
      </c>
      <c r="T62" s="67" t="str">
        <f t="shared" si="17"/>
        <v>m.t</v>
      </c>
      <c r="U62" s="67" t="str">
        <f t="shared" si="18"/>
        <v xml:space="preserve"> </v>
      </c>
      <c r="V62" s="88" t="str">
        <f t="shared" si="19"/>
        <v xml:space="preserve"> </v>
      </c>
      <c r="W62" s="63"/>
      <c r="X62" s="87" t="str">
        <f>IF(D62="","",VLOOKUP(D62,Emargement!$A$9:$B$528,2,TRUE))</f>
        <v/>
      </c>
      <c r="Y62" s="67" t="str">
        <f>IF(D62="","",VLOOKUP(D62,Emargement!$A$9:$C$528,3,TRUE))</f>
        <v/>
      </c>
      <c r="Z62" s="67" t="str">
        <f>IF(D62="","",VLOOKUP(D62,Emargement!$A$9:$D$528,4,TRUE))</f>
        <v/>
      </c>
      <c r="AA62" s="67" t="str">
        <f>IF(D62="","",VLOOKUP(D62,Emargement!$A$9:$E$528,5,TRUE))</f>
        <v/>
      </c>
      <c r="AB62" s="67" t="str">
        <f>IF(D62="","",VLOOKUP(D62,Emargement!$A$9:$G$528,7,TRUE))</f>
        <v/>
      </c>
      <c r="AC62" s="67" t="str">
        <f>IF(D62="","",VLOOKUP(D62,Emargement!$A$9:$F$528,6,TRUE))</f>
        <v/>
      </c>
      <c r="AD62" s="89" t="e">
        <f t="shared" si="8"/>
        <v>#DIV/0!</v>
      </c>
      <c r="AE62" s="63"/>
    </row>
    <row r="63" spans="1:31">
      <c r="A63" s="66">
        <v>56</v>
      </c>
      <c r="B63" s="66">
        <v>56</v>
      </c>
      <c r="C63" s="64">
        <v>56</v>
      </c>
      <c r="D63" s="90"/>
      <c r="E63" s="91"/>
      <c r="F63" s="92"/>
      <c r="G63" s="93"/>
      <c r="H63" s="63">
        <f t="shared" si="0"/>
        <v>0</v>
      </c>
      <c r="I63" s="85">
        <f t="shared" si="1"/>
        <v>0</v>
      </c>
      <c r="J63" s="85"/>
      <c r="K63" s="94" t="str">
        <f t="shared" si="9"/>
        <v/>
      </c>
      <c r="L63" s="65"/>
      <c r="M63" s="65">
        <f t="shared" si="10"/>
        <v>0</v>
      </c>
      <c r="N63" s="65">
        <f t="shared" si="11"/>
        <v>0</v>
      </c>
      <c r="O63" s="63"/>
      <c r="P63" s="87" t="str">
        <f t="shared" si="13"/>
        <v/>
      </c>
      <c r="Q63" s="67" t="str">
        <f t="shared" si="14"/>
        <v xml:space="preserve"> </v>
      </c>
      <c r="R63" s="67" t="str">
        <f t="shared" si="15"/>
        <v xml:space="preserve"> </v>
      </c>
      <c r="S63" s="67" t="str">
        <f t="shared" si="16"/>
        <v xml:space="preserve"> </v>
      </c>
      <c r="T63" s="67" t="str">
        <f t="shared" si="17"/>
        <v>m.t</v>
      </c>
      <c r="U63" s="67" t="str">
        <f t="shared" si="18"/>
        <v xml:space="preserve"> </v>
      </c>
      <c r="V63" s="88" t="str">
        <f t="shared" si="19"/>
        <v xml:space="preserve"> </v>
      </c>
      <c r="W63" s="63"/>
      <c r="X63" s="87" t="str">
        <f>IF(D63="","",VLOOKUP(D63,Emargement!$A$9:$B$528,2,TRUE))</f>
        <v/>
      </c>
      <c r="Y63" s="67" t="str">
        <f>IF(D63="","",VLOOKUP(D63,Emargement!$A$9:$C$528,3,TRUE))</f>
        <v/>
      </c>
      <c r="Z63" s="67" t="str">
        <f>IF(D63="","",VLOOKUP(D63,Emargement!$A$9:$D$528,4,TRUE))</f>
        <v/>
      </c>
      <c r="AA63" s="67" t="str">
        <f>IF(D63="","",VLOOKUP(D63,Emargement!$A$9:$E$528,5,TRUE))</f>
        <v/>
      </c>
      <c r="AB63" s="67" t="str">
        <f>IF(D63="","",VLOOKUP(D63,Emargement!$A$9:$G$528,7,TRUE))</f>
        <v/>
      </c>
      <c r="AC63" s="67" t="str">
        <f>IF(D63="","",VLOOKUP(D63,Emargement!$A$9:$F$528,6,TRUE))</f>
        <v/>
      </c>
      <c r="AD63" s="89" t="e">
        <f t="shared" si="8"/>
        <v>#DIV/0!</v>
      </c>
      <c r="AE63" s="63"/>
    </row>
    <row r="64" spans="1:31">
      <c r="A64" s="66">
        <v>57</v>
      </c>
      <c r="B64" s="66">
        <v>57</v>
      </c>
      <c r="C64" s="64">
        <v>57</v>
      </c>
      <c r="D64" s="90"/>
      <c r="E64" s="91"/>
      <c r="F64" s="92"/>
      <c r="G64" s="93"/>
      <c r="H64" s="63">
        <f t="shared" si="0"/>
        <v>0</v>
      </c>
      <c r="I64" s="85">
        <f t="shared" si="1"/>
        <v>0</v>
      </c>
      <c r="J64" s="85"/>
      <c r="K64" s="94" t="str">
        <f t="shared" si="9"/>
        <v/>
      </c>
      <c r="L64" s="65"/>
      <c r="M64" s="65">
        <f t="shared" si="10"/>
        <v>0</v>
      </c>
      <c r="N64" s="65">
        <f t="shared" si="11"/>
        <v>0</v>
      </c>
      <c r="O64" s="63"/>
      <c r="P64" s="87" t="str">
        <f t="shared" si="13"/>
        <v/>
      </c>
      <c r="Q64" s="67" t="str">
        <f t="shared" si="14"/>
        <v xml:space="preserve"> </v>
      </c>
      <c r="R64" s="67" t="str">
        <f t="shared" si="15"/>
        <v xml:space="preserve"> </v>
      </c>
      <c r="S64" s="67" t="str">
        <f t="shared" si="16"/>
        <v xml:space="preserve"> </v>
      </c>
      <c r="T64" s="67" t="str">
        <f t="shared" si="17"/>
        <v>m.t</v>
      </c>
      <c r="U64" s="67" t="str">
        <f t="shared" si="18"/>
        <v xml:space="preserve"> </v>
      </c>
      <c r="V64" s="88" t="str">
        <f t="shared" si="19"/>
        <v xml:space="preserve"> </v>
      </c>
      <c r="W64" s="63"/>
      <c r="X64" s="87" t="str">
        <f>IF(D64="","",VLOOKUP(D64,Emargement!$A$9:$B$528,2,TRUE))</f>
        <v/>
      </c>
      <c r="Y64" s="67" t="str">
        <f>IF(D64="","",VLOOKUP(D64,Emargement!$A$9:$C$528,3,TRUE))</f>
        <v/>
      </c>
      <c r="Z64" s="67" t="str">
        <f>IF(D64="","",VLOOKUP(D64,Emargement!$A$9:$D$528,4,TRUE))</f>
        <v/>
      </c>
      <c r="AA64" s="67" t="str">
        <f>IF(D64="","",VLOOKUP(D64,Emargement!$A$9:$E$528,5,TRUE))</f>
        <v/>
      </c>
      <c r="AB64" s="67" t="str">
        <f>IF(D64="","",VLOOKUP(D64,Emargement!$A$9:$G$528,7,TRUE))</f>
        <v/>
      </c>
      <c r="AC64" s="67" t="str">
        <f>IF(D64="","",VLOOKUP(D64,Emargement!$A$9:$F$528,6,TRUE))</f>
        <v/>
      </c>
      <c r="AD64" s="89" t="e">
        <f t="shared" si="8"/>
        <v>#DIV/0!</v>
      </c>
      <c r="AE64" s="63"/>
    </row>
    <row r="65" spans="1:31">
      <c r="A65" s="66">
        <v>58</v>
      </c>
      <c r="B65" s="66">
        <v>58</v>
      </c>
      <c r="C65" s="64">
        <v>58</v>
      </c>
      <c r="D65" s="90"/>
      <c r="E65" s="91"/>
      <c r="F65" s="92"/>
      <c r="G65" s="93"/>
      <c r="H65" s="63">
        <f t="shared" si="0"/>
        <v>0</v>
      </c>
      <c r="I65" s="85">
        <f t="shared" si="1"/>
        <v>0</v>
      </c>
      <c r="J65" s="85"/>
      <c r="K65" s="94" t="str">
        <f t="shared" si="9"/>
        <v/>
      </c>
      <c r="L65" s="65"/>
      <c r="M65" s="65">
        <f t="shared" si="10"/>
        <v>0</v>
      </c>
      <c r="N65" s="65">
        <f t="shared" si="11"/>
        <v>0</v>
      </c>
      <c r="O65" s="63"/>
      <c r="P65" s="87" t="str">
        <f t="shared" si="13"/>
        <v/>
      </c>
      <c r="Q65" s="67" t="str">
        <f t="shared" si="14"/>
        <v xml:space="preserve"> </v>
      </c>
      <c r="R65" s="67" t="str">
        <f t="shared" si="15"/>
        <v xml:space="preserve"> </v>
      </c>
      <c r="S65" s="67" t="str">
        <f t="shared" si="16"/>
        <v xml:space="preserve"> </v>
      </c>
      <c r="T65" s="67" t="str">
        <f t="shared" si="17"/>
        <v>m.t</v>
      </c>
      <c r="U65" s="67" t="str">
        <f t="shared" si="18"/>
        <v xml:space="preserve"> </v>
      </c>
      <c r="V65" s="88" t="str">
        <f t="shared" si="19"/>
        <v xml:space="preserve"> </v>
      </c>
      <c r="W65" s="63"/>
      <c r="X65" s="87" t="str">
        <f>IF(D65="","",VLOOKUP(D65,Emargement!$A$9:$B$528,2,TRUE))</f>
        <v/>
      </c>
      <c r="Y65" s="67" t="str">
        <f>IF(D65="","",VLOOKUP(D65,Emargement!$A$9:$C$528,3,TRUE))</f>
        <v/>
      </c>
      <c r="Z65" s="67" t="str">
        <f>IF(D65="","",VLOOKUP(D65,Emargement!$A$9:$D$528,4,TRUE))</f>
        <v/>
      </c>
      <c r="AA65" s="67" t="str">
        <f>IF(D65="","",VLOOKUP(D65,Emargement!$A$9:$E$528,5,TRUE))</f>
        <v/>
      </c>
      <c r="AB65" s="67" t="str">
        <f>IF(D65="","",VLOOKUP(D65,Emargement!$A$9:$G$528,7,TRUE))</f>
        <v/>
      </c>
      <c r="AC65" s="67" t="str">
        <f>IF(D65="","",VLOOKUP(D65,Emargement!$A$9:$F$528,6,TRUE))</f>
        <v/>
      </c>
      <c r="AD65" s="89" t="e">
        <f t="shared" si="8"/>
        <v>#DIV/0!</v>
      </c>
      <c r="AE65" s="63"/>
    </row>
    <row r="66" spans="1:31">
      <c r="A66" s="66">
        <v>59</v>
      </c>
      <c r="B66" s="66">
        <v>59</v>
      </c>
      <c r="C66" s="64">
        <v>59</v>
      </c>
      <c r="D66" s="90"/>
      <c r="E66" s="91"/>
      <c r="F66" s="92"/>
      <c r="G66" s="93"/>
      <c r="H66" s="63">
        <f t="shared" si="0"/>
        <v>0</v>
      </c>
      <c r="I66" s="85">
        <f t="shared" si="1"/>
        <v>0</v>
      </c>
      <c r="J66" s="85"/>
      <c r="K66" s="94" t="str">
        <f t="shared" si="9"/>
        <v/>
      </c>
      <c r="L66" s="65"/>
      <c r="M66" s="65">
        <f t="shared" si="10"/>
        <v>0</v>
      </c>
      <c r="N66" s="65">
        <f t="shared" si="11"/>
        <v>0</v>
      </c>
      <c r="O66" s="63"/>
      <c r="P66" s="87" t="str">
        <f t="shared" si="13"/>
        <v/>
      </c>
      <c r="Q66" s="67" t="str">
        <f t="shared" si="14"/>
        <v xml:space="preserve"> </v>
      </c>
      <c r="R66" s="67" t="str">
        <f t="shared" si="15"/>
        <v xml:space="preserve"> </v>
      </c>
      <c r="S66" s="67" t="str">
        <f t="shared" si="16"/>
        <v xml:space="preserve"> </v>
      </c>
      <c r="T66" s="67" t="str">
        <f t="shared" si="17"/>
        <v>m.t</v>
      </c>
      <c r="U66" s="67" t="str">
        <f t="shared" si="18"/>
        <v xml:space="preserve"> </v>
      </c>
      <c r="V66" s="88" t="str">
        <f t="shared" si="19"/>
        <v xml:space="preserve"> </v>
      </c>
      <c r="W66" s="63"/>
      <c r="X66" s="87" t="str">
        <f>IF(D66="","",VLOOKUP(D66,Emargement!$A$9:$B$528,2,TRUE))</f>
        <v/>
      </c>
      <c r="Y66" s="67" t="str">
        <f>IF(D66="","",VLOOKUP(D66,Emargement!$A$9:$C$528,3,TRUE))</f>
        <v/>
      </c>
      <c r="Z66" s="67" t="str">
        <f>IF(D66="","",VLOOKUP(D66,Emargement!$A$9:$D$528,4,TRUE))</f>
        <v/>
      </c>
      <c r="AA66" s="67" t="str">
        <f>IF(D66="","",VLOOKUP(D66,Emargement!$A$9:$E$528,5,TRUE))</f>
        <v/>
      </c>
      <c r="AB66" s="67" t="str">
        <f>IF(D66="","",VLOOKUP(D66,Emargement!$A$9:$G$528,7,TRUE))</f>
        <v/>
      </c>
      <c r="AC66" s="67" t="str">
        <f>IF(D66="","",VLOOKUP(D66,Emargement!$A$9:$F$528,6,TRUE))</f>
        <v/>
      </c>
      <c r="AD66" s="89" t="e">
        <f t="shared" si="8"/>
        <v>#DIV/0!</v>
      </c>
      <c r="AE66" s="63"/>
    </row>
    <row r="67" spans="1:31">
      <c r="A67" s="66">
        <v>60</v>
      </c>
      <c r="B67" s="66">
        <v>60</v>
      </c>
      <c r="C67" s="64">
        <v>60</v>
      </c>
      <c r="D67" s="90"/>
      <c r="E67" s="91"/>
      <c r="F67" s="92"/>
      <c r="G67" s="93"/>
      <c r="H67" s="63">
        <f t="shared" si="0"/>
        <v>0</v>
      </c>
      <c r="I67" s="85">
        <f t="shared" si="1"/>
        <v>0</v>
      </c>
      <c r="J67" s="85"/>
      <c r="K67" s="94" t="str">
        <f t="shared" si="9"/>
        <v/>
      </c>
      <c r="L67" s="65"/>
      <c r="M67" s="65">
        <f t="shared" si="10"/>
        <v>0</v>
      </c>
      <c r="N67" s="65">
        <f t="shared" si="11"/>
        <v>0</v>
      </c>
      <c r="O67" s="63"/>
      <c r="P67" s="87" t="str">
        <f t="shared" si="13"/>
        <v/>
      </c>
      <c r="Q67" s="67" t="str">
        <f t="shared" si="14"/>
        <v xml:space="preserve"> </v>
      </c>
      <c r="R67" s="67" t="str">
        <f t="shared" si="15"/>
        <v xml:space="preserve"> </v>
      </c>
      <c r="S67" s="67" t="str">
        <f t="shared" si="16"/>
        <v xml:space="preserve"> </v>
      </c>
      <c r="T67" s="67" t="str">
        <f t="shared" si="17"/>
        <v>m.t</v>
      </c>
      <c r="U67" s="67" t="str">
        <f t="shared" si="18"/>
        <v xml:space="preserve"> </v>
      </c>
      <c r="V67" s="88" t="str">
        <f t="shared" si="19"/>
        <v xml:space="preserve"> </v>
      </c>
      <c r="W67" s="63"/>
      <c r="X67" s="87" t="str">
        <f>IF(D67="","",VLOOKUP(D67,Emargement!$A$9:$B$528,2,TRUE))</f>
        <v/>
      </c>
      <c r="Y67" s="67" t="str">
        <f>IF(D67="","",VLOOKUP(D67,Emargement!$A$9:$C$528,3,TRUE))</f>
        <v/>
      </c>
      <c r="Z67" s="67" t="str">
        <f>IF(D67="","",VLOOKUP(D67,Emargement!$A$9:$D$528,4,TRUE))</f>
        <v/>
      </c>
      <c r="AA67" s="67" t="str">
        <f>IF(D67="","",VLOOKUP(D67,Emargement!$A$9:$E$528,5,TRUE))</f>
        <v/>
      </c>
      <c r="AB67" s="67" t="str">
        <f>IF(D67="","",VLOOKUP(D67,Emargement!$A$9:$G$528,7,TRUE))</f>
        <v/>
      </c>
      <c r="AC67" s="67" t="str">
        <f>IF(D67="","",VLOOKUP(D67,Emargement!$A$9:$F$528,6,TRUE))</f>
        <v/>
      </c>
      <c r="AD67" s="89" t="e">
        <f t="shared" si="8"/>
        <v>#DIV/0!</v>
      </c>
      <c r="AE67" s="63"/>
    </row>
    <row r="68" spans="1:31">
      <c r="A68" s="66">
        <v>61</v>
      </c>
      <c r="B68" s="66">
        <v>61</v>
      </c>
      <c r="C68" s="64">
        <v>61</v>
      </c>
      <c r="D68" s="90"/>
      <c r="E68" s="91"/>
      <c r="F68" s="92"/>
      <c r="G68" s="93"/>
      <c r="H68" s="63">
        <f t="shared" si="0"/>
        <v>0</v>
      </c>
      <c r="I68" s="85">
        <f t="shared" si="1"/>
        <v>0</v>
      </c>
      <c r="J68" s="85"/>
      <c r="K68" s="94" t="str">
        <f t="shared" si="9"/>
        <v/>
      </c>
      <c r="L68" s="65"/>
      <c r="M68" s="65">
        <f t="shared" si="10"/>
        <v>0</v>
      </c>
      <c r="N68" s="65">
        <f t="shared" si="11"/>
        <v>0</v>
      </c>
      <c r="O68" s="63"/>
      <c r="P68" s="87" t="str">
        <f t="shared" si="13"/>
        <v/>
      </c>
      <c r="Q68" s="67" t="str">
        <f t="shared" si="14"/>
        <v xml:space="preserve"> </v>
      </c>
      <c r="R68" s="67" t="str">
        <f t="shared" si="15"/>
        <v xml:space="preserve"> </v>
      </c>
      <c r="S68" s="67" t="str">
        <f t="shared" si="16"/>
        <v xml:space="preserve"> </v>
      </c>
      <c r="T68" s="67" t="str">
        <f t="shared" si="17"/>
        <v>m.t</v>
      </c>
      <c r="U68" s="67" t="str">
        <f t="shared" si="18"/>
        <v xml:space="preserve"> </v>
      </c>
      <c r="V68" s="88" t="str">
        <f t="shared" si="19"/>
        <v xml:space="preserve"> </v>
      </c>
      <c r="W68" s="63"/>
      <c r="X68" s="87" t="str">
        <f>IF(D68="","",VLOOKUP(D68,Emargement!$A$9:$B$528,2,TRUE))</f>
        <v/>
      </c>
      <c r="Y68" s="67" t="str">
        <f>IF(D68="","",VLOOKUP(D68,Emargement!$A$9:$C$528,3,TRUE))</f>
        <v/>
      </c>
      <c r="Z68" s="67" t="str">
        <f>IF(D68="","",VLOOKUP(D68,Emargement!$A$9:$D$528,4,TRUE))</f>
        <v/>
      </c>
      <c r="AA68" s="67" t="str">
        <f>IF(D68="","",VLOOKUP(D68,Emargement!$A$9:$E$528,5,TRUE))</f>
        <v/>
      </c>
      <c r="AB68" s="67" t="str">
        <f>IF(D68="","",VLOOKUP(D68,Emargement!$A$9:$G$528,7,TRUE))</f>
        <v/>
      </c>
      <c r="AC68" s="67" t="str">
        <f>IF(D68="","",VLOOKUP(D68,Emargement!$A$9:$F$528,6,TRUE))</f>
        <v/>
      </c>
      <c r="AD68" s="89" t="e">
        <f t="shared" si="8"/>
        <v>#DIV/0!</v>
      </c>
      <c r="AE68" s="63"/>
    </row>
    <row r="69" spans="1:31">
      <c r="A69" s="66">
        <v>62</v>
      </c>
      <c r="B69" s="66">
        <v>62</v>
      </c>
      <c r="C69" s="64">
        <v>62</v>
      </c>
      <c r="D69" s="90"/>
      <c r="E69" s="91"/>
      <c r="F69" s="92"/>
      <c r="G69" s="93"/>
      <c r="H69" s="63">
        <f t="shared" si="0"/>
        <v>0</v>
      </c>
      <c r="I69" s="85">
        <f t="shared" si="1"/>
        <v>0</v>
      </c>
      <c r="J69" s="85"/>
      <c r="K69" s="94" t="str">
        <f t="shared" si="9"/>
        <v/>
      </c>
      <c r="L69" s="65"/>
      <c r="M69" s="65">
        <f t="shared" si="10"/>
        <v>0</v>
      </c>
      <c r="N69" s="65">
        <f t="shared" si="11"/>
        <v>0</v>
      </c>
      <c r="O69" s="63"/>
      <c r="P69" s="87" t="str">
        <f t="shared" si="13"/>
        <v/>
      </c>
      <c r="Q69" s="67" t="str">
        <f t="shared" si="14"/>
        <v xml:space="preserve"> </v>
      </c>
      <c r="R69" s="67" t="str">
        <f t="shared" si="15"/>
        <v xml:space="preserve"> </v>
      </c>
      <c r="S69" s="67" t="str">
        <f t="shared" si="16"/>
        <v xml:space="preserve"> </v>
      </c>
      <c r="T69" s="67" t="str">
        <f t="shared" si="17"/>
        <v>m.t</v>
      </c>
      <c r="U69" s="67" t="str">
        <f t="shared" si="18"/>
        <v xml:space="preserve"> </v>
      </c>
      <c r="V69" s="88" t="str">
        <f t="shared" si="19"/>
        <v xml:space="preserve"> </v>
      </c>
      <c r="W69" s="63"/>
      <c r="X69" s="87" t="str">
        <f>IF(D69="","",VLOOKUP(D69,Emargement!$A$9:$B$528,2,TRUE))</f>
        <v/>
      </c>
      <c r="Y69" s="67" t="str">
        <f>IF(D69="","",VLOOKUP(D69,Emargement!$A$9:$C$528,3,TRUE))</f>
        <v/>
      </c>
      <c r="Z69" s="67" t="str">
        <f>IF(D69="","",VLOOKUP(D69,Emargement!$A$9:$D$528,4,TRUE))</f>
        <v/>
      </c>
      <c r="AA69" s="67" t="str">
        <f>IF(D69="","",VLOOKUP(D69,Emargement!$A$9:$E$528,5,TRUE))</f>
        <v/>
      </c>
      <c r="AB69" s="67" t="str">
        <f>IF(D69="","",VLOOKUP(D69,Emargement!$A$9:$G$528,7,TRUE))</f>
        <v/>
      </c>
      <c r="AC69" s="67" t="str">
        <f>IF(D69="","",VLOOKUP(D69,Emargement!$A$9:$F$528,6,TRUE))</f>
        <v/>
      </c>
      <c r="AD69" s="89" t="e">
        <f t="shared" si="8"/>
        <v>#DIV/0!</v>
      </c>
      <c r="AE69" s="63"/>
    </row>
    <row r="70" spans="1:31">
      <c r="A70" s="66">
        <v>63</v>
      </c>
      <c r="B70" s="66">
        <v>63</v>
      </c>
      <c r="C70" s="64">
        <v>63</v>
      </c>
      <c r="D70" s="90"/>
      <c r="E70" s="91"/>
      <c r="F70" s="92"/>
      <c r="G70" s="93"/>
      <c r="H70" s="63">
        <f t="shared" si="0"/>
        <v>0</v>
      </c>
      <c r="I70" s="85">
        <f t="shared" si="1"/>
        <v>0</v>
      </c>
      <c r="J70" s="85"/>
      <c r="K70" s="94" t="str">
        <f t="shared" si="9"/>
        <v/>
      </c>
      <c r="L70" s="65"/>
      <c r="M70" s="65">
        <f t="shared" si="10"/>
        <v>0</v>
      </c>
      <c r="N70" s="65">
        <f t="shared" si="11"/>
        <v>0</v>
      </c>
      <c r="O70" s="63"/>
      <c r="P70" s="87" t="str">
        <f t="shared" si="13"/>
        <v/>
      </c>
      <c r="Q70" s="67" t="str">
        <f t="shared" si="14"/>
        <v xml:space="preserve"> </v>
      </c>
      <c r="R70" s="67" t="str">
        <f t="shared" si="15"/>
        <v xml:space="preserve"> </v>
      </c>
      <c r="S70" s="67" t="str">
        <f t="shared" si="16"/>
        <v xml:space="preserve"> </v>
      </c>
      <c r="T70" s="67" t="str">
        <f t="shared" si="17"/>
        <v>m.t</v>
      </c>
      <c r="U70" s="67" t="str">
        <f t="shared" si="18"/>
        <v xml:space="preserve"> </v>
      </c>
      <c r="V70" s="88" t="str">
        <f t="shared" si="19"/>
        <v xml:space="preserve"> </v>
      </c>
      <c r="W70" s="63"/>
      <c r="X70" s="87" t="str">
        <f>IF(D70="","",VLOOKUP(D70,Emargement!$A$9:$B$528,2,TRUE))</f>
        <v/>
      </c>
      <c r="Y70" s="67" t="str">
        <f>IF(D70="","",VLOOKUP(D70,Emargement!$A$9:$C$528,3,TRUE))</f>
        <v/>
      </c>
      <c r="Z70" s="67" t="str">
        <f>IF(D70="","",VLOOKUP(D70,Emargement!$A$9:$D$528,4,TRUE))</f>
        <v/>
      </c>
      <c r="AA70" s="67" t="str">
        <f>IF(D70="","",VLOOKUP(D70,Emargement!$A$9:$E$528,5,TRUE))</f>
        <v/>
      </c>
      <c r="AB70" s="67" t="str">
        <f>IF(D70="","",VLOOKUP(D70,Emargement!$A$9:$G$528,7,TRUE))</f>
        <v/>
      </c>
      <c r="AC70" s="67" t="str">
        <f>IF(D70="","",VLOOKUP(D70,Emargement!$A$9:$F$528,6,TRUE))</f>
        <v/>
      </c>
      <c r="AD70" s="89" t="e">
        <f t="shared" si="8"/>
        <v>#DIV/0!</v>
      </c>
      <c r="AE70" s="63"/>
    </row>
    <row r="71" spans="1:31">
      <c r="A71" s="66">
        <v>64</v>
      </c>
      <c r="B71" s="66">
        <v>64</v>
      </c>
      <c r="C71" s="64">
        <v>64</v>
      </c>
      <c r="D71" s="90"/>
      <c r="E71" s="91"/>
      <c r="F71" s="92"/>
      <c r="G71" s="93"/>
      <c r="H71" s="63">
        <f t="shared" si="0"/>
        <v>0</v>
      </c>
      <c r="I71" s="85">
        <f t="shared" si="1"/>
        <v>0</v>
      </c>
      <c r="J71" s="85"/>
      <c r="K71" s="94" t="str">
        <f t="shared" si="9"/>
        <v/>
      </c>
      <c r="L71" s="65"/>
      <c r="M71" s="65">
        <f t="shared" si="10"/>
        <v>0</v>
      </c>
      <c r="N71" s="65">
        <f t="shared" si="11"/>
        <v>0</v>
      </c>
      <c r="O71" s="63"/>
      <c r="P71" s="87" t="str">
        <f t="shared" si="13"/>
        <v/>
      </c>
      <c r="Q71" s="67" t="str">
        <f t="shared" si="14"/>
        <v xml:space="preserve"> </v>
      </c>
      <c r="R71" s="67" t="str">
        <f t="shared" si="15"/>
        <v xml:space="preserve"> </v>
      </c>
      <c r="S71" s="67" t="str">
        <f t="shared" si="16"/>
        <v xml:space="preserve"> </v>
      </c>
      <c r="T71" s="67" t="str">
        <f t="shared" si="17"/>
        <v>m.t</v>
      </c>
      <c r="U71" s="67" t="str">
        <f t="shared" si="18"/>
        <v xml:space="preserve"> </v>
      </c>
      <c r="V71" s="88" t="str">
        <f t="shared" si="19"/>
        <v xml:space="preserve"> </v>
      </c>
      <c r="W71" s="63"/>
      <c r="X71" s="87" t="str">
        <f>IF(D71="","",VLOOKUP(D71,Emargement!$A$9:$B$528,2,TRUE))</f>
        <v/>
      </c>
      <c r="Y71" s="67" t="str">
        <f>IF(D71="","",VLOOKUP(D71,Emargement!$A$9:$C$528,3,TRUE))</f>
        <v/>
      </c>
      <c r="Z71" s="67" t="str">
        <f>IF(D71="","",VLOOKUP(D71,Emargement!$A$9:$D$528,4,TRUE))</f>
        <v/>
      </c>
      <c r="AA71" s="67" t="str">
        <f>IF(D71="","",VLOOKUP(D71,Emargement!$A$9:$E$528,5,TRUE))</f>
        <v/>
      </c>
      <c r="AB71" s="67" t="str">
        <f>IF(D71="","",VLOOKUP(D71,Emargement!$A$9:$G$528,7,TRUE))</f>
        <v/>
      </c>
      <c r="AC71" s="67" t="str">
        <f>IF(D71="","",VLOOKUP(D71,Emargement!$A$9:$F$528,6,TRUE))</f>
        <v/>
      </c>
      <c r="AD71" s="89" t="e">
        <f t="shared" si="8"/>
        <v>#DIV/0!</v>
      </c>
      <c r="AE71" s="63"/>
    </row>
    <row r="72" spans="1:31">
      <c r="A72" s="66">
        <v>65</v>
      </c>
      <c r="B72" s="66">
        <v>65</v>
      </c>
      <c r="C72" s="64">
        <v>65</v>
      </c>
      <c r="D72" s="90"/>
      <c r="E72" s="91"/>
      <c r="F72" s="92"/>
      <c r="G72" s="93"/>
      <c r="H72" s="63">
        <f t="shared" si="0"/>
        <v>0</v>
      </c>
      <c r="I72" s="85">
        <f t="shared" si="1"/>
        <v>0</v>
      </c>
      <c r="J72" s="85"/>
      <c r="K72" s="94" t="str">
        <f t="shared" si="9"/>
        <v/>
      </c>
      <c r="L72" s="65"/>
      <c r="M72" s="65">
        <f t="shared" si="10"/>
        <v>0</v>
      </c>
      <c r="N72" s="65">
        <f t="shared" si="11"/>
        <v>0</v>
      </c>
      <c r="O72" s="63"/>
      <c r="P72" s="87" t="str">
        <f t="shared" si="13"/>
        <v/>
      </c>
      <c r="Q72" s="67" t="str">
        <f t="shared" si="14"/>
        <v xml:space="preserve"> </v>
      </c>
      <c r="R72" s="67" t="str">
        <f t="shared" si="15"/>
        <v xml:space="preserve"> </v>
      </c>
      <c r="S72" s="67" t="str">
        <f t="shared" si="16"/>
        <v xml:space="preserve"> </v>
      </c>
      <c r="T72" s="67" t="str">
        <f t="shared" si="17"/>
        <v>m.t</v>
      </c>
      <c r="U72" s="67" t="str">
        <f t="shared" si="18"/>
        <v xml:space="preserve"> </v>
      </c>
      <c r="V72" s="88" t="str">
        <f t="shared" si="19"/>
        <v xml:space="preserve"> </v>
      </c>
      <c r="W72" s="63"/>
      <c r="X72" s="87" t="str">
        <f>IF(D72="","",VLOOKUP(D72,Emargement!$A$9:$B$528,2,TRUE))</f>
        <v/>
      </c>
      <c r="Y72" s="67" t="str">
        <f>IF(D72="","",VLOOKUP(D72,Emargement!$A$9:$C$528,3,TRUE))</f>
        <v/>
      </c>
      <c r="Z72" s="67" t="str">
        <f>IF(D72="","",VLOOKUP(D72,Emargement!$A$9:$D$528,4,TRUE))</f>
        <v/>
      </c>
      <c r="AA72" s="67" t="str">
        <f>IF(D72="","",VLOOKUP(D72,Emargement!$A$9:$E$528,5,TRUE))</f>
        <v/>
      </c>
      <c r="AB72" s="67" t="str">
        <f>IF(D72="","",VLOOKUP(D72,Emargement!$A$9:$G$528,7,TRUE))</f>
        <v/>
      </c>
      <c r="AC72" s="67" t="str">
        <f>IF(D72="","",VLOOKUP(D72,Emargement!$A$9:$F$528,6,TRUE))</f>
        <v/>
      </c>
      <c r="AD72" s="89" t="e">
        <f t="shared" si="8"/>
        <v>#DIV/0!</v>
      </c>
      <c r="AE72" s="63"/>
    </row>
    <row r="73" spans="1:31">
      <c r="A73" s="66">
        <v>66</v>
      </c>
      <c r="B73" s="66">
        <v>66</v>
      </c>
      <c r="C73" s="64">
        <v>66</v>
      </c>
      <c r="D73" s="90"/>
      <c r="E73" s="91"/>
      <c r="F73" s="92"/>
      <c r="G73" s="93"/>
      <c r="H73" s="63">
        <f t="shared" ref="H73:H136" si="20">D73</f>
        <v>0</v>
      </c>
      <c r="I73" s="85">
        <f t="shared" ref="I73:I136" si="21">IF(H73&gt;0,COUNTIF($H$8:$H$197,H73),)</f>
        <v>0</v>
      </c>
      <c r="J73" s="85"/>
      <c r="K73" s="94" t="str">
        <f t="shared" si="9"/>
        <v/>
      </c>
      <c r="L73" s="65"/>
      <c r="M73" s="65">
        <f t="shared" ref="M73:M136" si="22">E73*3600+F73*60+G73</f>
        <v>0</v>
      </c>
      <c r="N73" s="65">
        <f t="shared" si="11"/>
        <v>0</v>
      </c>
      <c r="O73" s="63"/>
      <c r="P73" s="87" t="str">
        <f t="shared" si="13"/>
        <v/>
      </c>
      <c r="Q73" s="67" t="str">
        <f t="shared" ref="Q73:Q104" si="23">IF(N73=N72," ",IF(N73&gt;=3600,INT(N73/3600)," "))</f>
        <v xml:space="preserve"> </v>
      </c>
      <c r="R73" s="67" t="str">
        <f t="shared" ref="R73:R104" si="24">IF(N73=N72," ",IF(N73&gt;=3600,"h"," "))</f>
        <v xml:space="preserve"> </v>
      </c>
      <c r="S73" s="67" t="str">
        <f t="shared" ref="S73:S104" si="25">IF(N73=N72," ",IF((N73-3600*INT(N73/3600))/60&gt;=1,INT((N73-3600*INT(N73/3600))/60)," "))</f>
        <v xml:space="preserve"> </v>
      </c>
      <c r="T73" s="67" t="str">
        <f t="shared" ref="T73:T104" si="26">IF(N73=N72,"m.t",IF((N73-3600*INT(N73/3600))/60&gt;=1,"min"," "))</f>
        <v>m.t</v>
      </c>
      <c r="U73" s="67" t="str">
        <f t="shared" ref="U73:U104" si="27">IF(N73=N72," ",N73-60*INT((N73-3600*INT(N73/3600))/60)-3600*INT(N73/3600))</f>
        <v xml:space="preserve"> </v>
      </c>
      <c r="V73" s="88" t="str">
        <f t="shared" ref="V73:V104" si="28">IF(N73=N72," ","sec")</f>
        <v xml:space="preserve"> </v>
      </c>
      <c r="W73" s="63"/>
      <c r="X73" s="87" t="str">
        <f>IF(D73="","",VLOOKUP(D73,Emargement!$A$9:$B$528,2,TRUE))</f>
        <v/>
      </c>
      <c r="Y73" s="67" t="str">
        <f>IF(D73="","",VLOOKUP(D73,Emargement!$A$9:$C$528,3,TRUE))</f>
        <v/>
      </c>
      <c r="Z73" s="67" t="str">
        <f>IF(D73="","",VLOOKUP(D73,Emargement!$A$9:$D$528,4,TRUE))</f>
        <v/>
      </c>
      <c r="AA73" s="67" t="str">
        <f>IF(D73="","",VLOOKUP(D73,Emargement!$A$9:$E$528,5,TRUE))</f>
        <v/>
      </c>
      <c r="AB73" s="67" t="str">
        <f>IF(D73="","",VLOOKUP(D73,Emargement!$A$9:$G$528,7,TRUE))</f>
        <v/>
      </c>
      <c r="AC73" s="67" t="str">
        <f>IF(D73="","",VLOOKUP(D73,Emargement!$A$9:$F$528,6,TRUE))</f>
        <v/>
      </c>
      <c r="AD73" s="89" t="e">
        <f t="shared" ref="AD73:AD136" si="29">$E$4/(E73+F73/60+G73/3600)</f>
        <v>#DIV/0!</v>
      </c>
      <c r="AE73" s="63"/>
    </row>
    <row r="74" spans="1:31">
      <c r="A74" s="66">
        <v>67</v>
      </c>
      <c r="B74" s="66">
        <v>67</v>
      </c>
      <c r="C74" s="64">
        <v>67</v>
      </c>
      <c r="D74" s="90"/>
      <c r="E74" s="91"/>
      <c r="F74" s="92"/>
      <c r="G74" s="93"/>
      <c r="H74" s="63">
        <f t="shared" si="20"/>
        <v>0</v>
      </c>
      <c r="I74" s="85">
        <f t="shared" si="21"/>
        <v>0</v>
      </c>
      <c r="J74" s="85"/>
      <c r="K74" s="94" t="str">
        <f t="shared" ref="K74:K137" si="30">IF(I74&lt;=1,"","Doublon")</f>
        <v/>
      </c>
      <c r="L74" s="65"/>
      <c r="M74" s="65">
        <f t="shared" si="22"/>
        <v>0</v>
      </c>
      <c r="N74" s="65">
        <f t="shared" ref="N74:N137" si="31">M74-$M$8</f>
        <v>0</v>
      </c>
      <c r="O74" s="63"/>
      <c r="P74" s="87" t="str">
        <f t="shared" si="13"/>
        <v/>
      </c>
      <c r="Q74" s="67" t="str">
        <f t="shared" si="23"/>
        <v xml:space="preserve"> </v>
      </c>
      <c r="R74" s="67" t="str">
        <f t="shared" si="24"/>
        <v xml:space="preserve"> </v>
      </c>
      <c r="S74" s="67" t="str">
        <f t="shared" si="25"/>
        <v xml:space="preserve"> </v>
      </c>
      <c r="T74" s="67" t="str">
        <f t="shared" si="26"/>
        <v>m.t</v>
      </c>
      <c r="U74" s="67" t="str">
        <f t="shared" si="27"/>
        <v xml:space="preserve"> </v>
      </c>
      <c r="V74" s="88" t="str">
        <f t="shared" si="28"/>
        <v xml:space="preserve"> </v>
      </c>
      <c r="W74" s="63"/>
      <c r="X74" s="87" t="str">
        <f>IF(D74="","",VLOOKUP(D74,Emargement!$A$9:$B$528,2,TRUE))</f>
        <v/>
      </c>
      <c r="Y74" s="67" t="str">
        <f>IF(D74="","",VLOOKUP(D74,Emargement!$A$9:$C$528,3,TRUE))</f>
        <v/>
      </c>
      <c r="Z74" s="67" t="str">
        <f>IF(D74="","",VLOOKUP(D74,Emargement!$A$9:$D$528,4,TRUE))</f>
        <v/>
      </c>
      <c r="AA74" s="67" t="str">
        <f>IF(D74="","",VLOOKUP(D74,Emargement!$A$9:$E$528,5,TRUE))</f>
        <v/>
      </c>
      <c r="AB74" s="67" t="str">
        <f>IF(D74="","",VLOOKUP(D74,Emargement!$A$9:$G$528,7,TRUE))</f>
        <v/>
      </c>
      <c r="AC74" s="67" t="str">
        <f>IF(D74="","",VLOOKUP(D74,Emargement!$A$9:$F$528,6,TRUE))</f>
        <v/>
      </c>
      <c r="AD74" s="89" t="e">
        <f t="shared" si="29"/>
        <v>#DIV/0!</v>
      </c>
      <c r="AE74" s="63"/>
    </row>
    <row r="75" spans="1:31">
      <c r="A75" s="66">
        <v>68</v>
      </c>
      <c r="B75" s="66">
        <v>68</v>
      </c>
      <c r="C75" s="64">
        <v>68</v>
      </c>
      <c r="D75" s="90"/>
      <c r="E75" s="91"/>
      <c r="F75" s="92"/>
      <c r="G75" s="93"/>
      <c r="H75" s="63">
        <f t="shared" si="20"/>
        <v>0</v>
      </c>
      <c r="I75" s="85">
        <f t="shared" si="21"/>
        <v>0</v>
      </c>
      <c r="J75" s="85"/>
      <c r="K75" s="94" t="str">
        <f t="shared" si="30"/>
        <v/>
      </c>
      <c r="L75" s="65"/>
      <c r="M75" s="65">
        <f t="shared" si="22"/>
        <v>0</v>
      </c>
      <c r="N75" s="65">
        <f t="shared" si="31"/>
        <v>0</v>
      </c>
      <c r="O75" s="63"/>
      <c r="P75" s="87" t="str">
        <f t="shared" si="13"/>
        <v/>
      </c>
      <c r="Q75" s="67" t="str">
        <f t="shared" si="23"/>
        <v xml:space="preserve"> </v>
      </c>
      <c r="R75" s="67" t="str">
        <f t="shared" si="24"/>
        <v xml:space="preserve"> </v>
      </c>
      <c r="S75" s="67" t="str">
        <f t="shared" si="25"/>
        <v xml:space="preserve"> </v>
      </c>
      <c r="T75" s="67" t="str">
        <f t="shared" si="26"/>
        <v>m.t</v>
      </c>
      <c r="U75" s="67" t="str">
        <f t="shared" si="27"/>
        <v xml:space="preserve"> </v>
      </c>
      <c r="V75" s="88" t="str">
        <f t="shared" si="28"/>
        <v xml:space="preserve"> </v>
      </c>
      <c r="W75" s="63"/>
      <c r="X75" s="87" t="str">
        <f>IF(D75="","",VLOOKUP(D75,Emargement!$A$9:$B$528,2,TRUE))</f>
        <v/>
      </c>
      <c r="Y75" s="67" t="str">
        <f>IF(D75="","",VLOOKUP(D75,Emargement!$A$9:$C$528,3,TRUE))</f>
        <v/>
      </c>
      <c r="Z75" s="67" t="str">
        <f>IF(D75="","",VLOOKUP(D75,Emargement!$A$9:$D$528,4,TRUE))</f>
        <v/>
      </c>
      <c r="AA75" s="67" t="str">
        <f>IF(D75="","",VLOOKUP(D75,Emargement!$A$9:$E$528,5,TRUE))</f>
        <v/>
      </c>
      <c r="AB75" s="67" t="str">
        <f>IF(D75="","",VLOOKUP(D75,Emargement!$A$9:$G$528,7,TRUE))</f>
        <v/>
      </c>
      <c r="AC75" s="67" t="str">
        <f>IF(D75="","",VLOOKUP(D75,Emargement!$A$9:$F$528,6,TRUE))</f>
        <v/>
      </c>
      <c r="AD75" s="89" t="e">
        <f t="shared" si="29"/>
        <v>#DIV/0!</v>
      </c>
      <c r="AE75" s="63"/>
    </row>
    <row r="76" spans="1:31">
      <c r="A76" s="66">
        <v>69</v>
      </c>
      <c r="B76" s="66">
        <v>69</v>
      </c>
      <c r="C76" s="64">
        <v>69</v>
      </c>
      <c r="D76" s="90"/>
      <c r="E76" s="91"/>
      <c r="F76" s="92"/>
      <c r="G76" s="93"/>
      <c r="H76" s="63">
        <f t="shared" si="20"/>
        <v>0</v>
      </c>
      <c r="I76" s="85">
        <f t="shared" si="21"/>
        <v>0</v>
      </c>
      <c r="J76" s="85"/>
      <c r="K76" s="94" t="str">
        <f t="shared" si="30"/>
        <v/>
      </c>
      <c r="L76" s="65"/>
      <c r="M76" s="65">
        <f t="shared" si="22"/>
        <v>0</v>
      </c>
      <c r="N76" s="65">
        <f t="shared" si="31"/>
        <v>0</v>
      </c>
      <c r="O76" s="63"/>
      <c r="P76" s="87" t="str">
        <f t="shared" si="13"/>
        <v/>
      </c>
      <c r="Q76" s="67" t="str">
        <f t="shared" si="23"/>
        <v xml:space="preserve"> </v>
      </c>
      <c r="R76" s="67" t="str">
        <f t="shared" si="24"/>
        <v xml:space="preserve"> </v>
      </c>
      <c r="S76" s="67" t="str">
        <f t="shared" si="25"/>
        <v xml:space="preserve"> </v>
      </c>
      <c r="T76" s="67" t="str">
        <f t="shared" si="26"/>
        <v>m.t</v>
      </c>
      <c r="U76" s="67" t="str">
        <f t="shared" si="27"/>
        <v xml:space="preserve"> </v>
      </c>
      <c r="V76" s="88" t="str">
        <f t="shared" si="28"/>
        <v xml:space="preserve"> </v>
      </c>
      <c r="W76" s="63"/>
      <c r="X76" s="87" t="str">
        <f>IF(D76="","",VLOOKUP(D76,Emargement!$A$9:$B$528,2,TRUE))</f>
        <v/>
      </c>
      <c r="Y76" s="67" t="str">
        <f>IF(D76="","",VLOOKUP(D76,Emargement!$A$9:$C$528,3,TRUE))</f>
        <v/>
      </c>
      <c r="Z76" s="67" t="str">
        <f>IF(D76="","",VLOOKUP(D76,Emargement!$A$9:$D$528,4,TRUE))</f>
        <v/>
      </c>
      <c r="AA76" s="67" t="str">
        <f>IF(D76="","",VLOOKUP(D76,Emargement!$A$9:$E$528,5,TRUE))</f>
        <v/>
      </c>
      <c r="AB76" s="67" t="str">
        <f>IF(D76="","",VLOOKUP(D76,Emargement!$A$9:$G$528,7,TRUE))</f>
        <v/>
      </c>
      <c r="AC76" s="67" t="str">
        <f>IF(D76="","",VLOOKUP(D76,Emargement!$A$9:$F$528,6,TRUE))</f>
        <v/>
      </c>
      <c r="AD76" s="89" t="e">
        <f t="shared" si="29"/>
        <v>#DIV/0!</v>
      </c>
      <c r="AE76" s="63"/>
    </row>
    <row r="77" spans="1:31">
      <c r="A77" s="66">
        <v>70</v>
      </c>
      <c r="B77" s="66">
        <v>70</v>
      </c>
      <c r="C77" s="64">
        <v>70</v>
      </c>
      <c r="D77" s="90"/>
      <c r="E77" s="91"/>
      <c r="F77" s="92"/>
      <c r="G77" s="93"/>
      <c r="H77" s="63">
        <f t="shared" si="20"/>
        <v>0</v>
      </c>
      <c r="I77" s="85">
        <f t="shared" si="21"/>
        <v>0</v>
      </c>
      <c r="J77" s="85"/>
      <c r="K77" s="94" t="str">
        <f t="shared" si="30"/>
        <v/>
      </c>
      <c r="L77" s="65"/>
      <c r="M77" s="65">
        <f t="shared" si="22"/>
        <v>0</v>
      </c>
      <c r="N77" s="65">
        <f t="shared" si="31"/>
        <v>0</v>
      </c>
      <c r="O77" s="63"/>
      <c r="P77" s="87" t="str">
        <f t="shared" si="13"/>
        <v/>
      </c>
      <c r="Q77" s="67" t="str">
        <f t="shared" si="23"/>
        <v xml:space="preserve"> </v>
      </c>
      <c r="R77" s="67" t="str">
        <f t="shared" si="24"/>
        <v xml:space="preserve"> </v>
      </c>
      <c r="S77" s="67" t="str">
        <f t="shared" si="25"/>
        <v xml:space="preserve"> </v>
      </c>
      <c r="T77" s="67" t="str">
        <f t="shared" si="26"/>
        <v>m.t</v>
      </c>
      <c r="U77" s="67" t="str">
        <f t="shared" si="27"/>
        <v xml:space="preserve"> </v>
      </c>
      <c r="V77" s="88" t="str">
        <f t="shared" si="28"/>
        <v xml:space="preserve"> </v>
      </c>
      <c r="W77" s="63"/>
      <c r="X77" s="87" t="str">
        <f>IF(D77="","",VLOOKUP(D77,Emargement!$A$9:$B$528,2,TRUE))</f>
        <v/>
      </c>
      <c r="Y77" s="67" t="str">
        <f>IF(D77="","",VLOOKUP(D77,Emargement!$A$9:$C$528,3,TRUE))</f>
        <v/>
      </c>
      <c r="Z77" s="67" t="str">
        <f>IF(D77="","",VLOOKUP(D77,Emargement!$A$9:$D$528,4,TRUE))</f>
        <v/>
      </c>
      <c r="AA77" s="67" t="str">
        <f>IF(D77="","",VLOOKUP(D77,Emargement!$A$9:$E$528,5,TRUE))</f>
        <v/>
      </c>
      <c r="AB77" s="67" t="str">
        <f>IF(D77="","",VLOOKUP(D77,Emargement!$A$9:$G$528,7,TRUE))</f>
        <v/>
      </c>
      <c r="AC77" s="67" t="str">
        <f>IF(D77="","",VLOOKUP(D77,Emargement!$A$9:$F$528,6,TRUE))</f>
        <v/>
      </c>
      <c r="AD77" s="89" t="e">
        <f t="shared" si="29"/>
        <v>#DIV/0!</v>
      </c>
      <c r="AE77" s="63"/>
    </row>
    <row r="78" spans="1:31">
      <c r="A78" s="66">
        <v>71</v>
      </c>
      <c r="B78" s="66">
        <v>71</v>
      </c>
      <c r="C78" s="64">
        <v>71</v>
      </c>
      <c r="D78" s="90"/>
      <c r="E78" s="91"/>
      <c r="F78" s="92"/>
      <c r="G78" s="93"/>
      <c r="H78" s="63">
        <f t="shared" si="20"/>
        <v>0</v>
      </c>
      <c r="I78" s="85">
        <f t="shared" si="21"/>
        <v>0</v>
      </c>
      <c r="J78" s="85"/>
      <c r="K78" s="94" t="str">
        <f t="shared" si="30"/>
        <v/>
      </c>
      <c r="L78" s="65"/>
      <c r="M78" s="65">
        <f t="shared" si="22"/>
        <v>0</v>
      </c>
      <c r="N78" s="65">
        <f t="shared" si="31"/>
        <v>0</v>
      </c>
      <c r="O78" s="63"/>
      <c r="P78" s="87" t="str">
        <f t="shared" si="13"/>
        <v/>
      </c>
      <c r="Q78" s="67" t="str">
        <f t="shared" si="23"/>
        <v xml:space="preserve"> </v>
      </c>
      <c r="R78" s="67" t="str">
        <f t="shared" si="24"/>
        <v xml:space="preserve"> </v>
      </c>
      <c r="S78" s="67" t="str">
        <f t="shared" si="25"/>
        <v xml:space="preserve"> </v>
      </c>
      <c r="T78" s="67" t="str">
        <f t="shared" si="26"/>
        <v>m.t</v>
      </c>
      <c r="U78" s="67" t="str">
        <f t="shared" si="27"/>
        <v xml:space="preserve"> </v>
      </c>
      <c r="V78" s="88" t="str">
        <f t="shared" si="28"/>
        <v xml:space="preserve"> </v>
      </c>
      <c r="W78" s="63"/>
      <c r="X78" s="87" t="str">
        <f>IF(D78="","",VLOOKUP(D78,Emargement!$A$9:$B$528,2,TRUE))</f>
        <v/>
      </c>
      <c r="Y78" s="67" t="str">
        <f>IF(D78="","",VLOOKUP(D78,Emargement!$A$9:$C$528,3,TRUE))</f>
        <v/>
      </c>
      <c r="Z78" s="67" t="str">
        <f>IF(D78="","",VLOOKUP(D78,Emargement!$A$9:$D$528,4,TRUE))</f>
        <v/>
      </c>
      <c r="AA78" s="67" t="str">
        <f>IF(D78="","",VLOOKUP(D78,Emargement!$A$9:$E$528,5,TRUE))</f>
        <v/>
      </c>
      <c r="AB78" s="67" t="str">
        <f>IF(D78="","",VLOOKUP(D78,Emargement!$A$9:$G$528,7,TRUE))</f>
        <v/>
      </c>
      <c r="AC78" s="67" t="str">
        <f>IF(D78="","",VLOOKUP(D78,Emargement!$A$9:$F$528,6,TRUE))</f>
        <v/>
      </c>
      <c r="AD78" s="89" t="e">
        <f t="shared" si="29"/>
        <v>#DIV/0!</v>
      </c>
      <c r="AE78" s="63"/>
    </row>
    <row r="79" spans="1:31">
      <c r="A79" s="66">
        <v>72</v>
      </c>
      <c r="B79" s="66">
        <v>72</v>
      </c>
      <c r="C79" s="64">
        <v>72</v>
      </c>
      <c r="D79" s="90"/>
      <c r="E79" s="91"/>
      <c r="F79" s="92"/>
      <c r="G79" s="93"/>
      <c r="H79" s="63">
        <f t="shared" si="20"/>
        <v>0</v>
      </c>
      <c r="I79" s="85">
        <f t="shared" si="21"/>
        <v>0</v>
      </c>
      <c r="J79" s="85"/>
      <c r="K79" s="94" t="str">
        <f t="shared" si="30"/>
        <v/>
      </c>
      <c r="L79" s="65"/>
      <c r="M79" s="65">
        <f t="shared" si="22"/>
        <v>0</v>
      </c>
      <c r="N79" s="65">
        <f t="shared" si="31"/>
        <v>0</v>
      </c>
      <c r="O79" s="63"/>
      <c r="P79" s="87" t="str">
        <f t="shared" si="13"/>
        <v/>
      </c>
      <c r="Q79" s="67" t="str">
        <f t="shared" si="23"/>
        <v xml:space="preserve"> </v>
      </c>
      <c r="R79" s="67" t="str">
        <f t="shared" si="24"/>
        <v xml:space="preserve"> </v>
      </c>
      <c r="S79" s="67" t="str">
        <f t="shared" si="25"/>
        <v xml:space="preserve"> </v>
      </c>
      <c r="T79" s="67" t="str">
        <f t="shared" si="26"/>
        <v>m.t</v>
      </c>
      <c r="U79" s="67" t="str">
        <f t="shared" si="27"/>
        <v xml:space="preserve"> </v>
      </c>
      <c r="V79" s="88" t="str">
        <f t="shared" si="28"/>
        <v xml:space="preserve"> </v>
      </c>
      <c r="W79" s="63"/>
      <c r="X79" s="87" t="str">
        <f>IF(D79="","",VLOOKUP(D79,Emargement!$A$9:$B$528,2,TRUE))</f>
        <v/>
      </c>
      <c r="Y79" s="67" t="str">
        <f>IF(D79="","",VLOOKUP(D79,Emargement!$A$9:$C$528,3,TRUE))</f>
        <v/>
      </c>
      <c r="Z79" s="67" t="str">
        <f>IF(D79="","",VLOOKUP(D79,Emargement!$A$9:$D$528,4,TRUE))</f>
        <v/>
      </c>
      <c r="AA79" s="67" t="str">
        <f>IF(D79="","",VLOOKUP(D79,Emargement!$A$9:$E$528,5,TRUE))</f>
        <v/>
      </c>
      <c r="AB79" s="67" t="str">
        <f>IF(D79="","",VLOOKUP(D79,Emargement!$A$9:$G$528,7,TRUE))</f>
        <v/>
      </c>
      <c r="AC79" s="67" t="str">
        <f>IF(D79="","",VLOOKUP(D79,Emargement!$A$9:$F$528,6,TRUE))</f>
        <v/>
      </c>
      <c r="AD79" s="89" t="e">
        <f t="shared" si="29"/>
        <v>#DIV/0!</v>
      </c>
      <c r="AE79" s="63"/>
    </row>
    <row r="80" spans="1:31">
      <c r="A80" s="66">
        <v>73</v>
      </c>
      <c r="B80" s="66">
        <v>73</v>
      </c>
      <c r="C80" s="64">
        <v>73</v>
      </c>
      <c r="D80" s="90"/>
      <c r="E80" s="91"/>
      <c r="F80" s="92"/>
      <c r="G80" s="93"/>
      <c r="H80" s="63">
        <f t="shared" si="20"/>
        <v>0</v>
      </c>
      <c r="I80" s="85">
        <f t="shared" si="21"/>
        <v>0</v>
      </c>
      <c r="J80" s="85"/>
      <c r="K80" s="94" t="str">
        <f t="shared" si="30"/>
        <v/>
      </c>
      <c r="L80" s="65"/>
      <c r="M80" s="65">
        <f t="shared" si="22"/>
        <v>0</v>
      </c>
      <c r="N80" s="65">
        <f t="shared" si="31"/>
        <v>0</v>
      </c>
      <c r="O80" s="63"/>
      <c r="P80" s="87" t="str">
        <f t="shared" si="13"/>
        <v/>
      </c>
      <c r="Q80" s="67" t="str">
        <f t="shared" si="23"/>
        <v xml:space="preserve"> </v>
      </c>
      <c r="R80" s="67" t="str">
        <f t="shared" si="24"/>
        <v xml:space="preserve"> </v>
      </c>
      <c r="S80" s="67" t="str">
        <f t="shared" si="25"/>
        <v xml:space="preserve"> </v>
      </c>
      <c r="T80" s="67" t="str">
        <f t="shared" si="26"/>
        <v>m.t</v>
      </c>
      <c r="U80" s="67" t="str">
        <f t="shared" si="27"/>
        <v xml:space="preserve"> </v>
      </c>
      <c r="V80" s="88" t="str">
        <f t="shared" si="28"/>
        <v xml:space="preserve"> </v>
      </c>
      <c r="W80" s="63"/>
      <c r="X80" s="87" t="str">
        <f>IF(D80="","",VLOOKUP(D80,Emargement!$A$9:$B$528,2,TRUE))</f>
        <v/>
      </c>
      <c r="Y80" s="67" t="str">
        <f>IF(D80="","",VLOOKUP(D80,Emargement!$A$9:$C$528,3,TRUE))</f>
        <v/>
      </c>
      <c r="Z80" s="67" t="str">
        <f>IF(D80="","",VLOOKUP(D80,Emargement!$A$9:$D$528,4,TRUE))</f>
        <v/>
      </c>
      <c r="AA80" s="67" t="str">
        <f>IF(D80="","",VLOOKUP(D80,Emargement!$A$9:$E$528,5,TRUE))</f>
        <v/>
      </c>
      <c r="AB80" s="67" t="str">
        <f>IF(D80="","",VLOOKUP(D80,Emargement!$A$9:$G$528,7,TRUE))</f>
        <v/>
      </c>
      <c r="AC80" s="67" t="str">
        <f>IF(D80="","",VLOOKUP(D80,Emargement!$A$9:$F$528,6,TRUE))</f>
        <v/>
      </c>
      <c r="AD80" s="89" t="e">
        <f t="shared" si="29"/>
        <v>#DIV/0!</v>
      </c>
      <c r="AE80" s="63"/>
    </row>
    <row r="81" spans="1:31">
      <c r="A81" s="66">
        <v>74</v>
      </c>
      <c r="B81" s="66">
        <v>74</v>
      </c>
      <c r="C81" s="64">
        <v>74</v>
      </c>
      <c r="D81" s="90"/>
      <c r="E81" s="91"/>
      <c r="F81" s="92"/>
      <c r="G81" s="93"/>
      <c r="H81" s="63">
        <f t="shared" si="20"/>
        <v>0</v>
      </c>
      <c r="I81" s="85">
        <f t="shared" si="21"/>
        <v>0</v>
      </c>
      <c r="J81" s="85"/>
      <c r="K81" s="94" t="str">
        <f t="shared" si="30"/>
        <v/>
      </c>
      <c r="L81" s="65"/>
      <c r="M81" s="65">
        <f t="shared" si="22"/>
        <v>0</v>
      </c>
      <c r="N81" s="65">
        <f t="shared" si="31"/>
        <v>0</v>
      </c>
      <c r="O81" s="63"/>
      <c r="P81" s="87" t="str">
        <f t="shared" si="13"/>
        <v/>
      </c>
      <c r="Q81" s="67" t="str">
        <f t="shared" si="23"/>
        <v xml:space="preserve"> </v>
      </c>
      <c r="R81" s="67" t="str">
        <f t="shared" si="24"/>
        <v xml:space="preserve"> </v>
      </c>
      <c r="S81" s="67" t="str">
        <f t="shared" si="25"/>
        <v xml:space="preserve"> </v>
      </c>
      <c r="T81" s="67" t="str">
        <f t="shared" si="26"/>
        <v>m.t</v>
      </c>
      <c r="U81" s="67" t="str">
        <f t="shared" si="27"/>
        <v xml:space="preserve"> </v>
      </c>
      <c r="V81" s="88" t="str">
        <f t="shared" si="28"/>
        <v xml:space="preserve"> </v>
      </c>
      <c r="W81" s="63"/>
      <c r="X81" s="87" t="str">
        <f>IF(D81="","",VLOOKUP(D81,Emargement!$A$9:$B$528,2,TRUE))</f>
        <v/>
      </c>
      <c r="Y81" s="67" t="str">
        <f>IF(D81="","",VLOOKUP(D81,Emargement!$A$9:$C$528,3,TRUE))</f>
        <v/>
      </c>
      <c r="Z81" s="67" t="str">
        <f>IF(D81="","",VLOOKUP(D81,Emargement!$A$9:$D$528,4,TRUE))</f>
        <v/>
      </c>
      <c r="AA81" s="67" t="str">
        <f>IF(D81="","",VLOOKUP(D81,Emargement!$A$9:$E$528,5,TRUE))</f>
        <v/>
      </c>
      <c r="AB81" s="67" t="str">
        <f>IF(D81="","",VLOOKUP(D81,Emargement!$A$9:$G$528,7,TRUE))</f>
        <v/>
      </c>
      <c r="AC81" s="67" t="str">
        <f>IF(D81="","",VLOOKUP(D81,Emargement!$A$9:$F$528,6,TRUE))</f>
        <v/>
      </c>
      <c r="AD81" s="89" t="e">
        <f t="shared" si="29"/>
        <v>#DIV/0!</v>
      </c>
      <c r="AE81" s="63"/>
    </row>
    <row r="82" spans="1:31">
      <c r="A82" s="66">
        <v>75</v>
      </c>
      <c r="B82" s="66">
        <v>75</v>
      </c>
      <c r="C82" s="64">
        <v>75</v>
      </c>
      <c r="D82" s="90"/>
      <c r="E82" s="91"/>
      <c r="F82" s="92"/>
      <c r="G82" s="93"/>
      <c r="H82" s="63">
        <f t="shared" si="20"/>
        <v>0</v>
      </c>
      <c r="I82" s="85">
        <f t="shared" si="21"/>
        <v>0</v>
      </c>
      <c r="J82" s="85"/>
      <c r="K82" s="94" t="str">
        <f t="shared" si="30"/>
        <v/>
      </c>
      <c r="L82" s="65"/>
      <c r="M82" s="65">
        <f t="shared" si="22"/>
        <v>0</v>
      </c>
      <c r="N82" s="65">
        <f t="shared" si="31"/>
        <v>0</v>
      </c>
      <c r="O82" s="63"/>
      <c r="P82" s="87" t="str">
        <f t="shared" si="13"/>
        <v/>
      </c>
      <c r="Q82" s="67" t="str">
        <f t="shared" si="23"/>
        <v xml:space="preserve"> </v>
      </c>
      <c r="R82" s="67" t="str">
        <f t="shared" si="24"/>
        <v xml:space="preserve"> </v>
      </c>
      <c r="S82" s="67" t="str">
        <f t="shared" si="25"/>
        <v xml:space="preserve"> </v>
      </c>
      <c r="T82" s="67" t="str">
        <f t="shared" si="26"/>
        <v>m.t</v>
      </c>
      <c r="U82" s="67" t="str">
        <f t="shared" si="27"/>
        <v xml:space="preserve"> </v>
      </c>
      <c r="V82" s="88" t="str">
        <f t="shared" si="28"/>
        <v xml:space="preserve"> </v>
      </c>
      <c r="W82" s="63"/>
      <c r="X82" s="87" t="str">
        <f>IF(D82="","",VLOOKUP(D82,Emargement!$A$9:$B$528,2,TRUE))</f>
        <v/>
      </c>
      <c r="Y82" s="67" t="str">
        <f>IF(D82="","",VLOOKUP(D82,Emargement!$A$9:$C$528,3,TRUE))</f>
        <v/>
      </c>
      <c r="Z82" s="67" t="str">
        <f>IF(D82="","",VLOOKUP(D82,Emargement!$A$9:$D$528,4,TRUE))</f>
        <v/>
      </c>
      <c r="AA82" s="67" t="str">
        <f>IF(D82="","",VLOOKUP(D82,Emargement!$A$9:$E$528,5,TRUE))</f>
        <v/>
      </c>
      <c r="AB82" s="67" t="str">
        <f>IF(D82="","",VLOOKUP(D82,Emargement!$A$9:$G$528,7,TRUE))</f>
        <v/>
      </c>
      <c r="AC82" s="67" t="str">
        <f>IF(D82="","",VLOOKUP(D82,Emargement!$A$9:$F$528,6,TRUE))</f>
        <v/>
      </c>
      <c r="AD82" s="89" t="e">
        <f t="shared" si="29"/>
        <v>#DIV/0!</v>
      </c>
      <c r="AE82" s="63"/>
    </row>
    <row r="83" spans="1:31">
      <c r="A83" s="66">
        <v>76</v>
      </c>
      <c r="B83" s="66">
        <v>76</v>
      </c>
      <c r="C83" s="64">
        <v>76</v>
      </c>
      <c r="D83" s="90"/>
      <c r="E83" s="91"/>
      <c r="F83" s="92"/>
      <c r="G83" s="93"/>
      <c r="H83" s="63">
        <f t="shared" si="20"/>
        <v>0</v>
      </c>
      <c r="I83" s="85">
        <f t="shared" si="21"/>
        <v>0</v>
      </c>
      <c r="J83" s="85"/>
      <c r="K83" s="94" t="str">
        <f t="shared" si="30"/>
        <v/>
      </c>
      <c r="L83" s="65"/>
      <c r="M83" s="65">
        <f t="shared" si="22"/>
        <v>0</v>
      </c>
      <c r="N83" s="65">
        <f t="shared" si="31"/>
        <v>0</v>
      </c>
      <c r="O83" s="63"/>
      <c r="P83" s="87" t="str">
        <f t="shared" ref="P83:P146" si="32">IF(T83="m.t","","à")</f>
        <v/>
      </c>
      <c r="Q83" s="67" t="str">
        <f t="shared" si="23"/>
        <v xml:space="preserve"> </v>
      </c>
      <c r="R83" s="67" t="str">
        <f t="shared" si="24"/>
        <v xml:space="preserve"> </v>
      </c>
      <c r="S83" s="67" t="str">
        <f t="shared" si="25"/>
        <v xml:space="preserve"> </v>
      </c>
      <c r="T83" s="67" t="str">
        <f t="shared" si="26"/>
        <v>m.t</v>
      </c>
      <c r="U83" s="67" t="str">
        <f t="shared" si="27"/>
        <v xml:space="preserve"> </v>
      </c>
      <c r="V83" s="88" t="str">
        <f t="shared" si="28"/>
        <v xml:space="preserve"> </v>
      </c>
      <c r="W83" s="63"/>
      <c r="X83" s="87" t="str">
        <f>IF(D83="","",VLOOKUP(D83,Emargement!$A$9:$B$528,2,TRUE))</f>
        <v/>
      </c>
      <c r="Y83" s="67" t="str">
        <f>IF(D83="","",VLOOKUP(D83,Emargement!$A$9:$C$528,3,TRUE))</f>
        <v/>
      </c>
      <c r="Z83" s="67" t="str">
        <f>IF(D83="","",VLOOKUP(D83,Emargement!$A$9:$D$528,4,TRUE))</f>
        <v/>
      </c>
      <c r="AA83" s="67" t="str">
        <f>IF(D83="","",VLOOKUP(D83,Emargement!$A$9:$E$528,5,TRUE))</f>
        <v/>
      </c>
      <c r="AB83" s="67" t="str">
        <f>IF(D83="","",VLOOKUP(D83,Emargement!$A$9:$G$528,7,TRUE))</f>
        <v/>
      </c>
      <c r="AC83" s="67" t="str">
        <f>IF(D83="","",VLOOKUP(D83,Emargement!$A$9:$F$528,6,TRUE))</f>
        <v/>
      </c>
      <c r="AD83" s="89" t="e">
        <f t="shared" si="29"/>
        <v>#DIV/0!</v>
      </c>
      <c r="AE83" s="63"/>
    </row>
    <row r="84" spans="1:31">
      <c r="A84" s="66">
        <v>77</v>
      </c>
      <c r="B84" s="66">
        <v>77</v>
      </c>
      <c r="C84" s="64">
        <v>77</v>
      </c>
      <c r="D84" s="90"/>
      <c r="E84" s="91"/>
      <c r="F84" s="92"/>
      <c r="G84" s="93"/>
      <c r="H84" s="63">
        <f t="shared" si="20"/>
        <v>0</v>
      </c>
      <c r="I84" s="85">
        <f t="shared" si="21"/>
        <v>0</v>
      </c>
      <c r="J84" s="85"/>
      <c r="K84" s="94" t="str">
        <f t="shared" si="30"/>
        <v/>
      </c>
      <c r="L84" s="65"/>
      <c r="M84" s="65">
        <f t="shared" si="22"/>
        <v>0</v>
      </c>
      <c r="N84" s="65">
        <f t="shared" si="31"/>
        <v>0</v>
      </c>
      <c r="O84" s="63"/>
      <c r="P84" s="87" t="str">
        <f t="shared" si="32"/>
        <v/>
      </c>
      <c r="Q84" s="67" t="str">
        <f t="shared" si="23"/>
        <v xml:space="preserve"> </v>
      </c>
      <c r="R84" s="67" t="str">
        <f t="shared" si="24"/>
        <v xml:space="preserve"> </v>
      </c>
      <c r="S84" s="67" t="str">
        <f t="shared" si="25"/>
        <v xml:space="preserve"> </v>
      </c>
      <c r="T84" s="67" t="str">
        <f t="shared" si="26"/>
        <v>m.t</v>
      </c>
      <c r="U84" s="67" t="str">
        <f t="shared" si="27"/>
        <v xml:space="preserve"> </v>
      </c>
      <c r="V84" s="88" t="str">
        <f t="shared" si="28"/>
        <v xml:space="preserve"> </v>
      </c>
      <c r="W84" s="63"/>
      <c r="X84" s="87" t="str">
        <f>IF(D84="","",VLOOKUP(D84,Emargement!$A$9:$B$528,2,TRUE))</f>
        <v/>
      </c>
      <c r="Y84" s="67" t="str">
        <f>IF(D84="","",VLOOKUP(D84,Emargement!$A$9:$C$528,3,TRUE))</f>
        <v/>
      </c>
      <c r="Z84" s="67" t="str">
        <f>IF(D84="","",VLOOKUP(D84,Emargement!$A$9:$D$528,4,TRUE))</f>
        <v/>
      </c>
      <c r="AA84" s="67" t="str">
        <f>IF(D84="","",VLOOKUP(D84,Emargement!$A$9:$E$528,5,TRUE))</f>
        <v/>
      </c>
      <c r="AB84" s="67" t="str">
        <f>IF(D84="","",VLOOKUP(D84,Emargement!$A$9:$G$528,7,TRUE))</f>
        <v/>
      </c>
      <c r="AC84" s="67" t="str">
        <f>IF(D84="","",VLOOKUP(D84,Emargement!$A$9:$F$528,6,TRUE))</f>
        <v/>
      </c>
      <c r="AD84" s="89" t="e">
        <f t="shared" si="29"/>
        <v>#DIV/0!</v>
      </c>
      <c r="AE84" s="63"/>
    </row>
    <row r="85" spans="1:31">
      <c r="A85" s="66">
        <v>78</v>
      </c>
      <c r="B85" s="66">
        <v>78</v>
      </c>
      <c r="C85" s="64">
        <v>78</v>
      </c>
      <c r="D85" s="90"/>
      <c r="E85" s="91"/>
      <c r="F85" s="92"/>
      <c r="G85" s="93"/>
      <c r="H85" s="63">
        <f t="shared" si="20"/>
        <v>0</v>
      </c>
      <c r="I85" s="85">
        <f t="shared" si="21"/>
        <v>0</v>
      </c>
      <c r="J85" s="85"/>
      <c r="K85" s="94" t="str">
        <f t="shared" si="30"/>
        <v/>
      </c>
      <c r="L85" s="65"/>
      <c r="M85" s="65">
        <f t="shared" si="22"/>
        <v>0</v>
      </c>
      <c r="N85" s="65">
        <f t="shared" si="31"/>
        <v>0</v>
      </c>
      <c r="O85" s="63"/>
      <c r="P85" s="87" t="str">
        <f t="shared" si="32"/>
        <v/>
      </c>
      <c r="Q85" s="67" t="str">
        <f t="shared" si="23"/>
        <v xml:space="preserve"> </v>
      </c>
      <c r="R85" s="67" t="str">
        <f t="shared" si="24"/>
        <v xml:space="preserve"> </v>
      </c>
      <c r="S85" s="67" t="str">
        <f t="shared" si="25"/>
        <v xml:space="preserve"> </v>
      </c>
      <c r="T85" s="67" t="str">
        <f t="shared" si="26"/>
        <v>m.t</v>
      </c>
      <c r="U85" s="67" t="str">
        <f t="shared" si="27"/>
        <v xml:space="preserve"> </v>
      </c>
      <c r="V85" s="88" t="str">
        <f t="shared" si="28"/>
        <v xml:space="preserve"> </v>
      </c>
      <c r="W85" s="63"/>
      <c r="X85" s="87" t="str">
        <f>IF(D85="","",VLOOKUP(D85,Emargement!$A$9:$B$528,2,TRUE))</f>
        <v/>
      </c>
      <c r="Y85" s="67" t="str">
        <f>IF(D85="","",VLOOKUP(D85,Emargement!$A$9:$C$528,3,TRUE))</f>
        <v/>
      </c>
      <c r="Z85" s="67" t="str">
        <f>IF(D85="","",VLOOKUP(D85,Emargement!$A$9:$D$528,4,TRUE))</f>
        <v/>
      </c>
      <c r="AA85" s="67" t="str">
        <f>IF(D85="","",VLOOKUP(D85,Emargement!$A$9:$E$528,5,TRUE))</f>
        <v/>
      </c>
      <c r="AB85" s="67" t="str">
        <f>IF(D85="","",VLOOKUP(D85,Emargement!$A$9:$G$528,7,TRUE))</f>
        <v/>
      </c>
      <c r="AC85" s="67" t="str">
        <f>IF(D85="","",VLOOKUP(D85,Emargement!$A$9:$F$528,6,TRUE))</f>
        <v/>
      </c>
      <c r="AD85" s="89" t="e">
        <f t="shared" si="29"/>
        <v>#DIV/0!</v>
      </c>
      <c r="AE85" s="63"/>
    </row>
    <row r="86" spans="1:31">
      <c r="A86" s="66">
        <v>79</v>
      </c>
      <c r="B86" s="66">
        <v>79</v>
      </c>
      <c r="C86" s="64">
        <v>79</v>
      </c>
      <c r="D86" s="90"/>
      <c r="E86" s="91"/>
      <c r="F86" s="92"/>
      <c r="G86" s="93"/>
      <c r="H86" s="63">
        <f t="shared" si="20"/>
        <v>0</v>
      </c>
      <c r="I86" s="85">
        <f t="shared" si="21"/>
        <v>0</v>
      </c>
      <c r="J86" s="85"/>
      <c r="K86" s="94" t="str">
        <f t="shared" si="30"/>
        <v/>
      </c>
      <c r="L86" s="65"/>
      <c r="M86" s="65">
        <f t="shared" si="22"/>
        <v>0</v>
      </c>
      <c r="N86" s="65">
        <f t="shared" si="31"/>
        <v>0</v>
      </c>
      <c r="O86" s="63"/>
      <c r="P86" s="87" t="str">
        <f t="shared" si="32"/>
        <v/>
      </c>
      <c r="Q86" s="67" t="str">
        <f t="shared" si="23"/>
        <v xml:space="preserve"> </v>
      </c>
      <c r="R86" s="67" t="str">
        <f t="shared" si="24"/>
        <v xml:space="preserve"> </v>
      </c>
      <c r="S86" s="67" t="str">
        <f t="shared" si="25"/>
        <v xml:space="preserve"> </v>
      </c>
      <c r="T86" s="67" t="str">
        <f t="shared" si="26"/>
        <v>m.t</v>
      </c>
      <c r="U86" s="67" t="str">
        <f t="shared" si="27"/>
        <v xml:space="preserve"> </v>
      </c>
      <c r="V86" s="88" t="str">
        <f t="shared" si="28"/>
        <v xml:space="preserve"> </v>
      </c>
      <c r="W86" s="63"/>
      <c r="X86" s="87" t="str">
        <f>IF(D86="","",VLOOKUP(D86,Emargement!$A$9:$B$528,2,TRUE))</f>
        <v/>
      </c>
      <c r="Y86" s="67" t="str">
        <f>IF(D86="","",VLOOKUP(D86,Emargement!$A$9:$C$528,3,TRUE))</f>
        <v/>
      </c>
      <c r="Z86" s="67" t="str">
        <f>IF(D86="","",VLOOKUP(D86,Emargement!$A$9:$D$528,4,TRUE))</f>
        <v/>
      </c>
      <c r="AA86" s="67" t="str">
        <f>IF(D86="","",VLOOKUP(D86,Emargement!$A$9:$E$528,5,TRUE))</f>
        <v/>
      </c>
      <c r="AB86" s="67" t="str">
        <f>IF(D86="","",VLOOKUP(D86,Emargement!$A$9:$G$528,7,TRUE))</f>
        <v/>
      </c>
      <c r="AC86" s="67" t="str">
        <f>IF(D86="","",VLOOKUP(D86,Emargement!$A$9:$F$528,6,TRUE))</f>
        <v/>
      </c>
      <c r="AD86" s="89" t="e">
        <f t="shared" si="29"/>
        <v>#DIV/0!</v>
      </c>
      <c r="AE86" s="63"/>
    </row>
    <row r="87" spans="1:31">
      <c r="A87" s="66">
        <v>80</v>
      </c>
      <c r="B87" s="66">
        <v>80</v>
      </c>
      <c r="C87" s="64">
        <v>80</v>
      </c>
      <c r="D87" s="90"/>
      <c r="E87" s="91"/>
      <c r="F87" s="92"/>
      <c r="G87" s="93"/>
      <c r="H87" s="63">
        <f t="shared" si="20"/>
        <v>0</v>
      </c>
      <c r="I87" s="85">
        <f t="shared" si="21"/>
        <v>0</v>
      </c>
      <c r="J87" s="85"/>
      <c r="K87" s="94" t="str">
        <f t="shared" si="30"/>
        <v/>
      </c>
      <c r="L87" s="65"/>
      <c r="M87" s="65">
        <f t="shared" si="22"/>
        <v>0</v>
      </c>
      <c r="N87" s="65">
        <f t="shared" si="31"/>
        <v>0</v>
      </c>
      <c r="O87" s="63"/>
      <c r="P87" s="87" t="str">
        <f t="shared" si="32"/>
        <v/>
      </c>
      <c r="Q87" s="67" t="str">
        <f t="shared" si="23"/>
        <v xml:space="preserve"> </v>
      </c>
      <c r="R87" s="67" t="str">
        <f t="shared" si="24"/>
        <v xml:space="preserve"> </v>
      </c>
      <c r="S87" s="67" t="str">
        <f t="shared" si="25"/>
        <v xml:space="preserve"> </v>
      </c>
      <c r="T87" s="67" t="str">
        <f t="shared" si="26"/>
        <v>m.t</v>
      </c>
      <c r="U87" s="67" t="str">
        <f t="shared" si="27"/>
        <v xml:space="preserve"> </v>
      </c>
      <c r="V87" s="88" t="str">
        <f t="shared" si="28"/>
        <v xml:space="preserve"> </v>
      </c>
      <c r="W87" s="63"/>
      <c r="X87" s="87" t="str">
        <f>IF(D87="","",VLOOKUP(D87,Emargement!$A$9:$B$528,2,TRUE))</f>
        <v/>
      </c>
      <c r="Y87" s="67" t="str">
        <f>IF(D87="","",VLOOKUP(D87,Emargement!$A$9:$C$528,3,TRUE))</f>
        <v/>
      </c>
      <c r="Z87" s="67" t="str">
        <f>IF(D87="","",VLOOKUP(D87,Emargement!$A$9:$D$528,4,TRUE))</f>
        <v/>
      </c>
      <c r="AA87" s="67" t="str">
        <f>IF(D87="","",VLOOKUP(D87,Emargement!$A$9:$E$528,5,TRUE))</f>
        <v/>
      </c>
      <c r="AB87" s="67" t="str">
        <f>IF(D87="","",VLOOKUP(D87,Emargement!$A$9:$G$528,7,TRUE))</f>
        <v/>
      </c>
      <c r="AC87" s="67" t="str">
        <f>IF(D87="","",VLOOKUP(D87,Emargement!$A$9:$F$528,6,TRUE))</f>
        <v/>
      </c>
      <c r="AD87" s="89" t="e">
        <f t="shared" si="29"/>
        <v>#DIV/0!</v>
      </c>
      <c r="AE87" s="63"/>
    </row>
    <row r="88" spans="1:31">
      <c r="A88" s="66">
        <v>81</v>
      </c>
      <c r="B88" s="66">
        <v>81</v>
      </c>
      <c r="C88" s="64">
        <v>81</v>
      </c>
      <c r="D88" s="90"/>
      <c r="E88" s="91"/>
      <c r="F88" s="92"/>
      <c r="G88" s="93"/>
      <c r="H88" s="63">
        <f t="shared" si="20"/>
        <v>0</v>
      </c>
      <c r="I88" s="85">
        <f t="shared" si="21"/>
        <v>0</v>
      </c>
      <c r="J88" s="85"/>
      <c r="K88" s="94" t="str">
        <f t="shared" si="30"/>
        <v/>
      </c>
      <c r="L88" s="65"/>
      <c r="M88" s="65">
        <f t="shared" si="22"/>
        <v>0</v>
      </c>
      <c r="N88" s="65">
        <f t="shared" si="31"/>
        <v>0</v>
      </c>
      <c r="O88" s="63"/>
      <c r="P88" s="87" t="str">
        <f t="shared" si="32"/>
        <v/>
      </c>
      <c r="Q88" s="67" t="str">
        <f t="shared" si="23"/>
        <v xml:space="preserve"> </v>
      </c>
      <c r="R88" s="67" t="str">
        <f t="shared" si="24"/>
        <v xml:space="preserve"> </v>
      </c>
      <c r="S88" s="67" t="str">
        <f t="shared" si="25"/>
        <v xml:space="preserve"> </v>
      </c>
      <c r="T88" s="67" t="str">
        <f t="shared" si="26"/>
        <v>m.t</v>
      </c>
      <c r="U88" s="67" t="str">
        <f t="shared" si="27"/>
        <v xml:space="preserve"> </v>
      </c>
      <c r="V88" s="88" t="str">
        <f t="shared" si="28"/>
        <v xml:space="preserve"> </v>
      </c>
      <c r="W88" s="63"/>
      <c r="X88" s="87" t="str">
        <f>IF(D88="","",VLOOKUP(D88,Emargement!$A$9:$B$528,2,TRUE))</f>
        <v/>
      </c>
      <c r="Y88" s="67" t="str">
        <f>IF(D88="","",VLOOKUP(D88,Emargement!$A$9:$C$528,3,TRUE))</f>
        <v/>
      </c>
      <c r="Z88" s="67" t="str">
        <f>IF(D88="","",VLOOKUP(D88,Emargement!$A$9:$D$528,4,TRUE))</f>
        <v/>
      </c>
      <c r="AA88" s="67" t="str">
        <f>IF(D88="","",VLOOKUP(D88,Emargement!$A$9:$E$528,5,TRUE))</f>
        <v/>
      </c>
      <c r="AB88" s="67" t="str">
        <f>IF(D88="","",VLOOKUP(D88,Emargement!$A$9:$G$528,7,TRUE))</f>
        <v/>
      </c>
      <c r="AC88" s="67" t="str">
        <f>IF(D88="","",VLOOKUP(D88,Emargement!$A$9:$F$528,6,TRUE))</f>
        <v/>
      </c>
      <c r="AD88" s="89" t="e">
        <f t="shared" si="29"/>
        <v>#DIV/0!</v>
      </c>
      <c r="AE88" s="63"/>
    </row>
    <row r="89" spans="1:31">
      <c r="A89" s="66">
        <v>82</v>
      </c>
      <c r="B89" s="66">
        <v>82</v>
      </c>
      <c r="C89" s="64">
        <v>82</v>
      </c>
      <c r="D89" s="90"/>
      <c r="E89" s="91"/>
      <c r="F89" s="92"/>
      <c r="G89" s="93"/>
      <c r="H89" s="63">
        <f t="shared" si="20"/>
        <v>0</v>
      </c>
      <c r="I89" s="85">
        <f t="shared" si="21"/>
        <v>0</v>
      </c>
      <c r="J89" s="85"/>
      <c r="K89" s="94" t="str">
        <f t="shared" si="30"/>
        <v/>
      </c>
      <c r="L89" s="65"/>
      <c r="M89" s="65">
        <f t="shared" si="22"/>
        <v>0</v>
      </c>
      <c r="N89" s="65">
        <f t="shared" si="31"/>
        <v>0</v>
      </c>
      <c r="O89" s="63"/>
      <c r="P89" s="87" t="str">
        <f t="shared" si="32"/>
        <v/>
      </c>
      <c r="Q89" s="67" t="str">
        <f t="shared" si="23"/>
        <v xml:space="preserve"> </v>
      </c>
      <c r="R89" s="67" t="str">
        <f t="shared" si="24"/>
        <v xml:space="preserve"> </v>
      </c>
      <c r="S89" s="67" t="str">
        <f t="shared" si="25"/>
        <v xml:space="preserve"> </v>
      </c>
      <c r="T89" s="67" t="str">
        <f t="shared" si="26"/>
        <v>m.t</v>
      </c>
      <c r="U89" s="67" t="str">
        <f t="shared" si="27"/>
        <v xml:space="preserve"> </v>
      </c>
      <c r="V89" s="88" t="str">
        <f t="shared" si="28"/>
        <v xml:space="preserve"> </v>
      </c>
      <c r="W89" s="63"/>
      <c r="X89" s="87" t="str">
        <f>IF(D89="","",VLOOKUP(D89,Emargement!$A$9:$B$528,2,TRUE))</f>
        <v/>
      </c>
      <c r="Y89" s="67" t="str">
        <f>IF(D89="","",VLOOKUP(D89,Emargement!$A$9:$C$528,3,TRUE))</f>
        <v/>
      </c>
      <c r="Z89" s="67" t="str">
        <f>IF(D89="","",VLOOKUP(D89,Emargement!$A$9:$D$528,4,TRUE))</f>
        <v/>
      </c>
      <c r="AA89" s="67" t="str">
        <f>IF(D89="","",VLOOKUP(D89,Emargement!$A$9:$E$528,5,TRUE))</f>
        <v/>
      </c>
      <c r="AB89" s="67" t="str">
        <f>IF(D89="","",VLOOKUP(D89,Emargement!$A$9:$G$528,7,TRUE))</f>
        <v/>
      </c>
      <c r="AC89" s="67" t="str">
        <f>IF(D89="","",VLOOKUP(D89,Emargement!$A$9:$F$528,6,TRUE))</f>
        <v/>
      </c>
      <c r="AD89" s="89" t="e">
        <f t="shared" si="29"/>
        <v>#DIV/0!</v>
      </c>
      <c r="AE89" s="63"/>
    </row>
    <row r="90" spans="1:31">
      <c r="A90" s="66">
        <v>83</v>
      </c>
      <c r="B90" s="66">
        <v>83</v>
      </c>
      <c r="C90" s="64">
        <v>83</v>
      </c>
      <c r="D90" s="90"/>
      <c r="E90" s="91"/>
      <c r="F90" s="92"/>
      <c r="G90" s="93"/>
      <c r="H90" s="63">
        <f t="shared" si="20"/>
        <v>0</v>
      </c>
      <c r="I90" s="85">
        <f t="shared" si="21"/>
        <v>0</v>
      </c>
      <c r="J90" s="85"/>
      <c r="K90" s="94" t="str">
        <f t="shared" si="30"/>
        <v/>
      </c>
      <c r="L90" s="65"/>
      <c r="M90" s="65">
        <f t="shared" si="22"/>
        <v>0</v>
      </c>
      <c r="N90" s="65">
        <f t="shared" si="31"/>
        <v>0</v>
      </c>
      <c r="O90" s="63"/>
      <c r="P90" s="87" t="str">
        <f t="shared" si="32"/>
        <v/>
      </c>
      <c r="Q90" s="67" t="str">
        <f t="shared" si="23"/>
        <v xml:space="preserve"> </v>
      </c>
      <c r="R90" s="67" t="str">
        <f t="shared" si="24"/>
        <v xml:space="preserve"> </v>
      </c>
      <c r="S90" s="67" t="str">
        <f t="shared" si="25"/>
        <v xml:space="preserve"> </v>
      </c>
      <c r="T90" s="67" t="str">
        <f t="shared" si="26"/>
        <v>m.t</v>
      </c>
      <c r="U90" s="67" t="str">
        <f t="shared" si="27"/>
        <v xml:space="preserve"> </v>
      </c>
      <c r="V90" s="88" t="str">
        <f t="shared" si="28"/>
        <v xml:space="preserve"> </v>
      </c>
      <c r="W90" s="63"/>
      <c r="X90" s="87" t="str">
        <f>IF(D90="","",VLOOKUP(D90,Emargement!$A$9:$B$528,2,TRUE))</f>
        <v/>
      </c>
      <c r="Y90" s="67" t="str">
        <f>IF(D90="","",VLOOKUP(D90,Emargement!$A$9:$C$528,3,TRUE))</f>
        <v/>
      </c>
      <c r="Z90" s="67" t="str">
        <f>IF(D90="","",VLOOKUP(D90,Emargement!$A$9:$D$528,4,TRUE))</f>
        <v/>
      </c>
      <c r="AA90" s="67" t="str">
        <f>IF(D90="","",VLOOKUP(D90,Emargement!$A$9:$E$528,5,TRUE))</f>
        <v/>
      </c>
      <c r="AB90" s="67" t="str">
        <f>IF(D90="","",VLOOKUP(D90,Emargement!$A$9:$G$528,7,TRUE))</f>
        <v/>
      </c>
      <c r="AC90" s="67" t="str">
        <f>IF(D90="","",VLOOKUP(D90,Emargement!$A$9:$F$528,6,TRUE))</f>
        <v/>
      </c>
      <c r="AD90" s="89" t="e">
        <f t="shared" si="29"/>
        <v>#DIV/0!</v>
      </c>
      <c r="AE90" s="63"/>
    </row>
    <row r="91" spans="1:31">
      <c r="A91" s="66">
        <v>84</v>
      </c>
      <c r="B91" s="66">
        <v>84</v>
      </c>
      <c r="C91" s="64">
        <v>84</v>
      </c>
      <c r="D91" s="90"/>
      <c r="E91" s="91"/>
      <c r="F91" s="92"/>
      <c r="G91" s="93"/>
      <c r="H91" s="63">
        <f t="shared" si="20"/>
        <v>0</v>
      </c>
      <c r="I91" s="85">
        <f t="shared" si="21"/>
        <v>0</v>
      </c>
      <c r="J91" s="85"/>
      <c r="K91" s="94" t="str">
        <f t="shared" si="30"/>
        <v/>
      </c>
      <c r="L91" s="65"/>
      <c r="M91" s="65">
        <f t="shared" si="22"/>
        <v>0</v>
      </c>
      <c r="N91" s="65">
        <f t="shared" si="31"/>
        <v>0</v>
      </c>
      <c r="O91" s="63"/>
      <c r="P91" s="87" t="str">
        <f t="shared" si="32"/>
        <v/>
      </c>
      <c r="Q91" s="67" t="str">
        <f t="shared" si="23"/>
        <v xml:space="preserve"> </v>
      </c>
      <c r="R91" s="67" t="str">
        <f t="shared" si="24"/>
        <v xml:space="preserve"> </v>
      </c>
      <c r="S91" s="67" t="str">
        <f t="shared" si="25"/>
        <v xml:space="preserve"> </v>
      </c>
      <c r="T91" s="67" t="str">
        <f t="shared" si="26"/>
        <v>m.t</v>
      </c>
      <c r="U91" s="67" t="str">
        <f t="shared" si="27"/>
        <v xml:space="preserve"> </v>
      </c>
      <c r="V91" s="88" t="str">
        <f t="shared" si="28"/>
        <v xml:space="preserve"> </v>
      </c>
      <c r="W91" s="63"/>
      <c r="X91" s="87" t="str">
        <f>IF(D91="","",VLOOKUP(D91,Emargement!$A$9:$B$528,2,TRUE))</f>
        <v/>
      </c>
      <c r="Y91" s="67" t="str">
        <f>IF(D91="","",VLOOKUP(D91,Emargement!$A$9:$C$528,3,TRUE))</f>
        <v/>
      </c>
      <c r="Z91" s="67" t="str">
        <f>IF(D91="","",VLOOKUP(D91,Emargement!$A$9:$D$528,4,TRUE))</f>
        <v/>
      </c>
      <c r="AA91" s="67" t="str">
        <f>IF(D91="","",VLOOKUP(D91,Emargement!$A$9:$E$528,5,TRUE))</f>
        <v/>
      </c>
      <c r="AB91" s="67" t="str">
        <f>IF(D91="","",VLOOKUP(D91,Emargement!$A$9:$G$528,7,TRUE))</f>
        <v/>
      </c>
      <c r="AC91" s="67" t="str">
        <f>IF(D91="","",VLOOKUP(D91,Emargement!$A$9:$F$528,6,TRUE))</f>
        <v/>
      </c>
      <c r="AD91" s="89" t="e">
        <f t="shared" si="29"/>
        <v>#DIV/0!</v>
      </c>
      <c r="AE91" s="63"/>
    </row>
    <row r="92" spans="1:31">
      <c r="A92" s="66">
        <v>85</v>
      </c>
      <c r="B92" s="66">
        <v>85</v>
      </c>
      <c r="C92" s="64">
        <v>85</v>
      </c>
      <c r="D92" s="90"/>
      <c r="E92" s="91"/>
      <c r="F92" s="92"/>
      <c r="G92" s="93"/>
      <c r="H92" s="63">
        <f t="shared" si="20"/>
        <v>0</v>
      </c>
      <c r="I92" s="85">
        <f t="shared" si="21"/>
        <v>0</v>
      </c>
      <c r="J92" s="85"/>
      <c r="K92" s="94" t="str">
        <f t="shared" si="30"/>
        <v/>
      </c>
      <c r="L92" s="65"/>
      <c r="M92" s="65">
        <f t="shared" si="22"/>
        <v>0</v>
      </c>
      <c r="N92" s="65">
        <f t="shared" si="31"/>
        <v>0</v>
      </c>
      <c r="O92" s="63"/>
      <c r="P92" s="87" t="str">
        <f t="shared" si="32"/>
        <v/>
      </c>
      <c r="Q92" s="67" t="str">
        <f t="shared" si="23"/>
        <v xml:space="preserve"> </v>
      </c>
      <c r="R92" s="67" t="str">
        <f t="shared" si="24"/>
        <v xml:space="preserve"> </v>
      </c>
      <c r="S92" s="67" t="str">
        <f t="shared" si="25"/>
        <v xml:space="preserve"> </v>
      </c>
      <c r="T92" s="67" t="str">
        <f t="shared" si="26"/>
        <v>m.t</v>
      </c>
      <c r="U92" s="67" t="str">
        <f t="shared" si="27"/>
        <v xml:space="preserve"> </v>
      </c>
      <c r="V92" s="88" t="str">
        <f t="shared" si="28"/>
        <v xml:space="preserve"> </v>
      </c>
      <c r="W92" s="63"/>
      <c r="X92" s="87" t="str">
        <f>IF(D92="","",VLOOKUP(D92,Emargement!$A$9:$B$528,2,TRUE))</f>
        <v/>
      </c>
      <c r="Y92" s="67" t="str">
        <f>IF(D92="","",VLOOKUP(D92,Emargement!$A$9:$C$528,3,TRUE))</f>
        <v/>
      </c>
      <c r="Z92" s="67" t="str">
        <f>IF(D92="","",VLOOKUP(D92,Emargement!$A$9:$D$528,4,TRUE))</f>
        <v/>
      </c>
      <c r="AA92" s="67" t="str">
        <f>IF(D92="","",VLOOKUP(D92,Emargement!$A$9:$E$528,5,TRUE))</f>
        <v/>
      </c>
      <c r="AB92" s="67" t="str">
        <f>IF(D92="","",VLOOKUP(D92,Emargement!$A$9:$G$528,7,TRUE))</f>
        <v/>
      </c>
      <c r="AC92" s="67" t="str">
        <f>IF(D92="","",VLOOKUP(D92,Emargement!$A$9:$F$528,6,TRUE))</f>
        <v/>
      </c>
      <c r="AD92" s="89" t="e">
        <f t="shared" si="29"/>
        <v>#DIV/0!</v>
      </c>
      <c r="AE92" s="63"/>
    </row>
    <row r="93" spans="1:31">
      <c r="A93" s="66">
        <v>86</v>
      </c>
      <c r="B93" s="66">
        <v>86</v>
      </c>
      <c r="C93" s="64">
        <v>86</v>
      </c>
      <c r="D93" s="90"/>
      <c r="E93" s="91"/>
      <c r="F93" s="92"/>
      <c r="G93" s="93"/>
      <c r="H93" s="63">
        <f t="shared" si="20"/>
        <v>0</v>
      </c>
      <c r="I93" s="85">
        <f t="shared" si="21"/>
        <v>0</v>
      </c>
      <c r="J93" s="85"/>
      <c r="K93" s="94" t="str">
        <f t="shared" si="30"/>
        <v/>
      </c>
      <c r="L93" s="65"/>
      <c r="M93" s="65">
        <f t="shared" si="22"/>
        <v>0</v>
      </c>
      <c r="N93" s="65">
        <f t="shared" si="31"/>
        <v>0</v>
      </c>
      <c r="O93" s="63"/>
      <c r="P93" s="87" t="str">
        <f t="shared" si="32"/>
        <v/>
      </c>
      <c r="Q93" s="67" t="str">
        <f t="shared" si="23"/>
        <v xml:space="preserve"> </v>
      </c>
      <c r="R93" s="67" t="str">
        <f t="shared" si="24"/>
        <v xml:space="preserve"> </v>
      </c>
      <c r="S93" s="67" t="str">
        <f t="shared" si="25"/>
        <v xml:space="preserve"> </v>
      </c>
      <c r="T93" s="67" t="str">
        <f t="shared" si="26"/>
        <v>m.t</v>
      </c>
      <c r="U93" s="67" t="str">
        <f t="shared" si="27"/>
        <v xml:space="preserve"> </v>
      </c>
      <c r="V93" s="88" t="str">
        <f t="shared" si="28"/>
        <v xml:space="preserve"> </v>
      </c>
      <c r="W93" s="63"/>
      <c r="X93" s="87" t="str">
        <f>IF(D93="","",VLOOKUP(D93,Emargement!$A$9:$B$528,2,TRUE))</f>
        <v/>
      </c>
      <c r="Y93" s="67" t="str">
        <f>IF(D93="","",VLOOKUP(D93,Emargement!$A$9:$C$528,3,TRUE))</f>
        <v/>
      </c>
      <c r="Z93" s="67" t="str">
        <f>IF(D93="","",VLOOKUP(D93,Emargement!$A$9:$D$528,4,TRUE))</f>
        <v/>
      </c>
      <c r="AA93" s="67" t="str">
        <f>IF(D93="","",VLOOKUP(D93,Emargement!$A$9:$E$528,5,TRUE))</f>
        <v/>
      </c>
      <c r="AB93" s="67" t="str">
        <f>IF(D93="","",VLOOKUP(D93,Emargement!$A$9:$G$528,7,TRUE))</f>
        <v/>
      </c>
      <c r="AC93" s="67" t="str">
        <f>IF(D93="","",VLOOKUP(D93,Emargement!$A$9:$F$528,6,TRUE))</f>
        <v/>
      </c>
      <c r="AD93" s="89" t="e">
        <f t="shared" si="29"/>
        <v>#DIV/0!</v>
      </c>
      <c r="AE93" s="63"/>
    </row>
    <row r="94" spans="1:31">
      <c r="A94" s="66">
        <v>87</v>
      </c>
      <c r="B94" s="66">
        <v>87</v>
      </c>
      <c r="C94" s="64">
        <v>87</v>
      </c>
      <c r="D94" s="90"/>
      <c r="E94" s="91"/>
      <c r="F94" s="92"/>
      <c r="G94" s="93"/>
      <c r="H94" s="63">
        <f t="shared" si="20"/>
        <v>0</v>
      </c>
      <c r="I94" s="85">
        <f t="shared" si="21"/>
        <v>0</v>
      </c>
      <c r="J94" s="85"/>
      <c r="K94" s="94" t="str">
        <f t="shared" si="30"/>
        <v/>
      </c>
      <c r="L94" s="65"/>
      <c r="M94" s="65">
        <f t="shared" si="22"/>
        <v>0</v>
      </c>
      <c r="N94" s="65">
        <f t="shared" si="31"/>
        <v>0</v>
      </c>
      <c r="O94" s="63"/>
      <c r="P94" s="87" t="str">
        <f t="shared" si="32"/>
        <v/>
      </c>
      <c r="Q94" s="67" t="str">
        <f t="shared" si="23"/>
        <v xml:space="preserve"> </v>
      </c>
      <c r="R94" s="67" t="str">
        <f t="shared" si="24"/>
        <v xml:space="preserve"> </v>
      </c>
      <c r="S94" s="67" t="str">
        <f t="shared" si="25"/>
        <v xml:space="preserve"> </v>
      </c>
      <c r="T94" s="67" t="str">
        <f t="shared" si="26"/>
        <v>m.t</v>
      </c>
      <c r="U94" s="67" t="str">
        <f t="shared" si="27"/>
        <v xml:space="preserve"> </v>
      </c>
      <c r="V94" s="88" t="str">
        <f t="shared" si="28"/>
        <v xml:space="preserve"> </v>
      </c>
      <c r="W94" s="63"/>
      <c r="X94" s="87" t="str">
        <f>IF(D94="","",VLOOKUP(D94,Emargement!$A$9:$B$528,2,TRUE))</f>
        <v/>
      </c>
      <c r="Y94" s="67" t="str">
        <f>IF(D94="","",VLOOKUP(D94,Emargement!$A$9:$C$528,3,TRUE))</f>
        <v/>
      </c>
      <c r="Z94" s="67" t="str">
        <f>IF(D94="","",VLOOKUP(D94,Emargement!$A$9:$D$528,4,TRUE))</f>
        <v/>
      </c>
      <c r="AA94" s="67" t="str">
        <f>IF(D94="","",VLOOKUP(D94,Emargement!$A$9:$E$528,5,TRUE))</f>
        <v/>
      </c>
      <c r="AB94" s="67" t="str">
        <f>IF(D94="","",VLOOKUP(D94,Emargement!$A$9:$G$528,7,TRUE))</f>
        <v/>
      </c>
      <c r="AC94" s="67" t="str">
        <f>IF(D94="","",VLOOKUP(D94,Emargement!$A$9:$F$528,6,TRUE))</f>
        <v/>
      </c>
      <c r="AD94" s="89" t="e">
        <f t="shared" si="29"/>
        <v>#DIV/0!</v>
      </c>
      <c r="AE94" s="63"/>
    </row>
    <row r="95" spans="1:31">
      <c r="A95" s="66">
        <v>88</v>
      </c>
      <c r="B95" s="66">
        <v>88</v>
      </c>
      <c r="C95" s="64">
        <v>88</v>
      </c>
      <c r="D95" s="90"/>
      <c r="E95" s="91"/>
      <c r="F95" s="92"/>
      <c r="G95" s="93"/>
      <c r="H95" s="63">
        <f t="shared" si="20"/>
        <v>0</v>
      </c>
      <c r="I95" s="85">
        <f t="shared" si="21"/>
        <v>0</v>
      </c>
      <c r="J95" s="85"/>
      <c r="K95" s="94" t="str">
        <f t="shared" si="30"/>
        <v/>
      </c>
      <c r="L95" s="65"/>
      <c r="M95" s="65">
        <f t="shared" si="22"/>
        <v>0</v>
      </c>
      <c r="N95" s="65">
        <f t="shared" si="31"/>
        <v>0</v>
      </c>
      <c r="O95" s="63"/>
      <c r="P95" s="87" t="str">
        <f t="shared" si="32"/>
        <v/>
      </c>
      <c r="Q95" s="67" t="str">
        <f t="shared" si="23"/>
        <v xml:space="preserve"> </v>
      </c>
      <c r="R95" s="67" t="str">
        <f t="shared" si="24"/>
        <v xml:space="preserve"> </v>
      </c>
      <c r="S95" s="67" t="str">
        <f t="shared" si="25"/>
        <v xml:space="preserve"> </v>
      </c>
      <c r="T95" s="67" t="str">
        <f t="shared" si="26"/>
        <v>m.t</v>
      </c>
      <c r="U95" s="67" t="str">
        <f t="shared" si="27"/>
        <v xml:space="preserve"> </v>
      </c>
      <c r="V95" s="88" t="str">
        <f t="shared" si="28"/>
        <v xml:space="preserve"> </v>
      </c>
      <c r="W95" s="63"/>
      <c r="X95" s="87" t="str">
        <f>IF(D95="","",VLOOKUP(D95,Emargement!$A$9:$B$528,2,TRUE))</f>
        <v/>
      </c>
      <c r="Y95" s="67" t="str">
        <f>IF(D95="","",VLOOKUP(D95,Emargement!$A$9:$C$528,3,TRUE))</f>
        <v/>
      </c>
      <c r="Z95" s="67" t="str">
        <f>IF(D95="","",VLOOKUP(D95,Emargement!$A$9:$D$528,4,TRUE))</f>
        <v/>
      </c>
      <c r="AA95" s="67" t="str">
        <f>IF(D95="","",VLOOKUP(D95,Emargement!$A$9:$E$528,5,TRUE))</f>
        <v/>
      </c>
      <c r="AB95" s="67" t="str">
        <f>IF(D95="","",VLOOKUP(D95,Emargement!$A$9:$G$528,7,TRUE))</f>
        <v/>
      </c>
      <c r="AC95" s="67" t="str">
        <f>IF(D95="","",VLOOKUP(D95,Emargement!$A$9:$F$528,6,TRUE))</f>
        <v/>
      </c>
      <c r="AD95" s="89" t="e">
        <f t="shared" si="29"/>
        <v>#DIV/0!</v>
      </c>
      <c r="AE95" s="63"/>
    </row>
    <row r="96" spans="1:31">
      <c r="A96" s="66">
        <v>89</v>
      </c>
      <c r="B96" s="66">
        <v>89</v>
      </c>
      <c r="C96" s="64">
        <v>89</v>
      </c>
      <c r="D96" s="90"/>
      <c r="E96" s="91"/>
      <c r="F96" s="92"/>
      <c r="G96" s="93"/>
      <c r="H96" s="63">
        <f t="shared" si="20"/>
        <v>0</v>
      </c>
      <c r="I96" s="85">
        <f t="shared" si="21"/>
        <v>0</v>
      </c>
      <c r="J96" s="85"/>
      <c r="K96" s="94" t="str">
        <f t="shared" si="30"/>
        <v/>
      </c>
      <c r="L96" s="65"/>
      <c r="M96" s="65">
        <f t="shared" si="22"/>
        <v>0</v>
      </c>
      <c r="N96" s="65">
        <f t="shared" si="31"/>
        <v>0</v>
      </c>
      <c r="O96" s="63"/>
      <c r="P96" s="87" t="str">
        <f t="shared" si="32"/>
        <v/>
      </c>
      <c r="Q96" s="67" t="str">
        <f t="shared" si="23"/>
        <v xml:space="preserve"> </v>
      </c>
      <c r="R96" s="67" t="str">
        <f t="shared" si="24"/>
        <v xml:space="preserve"> </v>
      </c>
      <c r="S96" s="67" t="str">
        <f t="shared" si="25"/>
        <v xml:space="preserve"> </v>
      </c>
      <c r="T96" s="67" t="str">
        <f t="shared" si="26"/>
        <v>m.t</v>
      </c>
      <c r="U96" s="67" t="str">
        <f t="shared" si="27"/>
        <v xml:space="preserve"> </v>
      </c>
      <c r="V96" s="88" t="str">
        <f t="shared" si="28"/>
        <v xml:space="preserve"> </v>
      </c>
      <c r="W96" s="63"/>
      <c r="X96" s="87" t="str">
        <f>IF(D96="","",VLOOKUP(D96,Emargement!$A$9:$B$528,2,TRUE))</f>
        <v/>
      </c>
      <c r="Y96" s="67" t="str">
        <f>IF(D96="","",VLOOKUP(D96,Emargement!$A$9:$C$528,3,TRUE))</f>
        <v/>
      </c>
      <c r="Z96" s="67" t="str">
        <f>IF(D96="","",VLOOKUP(D96,Emargement!$A$9:$D$528,4,TRUE))</f>
        <v/>
      </c>
      <c r="AA96" s="67" t="str">
        <f>IF(D96="","",VLOOKUP(D96,Emargement!$A$9:$E$528,5,TRUE))</f>
        <v/>
      </c>
      <c r="AB96" s="67" t="str">
        <f>IF(D96="","",VLOOKUP(D96,Emargement!$A$9:$G$528,7,TRUE))</f>
        <v/>
      </c>
      <c r="AC96" s="67" t="str">
        <f>IF(D96="","",VLOOKUP(D96,Emargement!$A$9:$F$528,6,TRUE))</f>
        <v/>
      </c>
      <c r="AD96" s="89" t="e">
        <f t="shared" si="29"/>
        <v>#DIV/0!</v>
      </c>
      <c r="AE96" s="63"/>
    </row>
    <row r="97" spans="1:31">
      <c r="A97" s="66">
        <v>90</v>
      </c>
      <c r="B97" s="66">
        <v>90</v>
      </c>
      <c r="C97" s="64">
        <v>90</v>
      </c>
      <c r="D97" s="90"/>
      <c r="E97" s="91"/>
      <c r="F97" s="92"/>
      <c r="G97" s="93"/>
      <c r="H97" s="63">
        <f t="shared" si="20"/>
        <v>0</v>
      </c>
      <c r="I97" s="85">
        <f t="shared" si="21"/>
        <v>0</v>
      </c>
      <c r="J97" s="85"/>
      <c r="K97" s="94" t="str">
        <f t="shared" si="30"/>
        <v/>
      </c>
      <c r="L97" s="65"/>
      <c r="M97" s="65">
        <f t="shared" si="22"/>
        <v>0</v>
      </c>
      <c r="N97" s="65">
        <f t="shared" si="31"/>
        <v>0</v>
      </c>
      <c r="O97" s="63"/>
      <c r="P97" s="87" t="str">
        <f t="shared" si="32"/>
        <v/>
      </c>
      <c r="Q97" s="67" t="str">
        <f t="shared" si="23"/>
        <v xml:space="preserve"> </v>
      </c>
      <c r="R97" s="67" t="str">
        <f t="shared" si="24"/>
        <v xml:space="preserve"> </v>
      </c>
      <c r="S97" s="67" t="str">
        <f t="shared" si="25"/>
        <v xml:space="preserve"> </v>
      </c>
      <c r="T97" s="67" t="str">
        <f t="shared" si="26"/>
        <v>m.t</v>
      </c>
      <c r="U97" s="67" t="str">
        <f t="shared" si="27"/>
        <v xml:space="preserve"> </v>
      </c>
      <c r="V97" s="88" t="str">
        <f t="shared" si="28"/>
        <v xml:space="preserve"> </v>
      </c>
      <c r="W97" s="63"/>
      <c r="X97" s="87" t="str">
        <f>IF(D97="","",VLOOKUP(D97,Emargement!$A$9:$B$528,2,TRUE))</f>
        <v/>
      </c>
      <c r="Y97" s="67" t="str">
        <f>IF(D97="","",VLOOKUP(D97,Emargement!$A$9:$C$528,3,TRUE))</f>
        <v/>
      </c>
      <c r="Z97" s="67" t="str">
        <f>IF(D97="","",VLOOKUP(D97,Emargement!$A$9:$D$528,4,TRUE))</f>
        <v/>
      </c>
      <c r="AA97" s="67" t="str">
        <f>IF(D97="","",VLOOKUP(D97,Emargement!$A$9:$E$528,5,TRUE))</f>
        <v/>
      </c>
      <c r="AB97" s="67" t="str">
        <f>IF(D97="","",VLOOKUP(D97,Emargement!$A$9:$G$528,7,TRUE))</f>
        <v/>
      </c>
      <c r="AC97" s="67" t="str">
        <f>IF(D97="","",VLOOKUP(D97,Emargement!$A$9:$F$528,6,TRUE))</f>
        <v/>
      </c>
      <c r="AD97" s="89" t="e">
        <f t="shared" si="29"/>
        <v>#DIV/0!</v>
      </c>
      <c r="AE97" s="63"/>
    </row>
    <row r="98" spans="1:31">
      <c r="A98" s="66">
        <v>91</v>
      </c>
      <c r="B98" s="66">
        <v>91</v>
      </c>
      <c r="C98" s="64">
        <v>91</v>
      </c>
      <c r="D98" s="90"/>
      <c r="E98" s="91"/>
      <c r="F98" s="92"/>
      <c r="G98" s="93"/>
      <c r="H98" s="63">
        <f t="shared" si="20"/>
        <v>0</v>
      </c>
      <c r="I98" s="85">
        <f t="shared" si="21"/>
        <v>0</v>
      </c>
      <c r="J98" s="85"/>
      <c r="K98" s="94" t="str">
        <f t="shared" si="30"/>
        <v/>
      </c>
      <c r="L98" s="65"/>
      <c r="M98" s="65">
        <f t="shared" si="22"/>
        <v>0</v>
      </c>
      <c r="N98" s="65">
        <f t="shared" si="31"/>
        <v>0</v>
      </c>
      <c r="O98" s="63"/>
      <c r="P98" s="87" t="str">
        <f t="shared" si="32"/>
        <v/>
      </c>
      <c r="Q98" s="67" t="str">
        <f t="shared" si="23"/>
        <v xml:space="preserve"> </v>
      </c>
      <c r="R98" s="67" t="str">
        <f t="shared" si="24"/>
        <v xml:space="preserve"> </v>
      </c>
      <c r="S98" s="67" t="str">
        <f t="shared" si="25"/>
        <v xml:space="preserve"> </v>
      </c>
      <c r="T98" s="67" t="str">
        <f t="shared" si="26"/>
        <v>m.t</v>
      </c>
      <c r="U98" s="67" t="str">
        <f t="shared" si="27"/>
        <v xml:space="preserve"> </v>
      </c>
      <c r="V98" s="88" t="str">
        <f t="shared" si="28"/>
        <v xml:space="preserve"> </v>
      </c>
      <c r="W98" s="63"/>
      <c r="X98" s="87" t="str">
        <f>IF(D98="","",VLOOKUP(D98,Emargement!$A$9:$B$528,2,TRUE))</f>
        <v/>
      </c>
      <c r="Y98" s="67" t="str">
        <f>IF(D98="","",VLOOKUP(D98,Emargement!$A$9:$C$528,3,TRUE))</f>
        <v/>
      </c>
      <c r="Z98" s="67" t="str">
        <f>IF(D98="","",VLOOKUP(D98,Emargement!$A$9:$D$528,4,TRUE))</f>
        <v/>
      </c>
      <c r="AA98" s="67" t="str">
        <f>IF(D98="","",VLOOKUP(D98,Emargement!$A$9:$E$528,5,TRUE))</f>
        <v/>
      </c>
      <c r="AB98" s="67" t="str">
        <f>IF(D98="","",VLOOKUP(D98,Emargement!$A$9:$G$528,7,TRUE))</f>
        <v/>
      </c>
      <c r="AC98" s="67" t="str">
        <f>IF(D98="","",VLOOKUP(D98,Emargement!$A$9:$F$528,6,TRUE))</f>
        <v/>
      </c>
      <c r="AD98" s="89" t="e">
        <f t="shared" si="29"/>
        <v>#DIV/0!</v>
      </c>
      <c r="AE98" s="63"/>
    </row>
    <row r="99" spans="1:31">
      <c r="A99" s="66">
        <v>92</v>
      </c>
      <c r="B99" s="66">
        <v>92</v>
      </c>
      <c r="C99" s="64">
        <v>92</v>
      </c>
      <c r="D99" s="90"/>
      <c r="E99" s="91"/>
      <c r="F99" s="92"/>
      <c r="G99" s="93"/>
      <c r="H99" s="63">
        <f t="shared" si="20"/>
        <v>0</v>
      </c>
      <c r="I99" s="85">
        <f t="shared" si="21"/>
        <v>0</v>
      </c>
      <c r="J99" s="85"/>
      <c r="K99" s="94" t="str">
        <f t="shared" si="30"/>
        <v/>
      </c>
      <c r="L99" s="65"/>
      <c r="M99" s="65">
        <f t="shared" si="22"/>
        <v>0</v>
      </c>
      <c r="N99" s="65">
        <f t="shared" si="31"/>
        <v>0</v>
      </c>
      <c r="O99" s="63"/>
      <c r="P99" s="87" t="str">
        <f t="shared" si="32"/>
        <v/>
      </c>
      <c r="Q99" s="67" t="str">
        <f t="shared" si="23"/>
        <v xml:space="preserve"> </v>
      </c>
      <c r="R99" s="67" t="str">
        <f t="shared" si="24"/>
        <v xml:space="preserve"> </v>
      </c>
      <c r="S99" s="67" t="str">
        <f t="shared" si="25"/>
        <v xml:space="preserve"> </v>
      </c>
      <c r="T99" s="67" t="str">
        <f t="shared" si="26"/>
        <v>m.t</v>
      </c>
      <c r="U99" s="67" t="str">
        <f t="shared" si="27"/>
        <v xml:space="preserve"> </v>
      </c>
      <c r="V99" s="88" t="str">
        <f t="shared" si="28"/>
        <v xml:space="preserve"> </v>
      </c>
      <c r="W99" s="63"/>
      <c r="X99" s="87" t="str">
        <f>IF(D99="","",VLOOKUP(D99,Emargement!$A$9:$B$528,2,TRUE))</f>
        <v/>
      </c>
      <c r="Y99" s="67" t="str">
        <f>IF(D99="","",VLOOKUP(D99,Emargement!$A$9:$C$528,3,TRUE))</f>
        <v/>
      </c>
      <c r="Z99" s="67" t="str">
        <f>IF(D99="","",VLOOKUP(D99,Emargement!$A$9:$D$528,4,TRUE))</f>
        <v/>
      </c>
      <c r="AA99" s="67" t="str">
        <f>IF(D99="","",VLOOKUP(D99,Emargement!$A$9:$E$528,5,TRUE))</f>
        <v/>
      </c>
      <c r="AB99" s="67" t="str">
        <f>IF(D99="","",VLOOKUP(D99,Emargement!$A$9:$G$528,7,TRUE))</f>
        <v/>
      </c>
      <c r="AC99" s="67" t="str">
        <f>IF(D99="","",VLOOKUP(D99,Emargement!$A$9:$F$528,6,TRUE))</f>
        <v/>
      </c>
      <c r="AD99" s="89" t="e">
        <f t="shared" si="29"/>
        <v>#DIV/0!</v>
      </c>
      <c r="AE99" s="63"/>
    </row>
    <row r="100" spans="1:31">
      <c r="A100" s="66">
        <v>93</v>
      </c>
      <c r="B100" s="66">
        <v>93</v>
      </c>
      <c r="C100" s="64">
        <v>93</v>
      </c>
      <c r="D100" s="90"/>
      <c r="E100" s="91"/>
      <c r="F100" s="92"/>
      <c r="G100" s="93"/>
      <c r="H100" s="63">
        <f t="shared" si="20"/>
        <v>0</v>
      </c>
      <c r="I100" s="85">
        <f t="shared" si="21"/>
        <v>0</v>
      </c>
      <c r="J100" s="85"/>
      <c r="K100" s="94" t="str">
        <f t="shared" si="30"/>
        <v/>
      </c>
      <c r="L100" s="65"/>
      <c r="M100" s="65">
        <f t="shared" si="22"/>
        <v>0</v>
      </c>
      <c r="N100" s="65">
        <f t="shared" si="31"/>
        <v>0</v>
      </c>
      <c r="O100" s="63"/>
      <c r="P100" s="87" t="str">
        <f t="shared" si="32"/>
        <v/>
      </c>
      <c r="Q100" s="67" t="str">
        <f t="shared" si="23"/>
        <v xml:space="preserve"> </v>
      </c>
      <c r="R100" s="67" t="str">
        <f t="shared" si="24"/>
        <v xml:space="preserve"> </v>
      </c>
      <c r="S100" s="67" t="str">
        <f t="shared" si="25"/>
        <v xml:space="preserve"> </v>
      </c>
      <c r="T100" s="67" t="str">
        <f t="shared" si="26"/>
        <v>m.t</v>
      </c>
      <c r="U100" s="67" t="str">
        <f t="shared" si="27"/>
        <v xml:space="preserve"> </v>
      </c>
      <c r="V100" s="88" t="str">
        <f t="shared" si="28"/>
        <v xml:space="preserve"> </v>
      </c>
      <c r="W100" s="63"/>
      <c r="X100" s="87" t="str">
        <f>IF(D100="","",VLOOKUP(D100,Emargement!$A$9:$B$528,2,TRUE))</f>
        <v/>
      </c>
      <c r="Y100" s="67" t="str">
        <f>IF(D100="","",VLOOKUP(D100,Emargement!$A$9:$C$528,3,TRUE))</f>
        <v/>
      </c>
      <c r="Z100" s="67" t="str">
        <f>IF(D100="","",VLOOKUP(D100,Emargement!$A$9:$D$528,4,TRUE))</f>
        <v/>
      </c>
      <c r="AA100" s="67" t="str">
        <f>IF(D100="","",VLOOKUP(D100,Emargement!$A$9:$E$528,5,TRUE))</f>
        <v/>
      </c>
      <c r="AB100" s="67" t="str">
        <f>IF(D100="","",VLOOKUP(D100,Emargement!$A$9:$G$528,7,TRUE))</f>
        <v/>
      </c>
      <c r="AC100" s="67" t="str">
        <f>IF(D100="","",VLOOKUP(D100,Emargement!$A$9:$F$528,6,TRUE))</f>
        <v/>
      </c>
      <c r="AD100" s="89" t="e">
        <f t="shared" si="29"/>
        <v>#DIV/0!</v>
      </c>
      <c r="AE100" s="63"/>
    </row>
    <row r="101" spans="1:31">
      <c r="A101" s="66">
        <v>94</v>
      </c>
      <c r="B101" s="66">
        <v>94</v>
      </c>
      <c r="C101" s="64">
        <v>94</v>
      </c>
      <c r="D101" s="90"/>
      <c r="E101" s="91"/>
      <c r="F101" s="92"/>
      <c r="G101" s="93"/>
      <c r="H101" s="63">
        <f t="shared" si="20"/>
        <v>0</v>
      </c>
      <c r="I101" s="85">
        <f t="shared" si="21"/>
        <v>0</v>
      </c>
      <c r="J101" s="85"/>
      <c r="K101" s="94" t="str">
        <f t="shared" si="30"/>
        <v/>
      </c>
      <c r="L101" s="65"/>
      <c r="M101" s="65">
        <f t="shared" si="22"/>
        <v>0</v>
      </c>
      <c r="N101" s="65">
        <f t="shared" si="31"/>
        <v>0</v>
      </c>
      <c r="O101" s="63"/>
      <c r="P101" s="87" t="str">
        <f t="shared" si="32"/>
        <v/>
      </c>
      <c r="Q101" s="67" t="str">
        <f t="shared" si="23"/>
        <v xml:space="preserve"> </v>
      </c>
      <c r="R101" s="67" t="str">
        <f t="shared" si="24"/>
        <v xml:space="preserve"> </v>
      </c>
      <c r="S101" s="67" t="str">
        <f t="shared" si="25"/>
        <v xml:space="preserve"> </v>
      </c>
      <c r="T101" s="67" t="str">
        <f t="shared" si="26"/>
        <v>m.t</v>
      </c>
      <c r="U101" s="67" t="str">
        <f t="shared" si="27"/>
        <v xml:space="preserve"> </v>
      </c>
      <c r="V101" s="88" t="str">
        <f t="shared" si="28"/>
        <v xml:space="preserve"> </v>
      </c>
      <c r="W101" s="63"/>
      <c r="X101" s="87" t="str">
        <f>IF(D101="","",VLOOKUP(D101,Emargement!$A$9:$B$528,2,TRUE))</f>
        <v/>
      </c>
      <c r="Y101" s="67" t="str">
        <f>IF(D101="","",VLOOKUP(D101,Emargement!$A$9:$C$528,3,TRUE))</f>
        <v/>
      </c>
      <c r="Z101" s="67" t="str">
        <f>IF(D101="","",VLOOKUP(D101,Emargement!$A$9:$D$528,4,TRUE))</f>
        <v/>
      </c>
      <c r="AA101" s="67" t="str">
        <f>IF(D101="","",VLOOKUP(D101,Emargement!$A$9:$E$528,5,TRUE))</f>
        <v/>
      </c>
      <c r="AB101" s="67" t="str">
        <f>IF(D101="","",VLOOKUP(D101,Emargement!$A$9:$G$528,7,TRUE))</f>
        <v/>
      </c>
      <c r="AC101" s="67" t="str">
        <f>IF(D101="","",VLOOKUP(D101,Emargement!$A$9:$F$528,6,TRUE))</f>
        <v/>
      </c>
      <c r="AD101" s="89" t="e">
        <f t="shared" si="29"/>
        <v>#DIV/0!</v>
      </c>
      <c r="AE101" s="63"/>
    </row>
    <row r="102" spans="1:31">
      <c r="A102" s="66">
        <v>95</v>
      </c>
      <c r="B102" s="66">
        <v>95</v>
      </c>
      <c r="C102" s="64">
        <v>95</v>
      </c>
      <c r="D102" s="90"/>
      <c r="E102" s="91"/>
      <c r="F102" s="92"/>
      <c r="G102" s="93"/>
      <c r="H102" s="63">
        <f t="shared" si="20"/>
        <v>0</v>
      </c>
      <c r="I102" s="85">
        <f t="shared" si="21"/>
        <v>0</v>
      </c>
      <c r="J102" s="85"/>
      <c r="K102" s="94" t="str">
        <f t="shared" si="30"/>
        <v/>
      </c>
      <c r="L102" s="65"/>
      <c r="M102" s="65">
        <f t="shared" si="22"/>
        <v>0</v>
      </c>
      <c r="N102" s="65">
        <f t="shared" si="31"/>
        <v>0</v>
      </c>
      <c r="O102" s="63"/>
      <c r="P102" s="87" t="str">
        <f t="shared" si="32"/>
        <v/>
      </c>
      <c r="Q102" s="67" t="str">
        <f t="shared" si="23"/>
        <v xml:space="preserve"> </v>
      </c>
      <c r="R102" s="67" t="str">
        <f t="shared" si="24"/>
        <v xml:space="preserve"> </v>
      </c>
      <c r="S102" s="67" t="str">
        <f t="shared" si="25"/>
        <v xml:space="preserve"> </v>
      </c>
      <c r="T102" s="67" t="str">
        <f t="shared" si="26"/>
        <v>m.t</v>
      </c>
      <c r="U102" s="67" t="str">
        <f t="shared" si="27"/>
        <v xml:space="preserve"> </v>
      </c>
      <c r="V102" s="88" t="str">
        <f t="shared" si="28"/>
        <v xml:space="preserve"> </v>
      </c>
      <c r="W102" s="63"/>
      <c r="X102" s="87" t="str">
        <f>IF(D102="","",VLOOKUP(D102,Emargement!$A$9:$B$528,2,TRUE))</f>
        <v/>
      </c>
      <c r="Y102" s="67" t="str">
        <f>IF(D102="","",VLOOKUP(D102,Emargement!$A$9:$C$528,3,TRUE))</f>
        <v/>
      </c>
      <c r="Z102" s="67" t="str">
        <f>IF(D102="","",VLOOKUP(D102,Emargement!$A$9:$D$528,4,TRUE))</f>
        <v/>
      </c>
      <c r="AA102" s="67" t="str">
        <f>IF(D102="","",VLOOKUP(D102,Emargement!$A$9:$E$528,5,TRUE))</f>
        <v/>
      </c>
      <c r="AB102" s="67" t="str">
        <f>IF(D102="","",VLOOKUP(D102,Emargement!$A$9:$G$528,7,TRUE))</f>
        <v/>
      </c>
      <c r="AC102" s="67" t="str">
        <f>IF(D102="","",VLOOKUP(D102,Emargement!$A$9:$F$528,6,TRUE))</f>
        <v/>
      </c>
      <c r="AD102" s="89" t="e">
        <f t="shared" si="29"/>
        <v>#DIV/0!</v>
      </c>
      <c r="AE102" s="63"/>
    </row>
    <row r="103" spans="1:31">
      <c r="A103" s="66">
        <v>96</v>
      </c>
      <c r="B103" s="66">
        <v>96</v>
      </c>
      <c r="C103" s="64">
        <v>96</v>
      </c>
      <c r="D103" s="90"/>
      <c r="E103" s="91"/>
      <c r="F103" s="92"/>
      <c r="G103" s="93"/>
      <c r="H103" s="63">
        <f t="shared" si="20"/>
        <v>0</v>
      </c>
      <c r="I103" s="85">
        <f t="shared" si="21"/>
        <v>0</v>
      </c>
      <c r="J103" s="85"/>
      <c r="K103" s="94" t="str">
        <f t="shared" si="30"/>
        <v/>
      </c>
      <c r="L103" s="65"/>
      <c r="M103" s="65">
        <f t="shared" si="22"/>
        <v>0</v>
      </c>
      <c r="N103" s="65">
        <f t="shared" si="31"/>
        <v>0</v>
      </c>
      <c r="O103" s="63"/>
      <c r="P103" s="87" t="str">
        <f t="shared" si="32"/>
        <v/>
      </c>
      <c r="Q103" s="67" t="str">
        <f t="shared" si="23"/>
        <v xml:space="preserve"> </v>
      </c>
      <c r="R103" s="67" t="str">
        <f t="shared" si="24"/>
        <v xml:space="preserve"> </v>
      </c>
      <c r="S103" s="67" t="str">
        <f t="shared" si="25"/>
        <v xml:space="preserve"> </v>
      </c>
      <c r="T103" s="67" t="str">
        <f t="shared" si="26"/>
        <v>m.t</v>
      </c>
      <c r="U103" s="67" t="str">
        <f t="shared" si="27"/>
        <v xml:space="preserve"> </v>
      </c>
      <c r="V103" s="88" t="str">
        <f t="shared" si="28"/>
        <v xml:space="preserve"> </v>
      </c>
      <c r="W103" s="63"/>
      <c r="X103" s="87" t="str">
        <f>IF(D103="","",VLOOKUP(D103,Emargement!$A$9:$B$528,2,TRUE))</f>
        <v/>
      </c>
      <c r="Y103" s="67" t="str">
        <f>IF(D103="","",VLOOKUP(D103,Emargement!$A$9:$C$528,3,TRUE))</f>
        <v/>
      </c>
      <c r="Z103" s="67" t="str">
        <f>IF(D103="","",VLOOKUP(D103,Emargement!$A$9:$D$528,4,TRUE))</f>
        <v/>
      </c>
      <c r="AA103" s="67" t="str">
        <f>IF(D103="","",VLOOKUP(D103,Emargement!$A$9:$E$528,5,TRUE))</f>
        <v/>
      </c>
      <c r="AB103" s="67" t="str">
        <f>IF(D103="","",VLOOKUP(D103,Emargement!$A$9:$G$528,7,TRUE))</f>
        <v/>
      </c>
      <c r="AC103" s="67" t="str">
        <f>IF(D103="","",VLOOKUP(D103,Emargement!$A$9:$F$528,6,TRUE))</f>
        <v/>
      </c>
      <c r="AD103" s="89" t="e">
        <f t="shared" si="29"/>
        <v>#DIV/0!</v>
      </c>
      <c r="AE103" s="63"/>
    </row>
    <row r="104" spans="1:31">
      <c r="A104" s="66">
        <v>97</v>
      </c>
      <c r="B104" s="66">
        <v>97</v>
      </c>
      <c r="C104" s="64">
        <v>97</v>
      </c>
      <c r="D104" s="90"/>
      <c r="E104" s="91"/>
      <c r="F104" s="92"/>
      <c r="G104" s="93"/>
      <c r="H104" s="63">
        <f t="shared" si="20"/>
        <v>0</v>
      </c>
      <c r="I104" s="85">
        <f t="shared" si="21"/>
        <v>0</v>
      </c>
      <c r="J104" s="85"/>
      <c r="K104" s="94" t="str">
        <f t="shared" si="30"/>
        <v/>
      </c>
      <c r="L104" s="65"/>
      <c r="M104" s="65">
        <f t="shared" si="22"/>
        <v>0</v>
      </c>
      <c r="N104" s="65">
        <f t="shared" si="31"/>
        <v>0</v>
      </c>
      <c r="O104" s="63"/>
      <c r="P104" s="87" t="str">
        <f t="shared" si="32"/>
        <v/>
      </c>
      <c r="Q104" s="67" t="str">
        <f t="shared" si="23"/>
        <v xml:space="preserve"> </v>
      </c>
      <c r="R104" s="67" t="str">
        <f t="shared" si="24"/>
        <v xml:space="preserve"> </v>
      </c>
      <c r="S104" s="67" t="str">
        <f t="shared" si="25"/>
        <v xml:space="preserve"> </v>
      </c>
      <c r="T104" s="67" t="str">
        <f t="shared" si="26"/>
        <v>m.t</v>
      </c>
      <c r="U104" s="67" t="str">
        <f t="shared" si="27"/>
        <v xml:space="preserve"> </v>
      </c>
      <c r="V104" s="88" t="str">
        <f t="shared" si="28"/>
        <v xml:space="preserve"> </v>
      </c>
      <c r="W104" s="63"/>
      <c r="X104" s="87" t="str">
        <f>IF(D104="","",VLOOKUP(D104,Emargement!$A$9:$B$528,2,TRUE))</f>
        <v/>
      </c>
      <c r="Y104" s="67" t="str">
        <f>IF(D104="","",VLOOKUP(D104,Emargement!$A$9:$C$528,3,TRUE))</f>
        <v/>
      </c>
      <c r="Z104" s="67" t="str">
        <f>IF(D104="","",VLOOKUP(D104,Emargement!$A$9:$D$528,4,TRUE))</f>
        <v/>
      </c>
      <c r="AA104" s="67" t="str">
        <f>IF(D104="","",VLOOKUP(D104,Emargement!$A$9:$E$528,5,TRUE))</f>
        <v/>
      </c>
      <c r="AB104" s="67" t="str">
        <f>IF(D104="","",VLOOKUP(D104,Emargement!$A$9:$G$528,7,TRUE))</f>
        <v/>
      </c>
      <c r="AC104" s="67" t="str">
        <f>IF(D104="","",VLOOKUP(D104,Emargement!$A$9:$F$528,6,TRUE))</f>
        <v/>
      </c>
      <c r="AD104" s="89" t="e">
        <f t="shared" si="29"/>
        <v>#DIV/0!</v>
      </c>
      <c r="AE104" s="63"/>
    </row>
    <row r="105" spans="1:31">
      <c r="A105" s="66">
        <v>98</v>
      </c>
      <c r="B105" s="66">
        <v>98</v>
      </c>
      <c r="C105" s="64">
        <v>98</v>
      </c>
      <c r="D105" s="90"/>
      <c r="E105" s="91"/>
      <c r="F105" s="92"/>
      <c r="G105" s="93"/>
      <c r="H105" s="63">
        <f t="shared" si="20"/>
        <v>0</v>
      </c>
      <c r="I105" s="85">
        <f t="shared" si="21"/>
        <v>0</v>
      </c>
      <c r="J105" s="85"/>
      <c r="K105" s="94" t="str">
        <f t="shared" si="30"/>
        <v/>
      </c>
      <c r="L105" s="65"/>
      <c r="M105" s="65">
        <f t="shared" si="22"/>
        <v>0</v>
      </c>
      <c r="N105" s="65">
        <f t="shared" si="31"/>
        <v>0</v>
      </c>
      <c r="O105" s="63"/>
      <c r="P105" s="87" t="str">
        <f t="shared" si="32"/>
        <v/>
      </c>
      <c r="Q105" s="67" t="str">
        <f t="shared" ref="Q105:Q136" si="33">IF(N105=N104," ",IF(N105&gt;=3600,INT(N105/3600)," "))</f>
        <v xml:space="preserve"> </v>
      </c>
      <c r="R105" s="67" t="str">
        <f t="shared" ref="R105:R136" si="34">IF(N105=N104," ",IF(N105&gt;=3600,"h"," "))</f>
        <v xml:space="preserve"> </v>
      </c>
      <c r="S105" s="67" t="str">
        <f t="shared" ref="S105:S136" si="35">IF(N105=N104," ",IF((N105-3600*INT(N105/3600))/60&gt;=1,INT((N105-3600*INT(N105/3600))/60)," "))</f>
        <v xml:space="preserve"> </v>
      </c>
      <c r="T105" s="67" t="str">
        <f t="shared" ref="T105:T136" si="36">IF(N105=N104,"m.t",IF((N105-3600*INT(N105/3600))/60&gt;=1,"min"," "))</f>
        <v>m.t</v>
      </c>
      <c r="U105" s="67" t="str">
        <f t="shared" ref="U105:U136" si="37">IF(N105=N104," ",N105-60*INT((N105-3600*INT(N105/3600))/60)-3600*INT(N105/3600))</f>
        <v xml:space="preserve"> </v>
      </c>
      <c r="V105" s="88" t="str">
        <f t="shared" ref="V105:V136" si="38">IF(N105=N104," ","sec")</f>
        <v xml:space="preserve"> </v>
      </c>
      <c r="W105" s="63"/>
      <c r="X105" s="87" t="str">
        <f>IF(D105="","",VLOOKUP(D105,Emargement!$A$9:$B$528,2,TRUE))</f>
        <v/>
      </c>
      <c r="Y105" s="67" t="str">
        <f>IF(D105="","",VLOOKUP(D105,Emargement!$A$9:$C$528,3,TRUE))</f>
        <v/>
      </c>
      <c r="Z105" s="67" t="str">
        <f>IF(D105="","",VLOOKUP(D105,Emargement!$A$9:$D$528,4,TRUE))</f>
        <v/>
      </c>
      <c r="AA105" s="67" t="str">
        <f>IF(D105="","",VLOOKUP(D105,Emargement!$A$9:$E$528,5,TRUE))</f>
        <v/>
      </c>
      <c r="AB105" s="67" t="str">
        <f>IF(D105="","",VLOOKUP(D105,Emargement!$A$9:$G$528,7,TRUE))</f>
        <v/>
      </c>
      <c r="AC105" s="67" t="str">
        <f>IF(D105="","",VLOOKUP(D105,Emargement!$A$9:$F$528,6,TRUE))</f>
        <v/>
      </c>
      <c r="AD105" s="89" t="e">
        <f t="shared" si="29"/>
        <v>#DIV/0!</v>
      </c>
      <c r="AE105" s="95"/>
    </row>
    <row r="106" spans="1:31">
      <c r="A106" s="66">
        <v>99</v>
      </c>
      <c r="B106" s="66">
        <v>99</v>
      </c>
      <c r="C106" s="64">
        <v>99</v>
      </c>
      <c r="D106" s="90"/>
      <c r="E106" s="91"/>
      <c r="F106" s="92"/>
      <c r="G106" s="93"/>
      <c r="H106" s="63">
        <f t="shared" si="20"/>
        <v>0</v>
      </c>
      <c r="I106" s="85">
        <f t="shared" si="21"/>
        <v>0</v>
      </c>
      <c r="J106" s="85"/>
      <c r="K106" s="94" t="str">
        <f t="shared" si="30"/>
        <v/>
      </c>
      <c r="L106" s="65"/>
      <c r="M106" s="65">
        <f t="shared" si="22"/>
        <v>0</v>
      </c>
      <c r="N106" s="65">
        <f t="shared" si="31"/>
        <v>0</v>
      </c>
      <c r="O106" s="63"/>
      <c r="P106" s="87" t="str">
        <f t="shared" si="32"/>
        <v/>
      </c>
      <c r="Q106" s="67" t="str">
        <f t="shared" si="33"/>
        <v xml:space="preserve"> </v>
      </c>
      <c r="R106" s="67" t="str">
        <f t="shared" si="34"/>
        <v xml:space="preserve"> </v>
      </c>
      <c r="S106" s="67" t="str">
        <f t="shared" si="35"/>
        <v xml:space="preserve"> </v>
      </c>
      <c r="T106" s="67" t="str">
        <f t="shared" si="36"/>
        <v>m.t</v>
      </c>
      <c r="U106" s="67" t="str">
        <f t="shared" si="37"/>
        <v xml:space="preserve"> </v>
      </c>
      <c r="V106" s="88" t="str">
        <f t="shared" si="38"/>
        <v xml:space="preserve"> </v>
      </c>
      <c r="W106" s="63"/>
      <c r="X106" s="87" t="str">
        <f>IF(D106="","",VLOOKUP(D106,Emargement!$A$9:$B$528,2,TRUE))</f>
        <v/>
      </c>
      <c r="Y106" s="67" t="str">
        <f>IF(D106="","",VLOOKUP(D106,Emargement!$A$9:$C$528,3,TRUE))</f>
        <v/>
      </c>
      <c r="Z106" s="67" t="str">
        <f>IF(D106="","",VLOOKUP(D106,Emargement!$A$9:$D$528,4,TRUE))</f>
        <v/>
      </c>
      <c r="AA106" s="67" t="str">
        <f>IF(D106="","",VLOOKUP(D106,Emargement!$A$9:$E$528,5,TRUE))</f>
        <v/>
      </c>
      <c r="AB106" s="67" t="str">
        <f>IF(D106="","",VLOOKUP(D106,Emargement!$A$9:$G$528,7,TRUE))</f>
        <v/>
      </c>
      <c r="AC106" s="67" t="str">
        <f>IF(D106="","",VLOOKUP(D106,Emargement!$A$9:$F$528,6,TRUE))</f>
        <v/>
      </c>
      <c r="AD106" s="89" t="e">
        <f t="shared" si="29"/>
        <v>#DIV/0!</v>
      </c>
      <c r="AE106" s="95"/>
    </row>
    <row r="107" spans="1:31">
      <c r="A107" s="66">
        <v>100</v>
      </c>
      <c r="B107" s="66">
        <v>100</v>
      </c>
      <c r="C107" s="64">
        <v>100</v>
      </c>
      <c r="D107" s="90"/>
      <c r="E107" s="91"/>
      <c r="F107" s="92"/>
      <c r="G107" s="93"/>
      <c r="H107" s="63">
        <f t="shared" si="20"/>
        <v>0</v>
      </c>
      <c r="I107" s="85">
        <f t="shared" si="21"/>
        <v>0</v>
      </c>
      <c r="J107" s="85"/>
      <c r="K107" s="94" t="str">
        <f t="shared" si="30"/>
        <v/>
      </c>
      <c r="L107" s="65"/>
      <c r="M107" s="65">
        <f t="shared" si="22"/>
        <v>0</v>
      </c>
      <c r="N107" s="65">
        <f t="shared" si="31"/>
        <v>0</v>
      </c>
      <c r="O107" s="63"/>
      <c r="P107" s="87" t="str">
        <f t="shared" si="32"/>
        <v/>
      </c>
      <c r="Q107" s="67" t="str">
        <f t="shared" si="33"/>
        <v xml:space="preserve"> </v>
      </c>
      <c r="R107" s="67" t="str">
        <f t="shared" si="34"/>
        <v xml:space="preserve"> </v>
      </c>
      <c r="S107" s="67" t="str">
        <f t="shared" si="35"/>
        <v xml:space="preserve"> </v>
      </c>
      <c r="T107" s="67" t="str">
        <f t="shared" si="36"/>
        <v>m.t</v>
      </c>
      <c r="U107" s="67" t="str">
        <f t="shared" si="37"/>
        <v xml:space="preserve"> </v>
      </c>
      <c r="V107" s="88" t="str">
        <f t="shared" si="38"/>
        <v xml:space="preserve"> </v>
      </c>
      <c r="W107" s="63"/>
      <c r="X107" s="87" t="str">
        <f>IF(D107="","",VLOOKUP(D107,Emargement!$A$9:$B$528,2,TRUE))</f>
        <v/>
      </c>
      <c r="Y107" s="67" t="str">
        <f>IF(D107="","",VLOOKUP(D107,Emargement!$A$9:$C$528,3,TRUE))</f>
        <v/>
      </c>
      <c r="Z107" s="67" t="str">
        <f>IF(D107="","",VLOOKUP(D107,Emargement!$A$9:$D$528,4,TRUE))</f>
        <v/>
      </c>
      <c r="AA107" s="67" t="str">
        <f>IF(D107="","",VLOOKUP(D107,Emargement!$A$9:$E$528,5,TRUE))</f>
        <v/>
      </c>
      <c r="AB107" s="67" t="str">
        <f>IF(D107="","",VLOOKUP(D107,Emargement!$A$9:$G$528,7,TRUE))</f>
        <v/>
      </c>
      <c r="AC107" s="67" t="str">
        <f>IF(D107="","",VLOOKUP(D107,Emargement!$A$9:$F$528,6,TRUE))</f>
        <v/>
      </c>
      <c r="AD107" s="89" t="e">
        <f t="shared" si="29"/>
        <v>#DIV/0!</v>
      </c>
      <c r="AE107" s="95"/>
    </row>
    <row r="108" spans="1:31">
      <c r="A108" s="66">
        <v>101</v>
      </c>
      <c r="B108" s="66">
        <v>101</v>
      </c>
      <c r="C108" s="64">
        <v>101</v>
      </c>
      <c r="D108" s="90"/>
      <c r="E108" s="91"/>
      <c r="F108" s="92"/>
      <c r="G108" s="93"/>
      <c r="H108" s="63">
        <f t="shared" si="20"/>
        <v>0</v>
      </c>
      <c r="I108" s="85">
        <f t="shared" si="21"/>
        <v>0</v>
      </c>
      <c r="J108" s="85"/>
      <c r="K108" s="94" t="str">
        <f t="shared" si="30"/>
        <v/>
      </c>
      <c r="L108" s="65"/>
      <c r="M108" s="65">
        <f t="shared" si="22"/>
        <v>0</v>
      </c>
      <c r="N108" s="65">
        <f t="shared" si="31"/>
        <v>0</v>
      </c>
      <c r="O108" s="63"/>
      <c r="P108" s="87" t="str">
        <f t="shared" si="32"/>
        <v/>
      </c>
      <c r="Q108" s="67" t="str">
        <f t="shared" si="33"/>
        <v xml:space="preserve"> </v>
      </c>
      <c r="R108" s="67" t="str">
        <f t="shared" si="34"/>
        <v xml:space="preserve"> </v>
      </c>
      <c r="S108" s="67" t="str">
        <f t="shared" si="35"/>
        <v xml:space="preserve"> </v>
      </c>
      <c r="T108" s="67" t="str">
        <f t="shared" si="36"/>
        <v>m.t</v>
      </c>
      <c r="U108" s="67" t="str">
        <f t="shared" si="37"/>
        <v xml:space="preserve"> </v>
      </c>
      <c r="V108" s="88" t="str">
        <f t="shared" si="38"/>
        <v xml:space="preserve"> </v>
      </c>
      <c r="W108" s="63"/>
      <c r="X108" s="87" t="str">
        <f>IF(D108="","",VLOOKUP(D108,Emargement!$A$9:$B$528,2,TRUE))</f>
        <v/>
      </c>
      <c r="Y108" s="67" t="str">
        <f>IF(D108="","",VLOOKUP(D108,Emargement!$A$9:$C$528,3,TRUE))</f>
        <v/>
      </c>
      <c r="Z108" s="67" t="str">
        <f>IF(D108="","",VLOOKUP(D108,Emargement!$A$9:$D$528,4,TRUE))</f>
        <v/>
      </c>
      <c r="AA108" s="67" t="str">
        <f>IF(D108="","",VLOOKUP(D108,Emargement!$A$9:$E$528,5,TRUE))</f>
        <v/>
      </c>
      <c r="AB108" s="67" t="str">
        <f>IF(D108="","",VLOOKUP(D108,Emargement!$A$9:$G$528,7,TRUE))</f>
        <v/>
      </c>
      <c r="AC108" s="67" t="str">
        <f>IF(D108="","",VLOOKUP(D108,Emargement!$A$9:$F$528,6,TRUE))</f>
        <v/>
      </c>
      <c r="AD108" s="89" t="e">
        <f t="shared" si="29"/>
        <v>#DIV/0!</v>
      </c>
      <c r="AE108" s="95"/>
    </row>
    <row r="109" spans="1:31">
      <c r="A109" s="66">
        <v>102</v>
      </c>
      <c r="B109" s="66">
        <v>102</v>
      </c>
      <c r="C109" s="64">
        <v>102</v>
      </c>
      <c r="D109" s="90"/>
      <c r="E109" s="91"/>
      <c r="F109" s="92"/>
      <c r="G109" s="93"/>
      <c r="H109" s="63">
        <f t="shared" si="20"/>
        <v>0</v>
      </c>
      <c r="I109" s="85">
        <f t="shared" si="21"/>
        <v>0</v>
      </c>
      <c r="J109" s="85"/>
      <c r="K109" s="94" t="str">
        <f t="shared" si="30"/>
        <v/>
      </c>
      <c r="L109" s="65"/>
      <c r="M109" s="65">
        <f t="shared" si="22"/>
        <v>0</v>
      </c>
      <c r="N109" s="65">
        <f t="shared" si="31"/>
        <v>0</v>
      </c>
      <c r="O109" s="63"/>
      <c r="P109" s="87" t="str">
        <f t="shared" si="32"/>
        <v/>
      </c>
      <c r="Q109" s="67" t="str">
        <f t="shared" si="33"/>
        <v xml:space="preserve"> </v>
      </c>
      <c r="R109" s="67" t="str">
        <f t="shared" si="34"/>
        <v xml:space="preserve"> </v>
      </c>
      <c r="S109" s="67" t="str">
        <f t="shared" si="35"/>
        <v xml:space="preserve"> </v>
      </c>
      <c r="T109" s="67" t="str">
        <f t="shared" si="36"/>
        <v>m.t</v>
      </c>
      <c r="U109" s="67" t="str">
        <f t="shared" si="37"/>
        <v xml:space="preserve"> </v>
      </c>
      <c r="V109" s="88" t="str">
        <f t="shared" si="38"/>
        <v xml:space="preserve"> </v>
      </c>
      <c r="W109" s="63"/>
      <c r="X109" s="87" t="str">
        <f>IF(D109="","",VLOOKUP(D109,Emargement!$A$9:$B$528,2,TRUE))</f>
        <v/>
      </c>
      <c r="Y109" s="67" t="str">
        <f>IF(D109="","",VLOOKUP(D109,Emargement!$A$9:$C$528,3,TRUE))</f>
        <v/>
      </c>
      <c r="Z109" s="67" t="str">
        <f>IF(D109="","",VLOOKUP(D109,Emargement!$A$9:$D$528,4,TRUE))</f>
        <v/>
      </c>
      <c r="AA109" s="67" t="str">
        <f>IF(D109="","",VLOOKUP(D109,Emargement!$A$9:$E$528,5,TRUE))</f>
        <v/>
      </c>
      <c r="AB109" s="67" t="str">
        <f>IF(D109="","",VLOOKUP(D109,Emargement!$A$9:$G$528,7,TRUE))</f>
        <v/>
      </c>
      <c r="AC109" s="67" t="str">
        <f>IF(D109="","",VLOOKUP(D109,Emargement!$A$9:$F$528,6,TRUE))</f>
        <v/>
      </c>
      <c r="AD109" s="89" t="e">
        <f t="shared" si="29"/>
        <v>#DIV/0!</v>
      </c>
      <c r="AE109" s="95"/>
    </row>
    <row r="110" spans="1:31">
      <c r="A110" s="66">
        <v>103</v>
      </c>
      <c r="B110" s="66">
        <v>103</v>
      </c>
      <c r="C110" s="64">
        <v>103</v>
      </c>
      <c r="D110" s="90"/>
      <c r="E110" s="91"/>
      <c r="F110" s="92"/>
      <c r="G110" s="93"/>
      <c r="H110" s="63">
        <f t="shared" si="20"/>
        <v>0</v>
      </c>
      <c r="I110" s="85">
        <f t="shared" si="21"/>
        <v>0</v>
      </c>
      <c r="J110" s="85"/>
      <c r="K110" s="94" t="str">
        <f t="shared" si="30"/>
        <v/>
      </c>
      <c r="L110" s="65"/>
      <c r="M110" s="65">
        <f t="shared" si="22"/>
        <v>0</v>
      </c>
      <c r="N110" s="65">
        <f t="shared" si="31"/>
        <v>0</v>
      </c>
      <c r="O110" s="63"/>
      <c r="P110" s="87" t="str">
        <f t="shared" si="32"/>
        <v/>
      </c>
      <c r="Q110" s="67" t="str">
        <f t="shared" si="33"/>
        <v xml:space="preserve"> </v>
      </c>
      <c r="R110" s="67" t="str">
        <f t="shared" si="34"/>
        <v xml:space="preserve"> </v>
      </c>
      <c r="S110" s="67" t="str">
        <f t="shared" si="35"/>
        <v xml:space="preserve"> </v>
      </c>
      <c r="T110" s="67" t="str">
        <f t="shared" si="36"/>
        <v>m.t</v>
      </c>
      <c r="U110" s="67" t="str">
        <f t="shared" si="37"/>
        <v xml:space="preserve"> </v>
      </c>
      <c r="V110" s="88" t="str">
        <f t="shared" si="38"/>
        <v xml:space="preserve"> </v>
      </c>
      <c r="W110" s="63"/>
      <c r="X110" s="87" t="str">
        <f>IF(D110="","",VLOOKUP(D110,Emargement!$A$9:$B$528,2,TRUE))</f>
        <v/>
      </c>
      <c r="Y110" s="67" t="str">
        <f>IF(D110="","",VLOOKUP(D110,Emargement!$A$9:$C$528,3,TRUE))</f>
        <v/>
      </c>
      <c r="Z110" s="67" t="str">
        <f>IF(D110="","",VLOOKUP(D110,Emargement!$A$9:$D$528,4,TRUE))</f>
        <v/>
      </c>
      <c r="AA110" s="67" t="str">
        <f>IF(D110="","",VLOOKUP(D110,Emargement!$A$9:$E$528,5,TRUE))</f>
        <v/>
      </c>
      <c r="AB110" s="67" t="str">
        <f>IF(D110="","",VLOOKUP(D110,Emargement!$A$9:$G$528,7,TRUE))</f>
        <v/>
      </c>
      <c r="AC110" s="67" t="str">
        <f>IF(D110="","",VLOOKUP(D110,Emargement!$A$9:$F$528,6,TRUE))</f>
        <v/>
      </c>
      <c r="AD110" s="89" t="e">
        <f t="shared" si="29"/>
        <v>#DIV/0!</v>
      </c>
      <c r="AE110" s="95"/>
    </row>
    <row r="111" spans="1:31">
      <c r="A111" s="66">
        <v>104</v>
      </c>
      <c r="B111" s="66">
        <v>104</v>
      </c>
      <c r="C111" s="64">
        <v>104</v>
      </c>
      <c r="D111" s="90"/>
      <c r="E111" s="91"/>
      <c r="F111" s="92"/>
      <c r="G111" s="93"/>
      <c r="H111" s="63">
        <f t="shared" si="20"/>
        <v>0</v>
      </c>
      <c r="I111" s="85">
        <f t="shared" si="21"/>
        <v>0</v>
      </c>
      <c r="J111" s="85"/>
      <c r="K111" s="94" t="str">
        <f t="shared" si="30"/>
        <v/>
      </c>
      <c r="L111" s="65"/>
      <c r="M111" s="65">
        <f t="shared" si="22"/>
        <v>0</v>
      </c>
      <c r="N111" s="65">
        <f t="shared" si="31"/>
        <v>0</v>
      </c>
      <c r="O111" s="63"/>
      <c r="P111" s="87" t="str">
        <f t="shared" si="32"/>
        <v/>
      </c>
      <c r="Q111" s="67" t="str">
        <f t="shared" si="33"/>
        <v xml:space="preserve"> </v>
      </c>
      <c r="R111" s="67" t="str">
        <f t="shared" si="34"/>
        <v xml:space="preserve"> </v>
      </c>
      <c r="S111" s="67" t="str">
        <f t="shared" si="35"/>
        <v xml:space="preserve"> </v>
      </c>
      <c r="T111" s="67" t="str">
        <f t="shared" si="36"/>
        <v>m.t</v>
      </c>
      <c r="U111" s="67" t="str">
        <f t="shared" si="37"/>
        <v xml:space="preserve"> </v>
      </c>
      <c r="V111" s="88" t="str">
        <f t="shared" si="38"/>
        <v xml:space="preserve"> </v>
      </c>
      <c r="W111" s="63"/>
      <c r="X111" s="87" t="str">
        <f>IF(D111="","",VLOOKUP(D111,Emargement!$A$9:$B$528,2,TRUE))</f>
        <v/>
      </c>
      <c r="Y111" s="67" t="str">
        <f>IF(D111="","",VLOOKUP(D111,Emargement!$A$9:$C$528,3,TRUE))</f>
        <v/>
      </c>
      <c r="Z111" s="67" t="str">
        <f>IF(D111="","",VLOOKUP(D111,Emargement!$A$9:$D$528,4,TRUE))</f>
        <v/>
      </c>
      <c r="AA111" s="67" t="str">
        <f>IF(D111="","",VLOOKUP(D111,Emargement!$A$9:$E$528,5,TRUE))</f>
        <v/>
      </c>
      <c r="AB111" s="67" t="str">
        <f>IF(D111="","",VLOOKUP(D111,Emargement!$A$9:$G$528,7,TRUE))</f>
        <v/>
      </c>
      <c r="AC111" s="67" t="str">
        <f>IF(D111="","",VLOOKUP(D111,Emargement!$A$9:$F$528,6,TRUE))</f>
        <v/>
      </c>
      <c r="AD111" s="89" t="e">
        <f t="shared" si="29"/>
        <v>#DIV/0!</v>
      </c>
      <c r="AE111" s="95"/>
    </row>
    <row r="112" spans="1:31">
      <c r="A112" s="66">
        <v>105</v>
      </c>
      <c r="B112" s="66">
        <v>105</v>
      </c>
      <c r="C112" s="64">
        <v>105</v>
      </c>
      <c r="D112" s="90"/>
      <c r="E112" s="91"/>
      <c r="F112" s="92"/>
      <c r="G112" s="93"/>
      <c r="H112" s="63">
        <f t="shared" si="20"/>
        <v>0</v>
      </c>
      <c r="I112" s="85">
        <f t="shared" si="21"/>
        <v>0</v>
      </c>
      <c r="J112" s="85"/>
      <c r="K112" s="94" t="str">
        <f t="shared" si="30"/>
        <v/>
      </c>
      <c r="L112" s="65"/>
      <c r="M112" s="65">
        <f t="shared" si="22"/>
        <v>0</v>
      </c>
      <c r="N112" s="65">
        <f t="shared" si="31"/>
        <v>0</v>
      </c>
      <c r="O112" s="63"/>
      <c r="P112" s="87" t="str">
        <f t="shared" si="32"/>
        <v/>
      </c>
      <c r="Q112" s="67" t="str">
        <f t="shared" si="33"/>
        <v xml:space="preserve"> </v>
      </c>
      <c r="R112" s="67" t="str">
        <f t="shared" si="34"/>
        <v xml:space="preserve"> </v>
      </c>
      <c r="S112" s="67" t="str">
        <f t="shared" si="35"/>
        <v xml:space="preserve"> </v>
      </c>
      <c r="T112" s="67" t="str">
        <f t="shared" si="36"/>
        <v>m.t</v>
      </c>
      <c r="U112" s="67" t="str">
        <f t="shared" si="37"/>
        <v xml:space="preserve"> </v>
      </c>
      <c r="V112" s="88" t="str">
        <f t="shared" si="38"/>
        <v xml:space="preserve"> </v>
      </c>
      <c r="W112" s="63"/>
      <c r="X112" s="87" t="str">
        <f>IF(D112="","",VLOOKUP(D112,Emargement!$A$9:$B$528,2,TRUE))</f>
        <v/>
      </c>
      <c r="Y112" s="67" t="str">
        <f>IF(D112="","",VLOOKUP(D112,Emargement!$A$9:$C$528,3,TRUE))</f>
        <v/>
      </c>
      <c r="Z112" s="67" t="str">
        <f>IF(D112="","",VLOOKUP(D112,Emargement!$A$9:$D$528,4,TRUE))</f>
        <v/>
      </c>
      <c r="AA112" s="67" t="str">
        <f>IF(D112="","",VLOOKUP(D112,Emargement!$A$9:$E$528,5,TRUE))</f>
        <v/>
      </c>
      <c r="AB112" s="67" t="str">
        <f>IF(D112="","",VLOOKUP(D112,Emargement!$A$9:$G$528,7,TRUE))</f>
        <v/>
      </c>
      <c r="AC112" s="67" t="str">
        <f>IF(D112="","",VLOOKUP(D112,Emargement!$A$9:$F$528,6,TRUE))</f>
        <v/>
      </c>
      <c r="AD112" s="89" t="e">
        <f t="shared" si="29"/>
        <v>#DIV/0!</v>
      </c>
      <c r="AE112" s="95"/>
    </row>
    <row r="113" spans="1:31">
      <c r="A113" s="66">
        <v>106</v>
      </c>
      <c r="B113" s="66">
        <v>106</v>
      </c>
      <c r="C113" s="64">
        <v>106</v>
      </c>
      <c r="D113" s="90"/>
      <c r="E113" s="91"/>
      <c r="F113" s="92"/>
      <c r="G113" s="93"/>
      <c r="H113" s="63">
        <f t="shared" si="20"/>
        <v>0</v>
      </c>
      <c r="I113" s="85">
        <f t="shared" si="21"/>
        <v>0</v>
      </c>
      <c r="J113" s="85"/>
      <c r="K113" s="94" t="str">
        <f t="shared" si="30"/>
        <v/>
      </c>
      <c r="L113" s="65"/>
      <c r="M113" s="65">
        <f t="shared" si="22"/>
        <v>0</v>
      </c>
      <c r="N113" s="65">
        <f t="shared" si="31"/>
        <v>0</v>
      </c>
      <c r="O113" s="63"/>
      <c r="P113" s="87" t="str">
        <f t="shared" si="32"/>
        <v/>
      </c>
      <c r="Q113" s="67" t="str">
        <f t="shared" si="33"/>
        <v xml:space="preserve"> </v>
      </c>
      <c r="R113" s="67" t="str">
        <f t="shared" si="34"/>
        <v xml:space="preserve"> </v>
      </c>
      <c r="S113" s="67" t="str">
        <f t="shared" si="35"/>
        <v xml:space="preserve"> </v>
      </c>
      <c r="T113" s="67" t="str">
        <f t="shared" si="36"/>
        <v>m.t</v>
      </c>
      <c r="U113" s="67" t="str">
        <f t="shared" si="37"/>
        <v xml:space="preserve"> </v>
      </c>
      <c r="V113" s="88" t="str">
        <f t="shared" si="38"/>
        <v xml:space="preserve"> </v>
      </c>
      <c r="W113" s="63"/>
      <c r="X113" s="87" t="str">
        <f>IF(D113="","",VLOOKUP(D113,Emargement!$A$9:$B$528,2,TRUE))</f>
        <v/>
      </c>
      <c r="Y113" s="67" t="str">
        <f>IF(D113="","",VLOOKUP(D113,Emargement!$A$9:$C$528,3,TRUE))</f>
        <v/>
      </c>
      <c r="Z113" s="67" t="str">
        <f>IF(D113="","",VLOOKUP(D113,Emargement!$A$9:$D$528,4,TRUE))</f>
        <v/>
      </c>
      <c r="AA113" s="67" t="str">
        <f>IF(D113="","",VLOOKUP(D113,Emargement!$A$9:$E$528,5,TRUE))</f>
        <v/>
      </c>
      <c r="AB113" s="67" t="str">
        <f>IF(D113="","",VLOOKUP(D113,Emargement!$A$9:$G$528,7,TRUE))</f>
        <v/>
      </c>
      <c r="AC113" s="67" t="str">
        <f>IF(D113="","",VLOOKUP(D113,Emargement!$A$9:$F$528,6,TRUE))</f>
        <v/>
      </c>
      <c r="AD113" s="89" t="e">
        <f t="shared" si="29"/>
        <v>#DIV/0!</v>
      </c>
      <c r="AE113" s="95"/>
    </row>
    <row r="114" spans="1:31">
      <c r="A114" s="66">
        <v>107</v>
      </c>
      <c r="B114" s="66">
        <v>107</v>
      </c>
      <c r="C114" s="64">
        <v>107</v>
      </c>
      <c r="D114" s="90"/>
      <c r="E114" s="91"/>
      <c r="F114" s="92"/>
      <c r="G114" s="93"/>
      <c r="H114" s="63">
        <f t="shared" si="20"/>
        <v>0</v>
      </c>
      <c r="I114" s="85">
        <f t="shared" si="21"/>
        <v>0</v>
      </c>
      <c r="J114" s="85"/>
      <c r="K114" s="94" t="str">
        <f t="shared" si="30"/>
        <v/>
      </c>
      <c r="L114" s="65"/>
      <c r="M114" s="65">
        <f t="shared" si="22"/>
        <v>0</v>
      </c>
      <c r="N114" s="65">
        <f t="shared" si="31"/>
        <v>0</v>
      </c>
      <c r="O114" s="63"/>
      <c r="P114" s="87" t="str">
        <f t="shared" si="32"/>
        <v/>
      </c>
      <c r="Q114" s="67" t="str">
        <f t="shared" si="33"/>
        <v xml:space="preserve"> </v>
      </c>
      <c r="R114" s="67" t="str">
        <f t="shared" si="34"/>
        <v xml:space="preserve"> </v>
      </c>
      <c r="S114" s="67" t="str">
        <f t="shared" si="35"/>
        <v xml:space="preserve"> </v>
      </c>
      <c r="T114" s="67" t="str">
        <f t="shared" si="36"/>
        <v>m.t</v>
      </c>
      <c r="U114" s="67" t="str">
        <f t="shared" si="37"/>
        <v xml:space="preserve"> </v>
      </c>
      <c r="V114" s="88" t="str">
        <f t="shared" si="38"/>
        <v xml:space="preserve"> </v>
      </c>
      <c r="W114" s="63"/>
      <c r="X114" s="87" t="str">
        <f>IF(D114="","",VLOOKUP(D114,Emargement!$A$9:$B$528,2,TRUE))</f>
        <v/>
      </c>
      <c r="Y114" s="67" t="str">
        <f>IF(D114="","",VLOOKUP(D114,Emargement!$A$9:$C$528,3,TRUE))</f>
        <v/>
      </c>
      <c r="Z114" s="67" t="str">
        <f>IF(D114="","",VLOOKUP(D114,Emargement!$A$9:$D$528,4,TRUE))</f>
        <v/>
      </c>
      <c r="AA114" s="67" t="str">
        <f>IF(D114="","",VLOOKUP(D114,Emargement!$A$9:$E$528,5,TRUE))</f>
        <v/>
      </c>
      <c r="AB114" s="67" t="str">
        <f>IF(D114="","",VLOOKUP(D114,Emargement!$A$9:$G$528,7,TRUE))</f>
        <v/>
      </c>
      <c r="AC114" s="67" t="str">
        <f>IF(D114="","",VLOOKUP(D114,Emargement!$A$9:$F$528,6,TRUE))</f>
        <v/>
      </c>
      <c r="AD114" s="89" t="e">
        <f t="shared" si="29"/>
        <v>#DIV/0!</v>
      </c>
      <c r="AE114" s="95"/>
    </row>
    <row r="115" spans="1:31">
      <c r="A115" s="66">
        <v>108</v>
      </c>
      <c r="B115" s="66">
        <v>108</v>
      </c>
      <c r="C115" s="64">
        <v>108</v>
      </c>
      <c r="D115" s="90"/>
      <c r="E115" s="91"/>
      <c r="F115" s="92"/>
      <c r="G115" s="93"/>
      <c r="H115" s="63">
        <f t="shared" si="20"/>
        <v>0</v>
      </c>
      <c r="I115" s="85">
        <f t="shared" si="21"/>
        <v>0</v>
      </c>
      <c r="J115" s="85"/>
      <c r="K115" s="94" t="str">
        <f t="shared" si="30"/>
        <v/>
      </c>
      <c r="L115" s="65"/>
      <c r="M115" s="65">
        <f t="shared" si="22"/>
        <v>0</v>
      </c>
      <c r="N115" s="65">
        <f t="shared" si="31"/>
        <v>0</v>
      </c>
      <c r="O115" s="63"/>
      <c r="P115" s="87" t="str">
        <f t="shared" si="32"/>
        <v/>
      </c>
      <c r="Q115" s="67" t="str">
        <f t="shared" si="33"/>
        <v xml:space="preserve"> </v>
      </c>
      <c r="R115" s="67" t="str">
        <f t="shared" si="34"/>
        <v xml:space="preserve"> </v>
      </c>
      <c r="S115" s="67" t="str">
        <f t="shared" si="35"/>
        <v xml:space="preserve"> </v>
      </c>
      <c r="T115" s="67" t="str">
        <f t="shared" si="36"/>
        <v>m.t</v>
      </c>
      <c r="U115" s="67" t="str">
        <f t="shared" si="37"/>
        <v xml:space="preserve"> </v>
      </c>
      <c r="V115" s="88" t="str">
        <f t="shared" si="38"/>
        <v xml:space="preserve"> </v>
      </c>
      <c r="W115" s="63"/>
      <c r="X115" s="87" t="str">
        <f>IF(D115="","",VLOOKUP(D115,Emargement!$A$9:$B$528,2,TRUE))</f>
        <v/>
      </c>
      <c r="Y115" s="67" t="str">
        <f>IF(D115="","",VLOOKUP(D115,Emargement!$A$9:$C$528,3,TRUE))</f>
        <v/>
      </c>
      <c r="Z115" s="67" t="str">
        <f>IF(D115="","",VLOOKUP(D115,Emargement!$A$9:$D$528,4,TRUE))</f>
        <v/>
      </c>
      <c r="AA115" s="67" t="str">
        <f>IF(D115="","",VLOOKUP(D115,Emargement!$A$9:$E$528,5,TRUE))</f>
        <v/>
      </c>
      <c r="AB115" s="67" t="str">
        <f>IF(D115="","",VLOOKUP(D115,Emargement!$A$9:$G$528,7,TRUE))</f>
        <v/>
      </c>
      <c r="AC115" s="67" t="str">
        <f>IF(D115="","",VLOOKUP(D115,Emargement!$A$9:$F$528,6,TRUE))</f>
        <v/>
      </c>
      <c r="AD115" s="89" t="e">
        <f t="shared" si="29"/>
        <v>#DIV/0!</v>
      </c>
      <c r="AE115" s="95"/>
    </row>
    <row r="116" spans="1:31">
      <c r="A116" s="66">
        <v>109</v>
      </c>
      <c r="B116" s="66">
        <v>109</v>
      </c>
      <c r="C116" s="64">
        <v>109</v>
      </c>
      <c r="D116" s="90"/>
      <c r="E116" s="91"/>
      <c r="F116" s="92"/>
      <c r="G116" s="93"/>
      <c r="H116" s="63">
        <f t="shared" si="20"/>
        <v>0</v>
      </c>
      <c r="I116" s="85">
        <f t="shared" si="21"/>
        <v>0</v>
      </c>
      <c r="J116" s="85"/>
      <c r="K116" s="94" t="str">
        <f t="shared" si="30"/>
        <v/>
      </c>
      <c r="L116" s="65"/>
      <c r="M116" s="65">
        <f t="shared" si="22"/>
        <v>0</v>
      </c>
      <c r="N116" s="65">
        <f t="shared" si="31"/>
        <v>0</v>
      </c>
      <c r="O116" s="63"/>
      <c r="P116" s="87" t="str">
        <f t="shared" si="32"/>
        <v/>
      </c>
      <c r="Q116" s="67" t="str">
        <f t="shared" si="33"/>
        <v xml:space="preserve"> </v>
      </c>
      <c r="R116" s="67" t="str">
        <f t="shared" si="34"/>
        <v xml:space="preserve"> </v>
      </c>
      <c r="S116" s="67" t="str">
        <f t="shared" si="35"/>
        <v xml:space="preserve"> </v>
      </c>
      <c r="T116" s="67" t="str">
        <f t="shared" si="36"/>
        <v>m.t</v>
      </c>
      <c r="U116" s="67" t="str">
        <f t="shared" si="37"/>
        <v xml:space="preserve"> </v>
      </c>
      <c r="V116" s="88" t="str">
        <f t="shared" si="38"/>
        <v xml:space="preserve"> </v>
      </c>
      <c r="W116" s="63"/>
      <c r="X116" s="87" t="str">
        <f>IF(D116="","",VLOOKUP(D116,Emargement!$A$9:$B$528,2,TRUE))</f>
        <v/>
      </c>
      <c r="Y116" s="67" t="str">
        <f>IF(D116="","",VLOOKUP(D116,Emargement!$A$9:$C$528,3,TRUE))</f>
        <v/>
      </c>
      <c r="Z116" s="67" t="str">
        <f>IF(D116="","",VLOOKUP(D116,Emargement!$A$9:$D$528,4,TRUE))</f>
        <v/>
      </c>
      <c r="AA116" s="67" t="str">
        <f>IF(D116="","",VLOOKUP(D116,Emargement!$A$9:$E$528,5,TRUE))</f>
        <v/>
      </c>
      <c r="AB116" s="67" t="str">
        <f>IF(D116="","",VLOOKUP(D116,Emargement!$A$9:$G$528,7,TRUE))</f>
        <v/>
      </c>
      <c r="AC116" s="67" t="str">
        <f>IF(D116="","",VLOOKUP(D116,Emargement!$A$9:$F$528,6,TRUE))</f>
        <v/>
      </c>
      <c r="AD116" s="89" t="e">
        <f t="shared" si="29"/>
        <v>#DIV/0!</v>
      </c>
      <c r="AE116" s="95"/>
    </row>
    <row r="117" spans="1:31">
      <c r="A117" s="66">
        <v>110</v>
      </c>
      <c r="B117" s="66">
        <v>110</v>
      </c>
      <c r="C117" s="64">
        <v>110</v>
      </c>
      <c r="D117" s="90"/>
      <c r="E117" s="91"/>
      <c r="F117" s="92"/>
      <c r="G117" s="93"/>
      <c r="H117" s="63">
        <f t="shared" si="20"/>
        <v>0</v>
      </c>
      <c r="I117" s="85">
        <f t="shared" si="21"/>
        <v>0</v>
      </c>
      <c r="J117" s="85"/>
      <c r="K117" s="94" t="str">
        <f t="shared" si="30"/>
        <v/>
      </c>
      <c r="L117" s="65"/>
      <c r="M117" s="65">
        <f t="shared" si="22"/>
        <v>0</v>
      </c>
      <c r="N117" s="65">
        <f t="shared" si="31"/>
        <v>0</v>
      </c>
      <c r="O117" s="63"/>
      <c r="P117" s="87" t="str">
        <f t="shared" si="32"/>
        <v/>
      </c>
      <c r="Q117" s="67" t="str">
        <f t="shared" si="33"/>
        <v xml:space="preserve"> </v>
      </c>
      <c r="R117" s="67" t="str">
        <f t="shared" si="34"/>
        <v xml:space="preserve"> </v>
      </c>
      <c r="S117" s="67" t="str">
        <f t="shared" si="35"/>
        <v xml:space="preserve"> </v>
      </c>
      <c r="T117" s="67" t="str">
        <f t="shared" si="36"/>
        <v>m.t</v>
      </c>
      <c r="U117" s="67" t="str">
        <f t="shared" si="37"/>
        <v xml:space="preserve"> </v>
      </c>
      <c r="V117" s="88" t="str">
        <f t="shared" si="38"/>
        <v xml:space="preserve"> </v>
      </c>
      <c r="W117" s="63"/>
      <c r="X117" s="87" t="str">
        <f>IF(D117="","",VLOOKUP(D117,Emargement!$A$9:$B$528,2,TRUE))</f>
        <v/>
      </c>
      <c r="Y117" s="67" t="str">
        <f>IF(D117="","",VLOOKUP(D117,Emargement!$A$9:$C$528,3,TRUE))</f>
        <v/>
      </c>
      <c r="Z117" s="67" t="str">
        <f>IF(D117="","",VLOOKUP(D117,Emargement!$A$9:$D$528,4,TRUE))</f>
        <v/>
      </c>
      <c r="AA117" s="67" t="str">
        <f>IF(D117="","",VLOOKUP(D117,Emargement!$A$9:$E$528,5,TRUE))</f>
        <v/>
      </c>
      <c r="AB117" s="67" t="str">
        <f>IF(D117="","",VLOOKUP(D117,Emargement!$A$9:$G$528,7,TRUE))</f>
        <v/>
      </c>
      <c r="AC117" s="67" t="str">
        <f>IF(D117="","",VLOOKUP(D117,Emargement!$A$9:$F$528,6,TRUE))</f>
        <v/>
      </c>
      <c r="AD117" s="89" t="e">
        <f t="shared" si="29"/>
        <v>#DIV/0!</v>
      </c>
      <c r="AE117" s="95"/>
    </row>
    <row r="118" spans="1:31">
      <c r="A118" s="66">
        <v>111</v>
      </c>
      <c r="B118" s="66">
        <v>111</v>
      </c>
      <c r="C118" s="64">
        <v>111</v>
      </c>
      <c r="D118" s="90"/>
      <c r="E118" s="91"/>
      <c r="F118" s="92"/>
      <c r="G118" s="93"/>
      <c r="H118" s="63">
        <f t="shared" si="20"/>
        <v>0</v>
      </c>
      <c r="I118" s="85">
        <f t="shared" si="21"/>
        <v>0</v>
      </c>
      <c r="J118" s="85"/>
      <c r="K118" s="94" t="str">
        <f t="shared" si="30"/>
        <v/>
      </c>
      <c r="L118" s="65"/>
      <c r="M118" s="65">
        <f t="shared" si="22"/>
        <v>0</v>
      </c>
      <c r="N118" s="65">
        <f t="shared" si="31"/>
        <v>0</v>
      </c>
      <c r="O118" s="63"/>
      <c r="P118" s="87" t="str">
        <f t="shared" si="32"/>
        <v/>
      </c>
      <c r="Q118" s="67" t="str">
        <f t="shared" si="33"/>
        <v xml:space="preserve"> </v>
      </c>
      <c r="R118" s="67" t="str">
        <f t="shared" si="34"/>
        <v xml:space="preserve"> </v>
      </c>
      <c r="S118" s="67" t="str">
        <f t="shared" si="35"/>
        <v xml:space="preserve"> </v>
      </c>
      <c r="T118" s="67" t="str">
        <f t="shared" si="36"/>
        <v>m.t</v>
      </c>
      <c r="U118" s="67" t="str">
        <f t="shared" si="37"/>
        <v xml:space="preserve"> </v>
      </c>
      <c r="V118" s="88" t="str">
        <f t="shared" si="38"/>
        <v xml:space="preserve"> </v>
      </c>
      <c r="W118" s="63"/>
      <c r="X118" s="87" t="str">
        <f>IF(D118="","",VLOOKUP(D118,Emargement!$A$9:$B$528,2,TRUE))</f>
        <v/>
      </c>
      <c r="Y118" s="67" t="str">
        <f>IF(D118="","",VLOOKUP(D118,Emargement!$A$9:$C$528,3,TRUE))</f>
        <v/>
      </c>
      <c r="Z118" s="67" t="str">
        <f>IF(D118="","",VLOOKUP(D118,Emargement!$A$9:$D$528,4,TRUE))</f>
        <v/>
      </c>
      <c r="AA118" s="67" t="str">
        <f>IF(D118="","",VLOOKUP(D118,Emargement!$A$9:$E$528,5,TRUE))</f>
        <v/>
      </c>
      <c r="AB118" s="67" t="str">
        <f>IF(D118="","",VLOOKUP(D118,Emargement!$A$9:$G$528,7,TRUE))</f>
        <v/>
      </c>
      <c r="AC118" s="67" t="str">
        <f>IF(D118="","",VLOOKUP(D118,Emargement!$A$9:$F$528,6,TRUE))</f>
        <v/>
      </c>
      <c r="AD118" s="89" t="e">
        <f t="shared" si="29"/>
        <v>#DIV/0!</v>
      </c>
      <c r="AE118" s="95"/>
    </row>
    <row r="119" spans="1:31">
      <c r="A119" s="66">
        <v>112</v>
      </c>
      <c r="B119" s="66">
        <v>112</v>
      </c>
      <c r="C119" s="64">
        <v>112</v>
      </c>
      <c r="D119" s="90"/>
      <c r="E119" s="91"/>
      <c r="F119" s="92"/>
      <c r="G119" s="93"/>
      <c r="H119" s="63">
        <f t="shared" si="20"/>
        <v>0</v>
      </c>
      <c r="I119" s="85">
        <f t="shared" si="21"/>
        <v>0</v>
      </c>
      <c r="J119" s="85"/>
      <c r="K119" s="94" t="str">
        <f t="shared" si="30"/>
        <v/>
      </c>
      <c r="L119" s="65"/>
      <c r="M119" s="65">
        <f t="shared" si="22"/>
        <v>0</v>
      </c>
      <c r="N119" s="65">
        <f t="shared" si="31"/>
        <v>0</v>
      </c>
      <c r="O119" s="63"/>
      <c r="P119" s="87" t="str">
        <f t="shared" si="32"/>
        <v/>
      </c>
      <c r="Q119" s="67" t="str">
        <f t="shared" si="33"/>
        <v xml:space="preserve"> </v>
      </c>
      <c r="R119" s="67" t="str">
        <f t="shared" si="34"/>
        <v xml:space="preserve"> </v>
      </c>
      <c r="S119" s="67" t="str">
        <f t="shared" si="35"/>
        <v xml:space="preserve"> </v>
      </c>
      <c r="T119" s="67" t="str">
        <f t="shared" si="36"/>
        <v>m.t</v>
      </c>
      <c r="U119" s="67" t="str">
        <f t="shared" si="37"/>
        <v xml:space="preserve"> </v>
      </c>
      <c r="V119" s="88" t="str">
        <f t="shared" si="38"/>
        <v xml:space="preserve"> </v>
      </c>
      <c r="W119" s="63"/>
      <c r="X119" s="87" t="str">
        <f>IF(D119="","",VLOOKUP(D119,Emargement!$A$9:$B$528,2,TRUE))</f>
        <v/>
      </c>
      <c r="Y119" s="67" t="str">
        <f>IF(D119="","",VLOOKUP(D119,Emargement!$A$9:$C$528,3,TRUE))</f>
        <v/>
      </c>
      <c r="Z119" s="67" t="str">
        <f>IF(D119="","",VLOOKUP(D119,Emargement!$A$9:$D$528,4,TRUE))</f>
        <v/>
      </c>
      <c r="AA119" s="67" t="str">
        <f>IF(D119="","",VLOOKUP(D119,Emargement!$A$9:$E$528,5,TRUE))</f>
        <v/>
      </c>
      <c r="AB119" s="67" t="str">
        <f>IF(D119="","",VLOOKUP(D119,Emargement!$A$9:$G$528,7,TRUE))</f>
        <v/>
      </c>
      <c r="AC119" s="67" t="str">
        <f>IF(D119="","",VLOOKUP(D119,Emargement!$A$9:$F$528,6,TRUE))</f>
        <v/>
      </c>
      <c r="AD119" s="89" t="e">
        <f t="shared" si="29"/>
        <v>#DIV/0!</v>
      </c>
      <c r="AE119" s="95"/>
    </row>
    <row r="120" spans="1:31">
      <c r="A120" s="66">
        <v>113</v>
      </c>
      <c r="B120" s="66">
        <v>113</v>
      </c>
      <c r="C120" s="64">
        <v>113</v>
      </c>
      <c r="D120" s="90"/>
      <c r="E120" s="91"/>
      <c r="F120" s="92"/>
      <c r="G120" s="93"/>
      <c r="H120" s="63">
        <f t="shared" si="20"/>
        <v>0</v>
      </c>
      <c r="I120" s="85">
        <f t="shared" si="21"/>
        <v>0</v>
      </c>
      <c r="J120" s="85"/>
      <c r="K120" s="94" t="str">
        <f t="shared" si="30"/>
        <v/>
      </c>
      <c r="L120" s="65"/>
      <c r="M120" s="65">
        <f t="shared" si="22"/>
        <v>0</v>
      </c>
      <c r="N120" s="65">
        <f t="shared" si="31"/>
        <v>0</v>
      </c>
      <c r="O120" s="63"/>
      <c r="P120" s="87" t="str">
        <f t="shared" si="32"/>
        <v/>
      </c>
      <c r="Q120" s="67" t="str">
        <f t="shared" si="33"/>
        <v xml:space="preserve"> </v>
      </c>
      <c r="R120" s="67" t="str">
        <f t="shared" si="34"/>
        <v xml:space="preserve"> </v>
      </c>
      <c r="S120" s="67" t="str">
        <f t="shared" si="35"/>
        <v xml:space="preserve"> </v>
      </c>
      <c r="T120" s="67" t="str">
        <f t="shared" si="36"/>
        <v>m.t</v>
      </c>
      <c r="U120" s="67" t="str">
        <f t="shared" si="37"/>
        <v xml:space="preserve"> </v>
      </c>
      <c r="V120" s="88" t="str">
        <f t="shared" si="38"/>
        <v xml:space="preserve"> </v>
      </c>
      <c r="W120" s="63"/>
      <c r="X120" s="87" t="str">
        <f>IF(D120="","",VLOOKUP(D120,Emargement!$A$9:$B$528,2,TRUE))</f>
        <v/>
      </c>
      <c r="Y120" s="67" t="str">
        <f>IF(D120="","",VLOOKUP(D120,Emargement!$A$9:$C$528,3,TRUE))</f>
        <v/>
      </c>
      <c r="Z120" s="67" t="str">
        <f>IF(D120="","",VLOOKUP(D120,Emargement!$A$9:$D$528,4,TRUE))</f>
        <v/>
      </c>
      <c r="AA120" s="67" t="str">
        <f>IF(D120="","",VLOOKUP(D120,Emargement!$A$9:$E$528,5,TRUE))</f>
        <v/>
      </c>
      <c r="AB120" s="67" t="str">
        <f>IF(D120="","",VLOOKUP(D120,Emargement!$A$9:$G$528,7,TRUE))</f>
        <v/>
      </c>
      <c r="AC120" s="67" t="str">
        <f>IF(D120="","",VLOOKUP(D120,Emargement!$A$9:$F$528,6,TRUE))</f>
        <v/>
      </c>
      <c r="AD120" s="89" t="e">
        <f t="shared" si="29"/>
        <v>#DIV/0!</v>
      </c>
      <c r="AE120" s="95"/>
    </row>
    <row r="121" spans="1:31">
      <c r="A121" s="66">
        <v>114</v>
      </c>
      <c r="B121" s="66">
        <v>114</v>
      </c>
      <c r="C121" s="64">
        <v>114</v>
      </c>
      <c r="D121" s="90"/>
      <c r="E121" s="91"/>
      <c r="F121" s="92"/>
      <c r="G121" s="93"/>
      <c r="H121" s="63">
        <f t="shared" si="20"/>
        <v>0</v>
      </c>
      <c r="I121" s="85">
        <f t="shared" si="21"/>
        <v>0</v>
      </c>
      <c r="J121" s="85"/>
      <c r="K121" s="94" t="str">
        <f t="shared" si="30"/>
        <v/>
      </c>
      <c r="L121" s="65"/>
      <c r="M121" s="65">
        <f t="shared" si="22"/>
        <v>0</v>
      </c>
      <c r="N121" s="65">
        <f t="shared" si="31"/>
        <v>0</v>
      </c>
      <c r="O121" s="63"/>
      <c r="P121" s="87" t="str">
        <f t="shared" si="32"/>
        <v/>
      </c>
      <c r="Q121" s="67" t="str">
        <f t="shared" si="33"/>
        <v xml:space="preserve"> </v>
      </c>
      <c r="R121" s="67" t="str">
        <f t="shared" si="34"/>
        <v xml:space="preserve"> </v>
      </c>
      <c r="S121" s="67" t="str">
        <f t="shared" si="35"/>
        <v xml:space="preserve"> </v>
      </c>
      <c r="T121" s="67" t="str">
        <f t="shared" si="36"/>
        <v>m.t</v>
      </c>
      <c r="U121" s="67" t="str">
        <f t="shared" si="37"/>
        <v xml:space="preserve"> </v>
      </c>
      <c r="V121" s="88" t="str">
        <f t="shared" si="38"/>
        <v xml:space="preserve"> </v>
      </c>
      <c r="W121" s="63"/>
      <c r="X121" s="87" t="str">
        <f>IF(D121="","",VLOOKUP(D121,Emargement!$A$9:$B$528,2,TRUE))</f>
        <v/>
      </c>
      <c r="Y121" s="67" t="str">
        <f>IF(D121="","",VLOOKUP(D121,Emargement!$A$9:$C$528,3,TRUE))</f>
        <v/>
      </c>
      <c r="Z121" s="67" t="str">
        <f>IF(D121="","",VLOOKUP(D121,Emargement!$A$9:$D$528,4,TRUE))</f>
        <v/>
      </c>
      <c r="AA121" s="67" t="str">
        <f>IF(D121="","",VLOOKUP(D121,Emargement!$A$9:$E$528,5,TRUE))</f>
        <v/>
      </c>
      <c r="AB121" s="67" t="str">
        <f>IF(D121="","",VLOOKUP(D121,Emargement!$A$9:$G$528,7,TRUE))</f>
        <v/>
      </c>
      <c r="AC121" s="67" t="str">
        <f>IF(D121="","",VLOOKUP(D121,Emargement!$A$9:$F$528,6,TRUE))</f>
        <v/>
      </c>
      <c r="AD121" s="89" t="e">
        <f t="shared" si="29"/>
        <v>#DIV/0!</v>
      </c>
      <c r="AE121" s="95"/>
    </row>
    <row r="122" spans="1:31">
      <c r="A122" s="66">
        <v>115</v>
      </c>
      <c r="B122" s="66">
        <v>115</v>
      </c>
      <c r="C122" s="64">
        <v>115</v>
      </c>
      <c r="D122" s="90"/>
      <c r="E122" s="91"/>
      <c r="F122" s="92"/>
      <c r="G122" s="93"/>
      <c r="H122" s="63">
        <f t="shared" si="20"/>
        <v>0</v>
      </c>
      <c r="I122" s="85">
        <f t="shared" si="21"/>
        <v>0</v>
      </c>
      <c r="J122" s="85"/>
      <c r="K122" s="94" t="str">
        <f t="shared" si="30"/>
        <v/>
      </c>
      <c r="L122" s="65"/>
      <c r="M122" s="65">
        <f t="shared" si="22"/>
        <v>0</v>
      </c>
      <c r="N122" s="65">
        <f t="shared" si="31"/>
        <v>0</v>
      </c>
      <c r="O122" s="63"/>
      <c r="P122" s="87" t="str">
        <f t="shared" si="32"/>
        <v/>
      </c>
      <c r="Q122" s="67" t="str">
        <f t="shared" si="33"/>
        <v xml:space="preserve"> </v>
      </c>
      <c r="R122" s="67" t="str">
        <f t="shared" si="34"/>
        <v xml:space="preserve"> </v>
      </c>
      <c r="S122" s="67" t="str">
        <f t="shared" si="35"/>
        <v xml:space="preserve"> </v>
      </c>
      <c r="T122" s="67" t="str">
        <f t="shared" si="36"/>
        <v>m.t</v>
      </c>
      <c r="U122" s="67" t="str">
        <f t="shared" si="37"/>
        <v xml:space="preserve"> </v>
      </c>
      <c r="V122" s="88" t="str">
        <f t="shared" si="38"/>
        <v xml:space="preserve"> </v>
      </c>
      <c r="W122" s="63"/>
      <c r="X122" s="87" t="str">
        <f>IF(D122="","",VLOOKUP(D122,Emargement!$A$9:$B$528,2,TRUE))</f>
        <v/>
      </c>
      <c r="Y122" s="67" t="str">
        <f>IF(D122="","",VLOOKUP(D122,Emargement!$A$9:$C$528,3,TRUE))</f>
        <v/>
      </c>
      <c r="Z122" s="67" t="str">
        <f>IF(D122="","",VLOOKUP(D122,Emargement!$A$9:$D$528,4,TRUE))</f>
        <v/>
      </c>
      <c r="AA122" s="67" t="str">
        <f>IF(D122="","",VLOOKUP(D122,Emargement!$A$9:$E$528,5,TRUE))</f>
        <v/>
      </c>
      <c r="AB122" s="67" t="str">
        <f>IF(D122="","",VLOOKUP(D122,Emargement!$A$9:$G$528,7,TRUE))</f>
        <v/>
      </c>
      <c r="AC122" s="67" t="str">
        <f>IF(D122="","",VLOOKUP(D122,Emargement!$A$9:$F$528,6,TRUE))</f>
        <v/>
      </c>
      <c r="AD122" s="89" t="e">
        <f t="shared" si="29"/>
        <v>#DIV/0!</v>
      </c>
      <c r="AE122" s="95"/>
    </row>
    <row r="123" spans="1:31">
      <c r="A123" s="66">
        <v>116</v>
      </c>
      <c r="B123" s="66">
        <v>116</v>
      </c>
      <c r="C123" s="64">
        <v>116</v>
      </c>
      <c r="D123" s="90"/>
      <c r="E123" s="91"/>
      <c r="F123" s="92"/>
      <c r="G123" s="93"/>
      <c r="H123" s="63">
        <f t="shared" si="20"/>
        <v>0</v>
      </c>
      <c r="I123" s="85">
        <f t="shared" si="21"/>
        <v>0</v>
      </c>
      <c r="J123" s="85"/>
      <c r="K123" s="94" t="str">
        <f t="shared" si="30"/>
        <v/>
      </c>
      <c r="L123" s="65"/>
      <c r="M123" s="65">
        <f t="shared" si="22"/>
        <v>0</v>
      </c>
      <c r="N123" s="65">
        <f t="shared" si="31"/>
        <v>0</v>
      </c>
      <c r="O123" s="63"/>
      <c r="P123" s="87" t="str">
        <f t="shared" si="32"/>
        <v/>
      </c>
      <c r="Q123" s="67" t="str">
        <f t="shared" si="33"/>
        <v xml:space="preserve"> </v>
      </c>
      <c r="R123" s="67" t="str">
        <f t="shared" si="34"/>
        <v xml:space="preserve"> </v>
      </c>
      <c r="S123" s="67" t="str">
        <f t="shared" si="35"/>
        <v xml:space="preserve"> </v>
      </c>
      <c r="T123" s="67" t="str">
        <f t="shared" si="36"/>
        <v>m.t</v>
      </c>
      <c r="U123" s="67" t="str">
        <f t="shared" si="37"/>
        <v xml:space="preserve"> </v>
      </c>
      <c r="V123" s="88" t="str">
        <f t="shared" si="38"/>
        <v xml:space="preserve"> </v>
      </c>
      <c r="W123" s="63"/>
      <c r="X123" s="87" t="str">
        <f>IF(D123="","",VLOOKUP(D123,Emargement!$A$9:$B$528,2,TRUE))</f>
        <v/>
      </c>
      <c r="Y123" s="67" t="str">
        <f>IF(D123="","",VLOOKUP(D123,Emargement!$A$9:$C$528,3,TRUE))</f>
        <v/>
      </c>
      <c r="Z123" s="67" t="str">
        <f>IF(D123="","",VLOOKUP(D123,Emargement!$A$9:$D$528,4,TRUE))</f>
        <v/>
      </c>
      <c r="AA123" s="67" t="str">
        <f>IF(D123="","",VLOOKUP(D123,Emargement!$A$9:$E$528,5,TRUE))</f>
        <v/>
      </c>
      <c r="AB123" s="67" t="str">
        <f>IF(D123="","",VLOOKUP(D123,Emargement!$A$9:$G$528,7,TRUE))</f>
        <v/>
      </c>
      <c r="AC123" s="67" t="str">
        <f>IF(D123="","",VLOOKUP(D123,Emargement!$A$9:$F$528,6,TRUE))</f>
        <v/>
      </c>
      <c r="AD123" s="89" t="e">
        <f t="shared" si="29"/>
        <v>#DIV/0!</v>
      </c>
      <c r="AE123" s="95"/>
    </row>
    <row r="124" spans="1:31">
      <c r="A124" s="66">
        <v>117</v>
      </c>
      <c r="B124" s="66">
        <v>117</v>
      </c>
      <c r="C124" s="64">
        <v>117</v>
      </c>
      <c r="D124" s="90"/>
      <c r="E124" s="91"/>
      <c r="F124" s="92"/>
      <c r="G124" s="93"/>
      <c r="H124" s="63">
        <f t="shared" si="20"/>
        <v>0</v>
      </c>
      <c r="I124" s="85">
        <f t="shared" si="21"/>
        <v>0</v>
      </c>
      <c r="J124" s="85"/>
      <c r="K124" s="94" t="str">
        <f t="shared" si="30"/>
        <v/>
      </c>
      <c r="L124" s="65"/>
      <c r="M124" s="65">
        <f t="shared" si="22"/>
        <v>0</v>
      </c>
      <c r="N124" s="65">
        <f t="shared" si="31"/>
        <v>0</v>
      </c>
      <c r="O124" s="63"/>
      <c r="P124" s="87" t="str">
        <f t="shared" si="32"/>
        <v/>
      </c>
      <c r="Q124" s="67" t="str">
        <f t="shared" si="33"/>
        <v xml:space="preserve"> </v>
      </c>
      <c r="R124" s="67" t="str">
        <f t="shared" si="34"/>
        <v xml:space="preserve"> </v>
      </c>
      <c r="S124" s="67" t="str">
        <f t="shared" si="35"/>
        <v xml:space="preserve"> </v>
      </c>
      <c r="T124" s="67" t="str">
        <f t="shared" si="36"/>
        <v>m.t</v>
      </c>
      <c r="U124" s="67" t="str">
        <f t="shared" si="37"/>
        <v xml:space="preserve"> </v>
      </c>
      <c r="V124" s="88" t="str">
        <f t="shared" si="38"/>
        <v xml:space="preserve"> </v>
      </c>
      <c r="W124" s="63"/>
      <c r="X124" s="87" t="str">
        <f>IF(D124="","",VLOOKUP(D124,Emargement!$A$9:$B$528,2,TRUE))</f>
        <v/>
      </c>
      <c r="Y124" s="67" t="str">
        <f>IF(D124="","",VLOOKUP(D124,Emargement!$A$9:$C$528,3,TRUE))</f>
        <v/>
      </c>
      <c r="Z124" s="67" t="str">
        <f>IF(D124="","",VLOOKUP(D124,Emargement!$A$9:$D$528,4,TRUE))</f>
        <v/>
      </c>
      <c r="AA124" s="67" t="str">
        <f>IF(D124="","",VLOOKUP(D124,Emargement!$A$9:$E$528,5,TRUE))</f>
        <v/>
      </c>
      <c r="AB124" s="67" t="str">
        <f>IF(D124="","",VLOOKUP(D124,Emargement!$A$9:$G$528,7,TRUE))</f>
        <v/>
      </c>
      <c r="AC124" s="67" t="str">
        <f>IF(D124="","",VLOOKUP(D124,Emargement!$A$9:$F$528,6,TRUE))</f>
        <v/>
      </c>
      <c r="AD124" s="89" t="e">
        <f t="shared" si="29"/>
        <v>#DIV/0!</v>
      </c>
      <c r="AE124" s="95"/>
    </row>
    <row r="125" spans="1:31">
      <c r="A125" s="66">
        <v>118</v>
      </c>
      <c r="B125" s="66">
        <v>118</v>
      </c>
      <c r="C125" s="64">
        <v>118</v>
      </c>
      <c r="D125" s="90"/>
      <c r="E125" s="91"/>
      <c r="F125" s="92"/>
      <c r="G125" s="93"/>
      <c r="H125" s="63">
        <f t="shared" si="20"/>
        <v>0</v>
      </c>
      <c r="I125" s="85">
        <f t="shared" si="21"/>
        <v>0</v>
      </c>
      <c r="J125" s="85"/>
      <c r="K125" s="94" t="str">
        <f t="shared" si="30"/>
        <v/>
      </c>
      <c r="L125" s="65"/>
      <c r="M125" s="65">
        <f t="shared" si="22"/>
        <v>0</v>
      </c>
      <c r="N125" s="65">
        <f t="shared" si="31"/>
        <v>0</v>
      </c>
      <c r="O125" s="63"/>
      <c r="P125" s="87" t="str">
        <f t="shared" si="32"/>
        <v/>
      </c>
      <c r="Q125" s="67" t="str">
        <f t="shared" si="33"/>
        <v xml:space="preserve"> </v>
      </c>
      <c r="R125" s="67" t="str">
        <f t="shared" si="34"/>
        <v xml:space="preserve"> </v>
      </c>
      <c r="S125" s="67" t="str">
        <f t="shared" si="35"/>
        <v xml:space="preserve"> </v>
      </c>
      <c r="T125" s="67" t="str">
        <f t="shared" si="36"/>
        <v>m.t</v>
      </c>
      <c r="U125" s="67" t="str">
        <f t="shared" si="37"/>
        <v xml:space="preserve"> </v>
      </c>
      <c r="V125" s="88" t="str">
        <f t="shared" si="38"/>
        <v xml:space="preserve"> </v>
      </c>
      <c r="W125" s="63"/>
      <c r="X125" s="87" t="str">
        <f>IF(D125="","",VLOOKUP(D125,Emargement!$A$9:$B$528,2,TRUE))</f>
        <v/>
      </c>
      <c r="Y125" s="67" t="str">
        <f>IF(D125="","",VLOOKUP(D125,Emargement!$A$9:$C$528,3,TRUE))</f>
        <v/>
      </c>
      <c r="Z125" s="67" t="str">
        <f>IF(D125="","",VLOOKUP(D125,Emargement!$A$9:$D$528,4,TRUE))</f>
        <v/>
      </c>
      <c r="AA125" s="67" t="str">
        <f>IF(D125="","",VLOOKUP(D125,Emargement!$A$9:$E$528,5,TRUE))</f>
        <v/>
      </c>
      <c r="AB125" s="67" t="str">
        <f>IF(D125="","",VLOOKUP(D125,Emargement!$A$9:$G$528,7,TRUE))</f>
        <v/>
      </c>
      <c r="AC125" s="67" t="str">
        <f>IF(D125="","",VLOOKUP(D125,Emargement!$A$9:$F$528,6,TRUE))</f>
        <v/>
      </c>
      <c r="AD125" s="89" t="e">
        <f t="shared" si="29"/>
        <v>#DIV/0!</v>
      </c>
      <c r="AE125" s="95"/>
    </row>
    <row r="126" spans="1:31">
      <c r="A126" s="66">
        <v>119</v>
      </c>
      <c r="B126" s="66">
        <v>119</v>
      </c>
      <c r="C126" s="64">
        <v>119</v>
      </c>
      <c r="D126" s="90"/>
      <c r="E126" s="91"/>
      <c r="F126" s="92"/>
      <c r="G126" s="93"/>
      <c r="H126" s="63">
        <f t="shared" si="20"/>
        <v>0</v>
      </c>
      <c r="I126" s="85">
        <f t="shared" si="21"/>
        <v>0</v>
      </c>
      <c r="J126" s="85"/>
      <c r="K126" s="94" t="str">
        <f t="shared" si="30"/>
        <v/>
      </c>
      <c r="L126" s="65"/>
      <c r="M126" s="65">
        <f t="shared" si="22"/>
        <v>0</v>
      </c>
      <c r="N126" s="65">
        <f t="shared" si="31"/>
        <v>0</v>
      </c>
      <c r="O126" s="63"/>
      <c r="P126" s="87" t="str">
        <f t="shared" si="32"/>
        <v/>
      </c>
      <c r="Q126" s="67" t="str">
        <f t="shared" si="33"/>
        <v xml:space="preserve"> </v>
      </c>
      <c r="R126" s="67" t="str">
        <f t="shared" si="34"/>
        <v xml:space="preserve"> </v>
      </c>
      <c r="S126" s="67" t="str">
        <f t="shared" si="35"/>
        <v xml:space="preserve"> </v>
      </c>
      <c r="T126" s="67" t="str">
        <f t="shared" si="36"/>
        <v>m.t</v>
      </c>
      <c r="U126" s="67" t="str">
        <f t="shared" si="37"/>
        <v xml:space="preserve"> </v>
      </c>
      <c r="V126" s="88" t="str">
        <f t="shared" si="38"/>
        <v xml:space="preserve"> </v>
      </c>
      <c r="W126" s="63"/>
      <c r="X126" s="87" t="str">
        <f>IF(D126="","",VLOOKUP(D126,Emargement!$A$9:$B$528,2,TRUE))</f>
        <v/>
      </c>
      <c r="Y126" s="67" t="str">
        <f>IF(D126="","",VLOOKUP(D126,Emargement!$A$9:$C$528,3,TRUE))</f>
        <v/>
      </c>
      <c r="Z126" s="67" t="str">
        <f>IF(D126="","",VLOOKUP(D126,Emargement!$A$9:$D$528,4,TRUE))</f>
        <v/>
      </c>
      <c r="AA126" s="67" t="str">
        <f>IF(D126="","",VLOOKUP(D126,Emargement!$A$9:$E$528,5,TRUE))</f>
        <v/>
      </c>
      <c r="AB126" s="67" t="str">
        <f>IF(D126="","",VLOOKUP(D126,Emargement!$A$9:$G$528,7,TRUE))</f>
        <v/>
      </c>
      <c r="AC126" s="67" t="str">
        <f>IF(D126="","",VLOOKUP(D126,Emargement!$A$9:$F$528,6,TRUE))</f>
        <v/>
      </c>
      <c r="AD126" s="89" t="e">
        <f t="shared" si="29"/>
        <v>#DIV/0!</v>
      </c>
      <c r="AE126" s="95"/>
    </row>
    <row r="127" spans="1:31">
      <c r="A127" s="66">
        <v>120</v>
      </c>
      <c r="B127" s="66">
        <v>120</v>
      </c>
      <c r="C127" s="64">
        <v>120</v>
      </c>
      <c r="D127" s="90"/>
      <c r="E127" s="91"/>
      <c r="F127" s="92"/>
      <c r="G127" s="93"/>
      <c r="H127" s="63">
        <f t="shared" si="20"/>
        <v>0</v>
      </c>
      <c r="I127" s="85">
        <f t="shared" si="21"/>
        <v>0</v>
      </c>
      <c r="J127" s="85"/>
      <c r="K127" s="94" t="str">
        <f t="shared" si="30"/>
        <v/>
      </c>
      <c r="L127" s="65"/>
      <c r="M127" s="65">
        <f t="shared" si="22"/>
        <v>0</v>
      </c>
      <c r="N127" s="65">
        <f t="shared" si="31"/>
        <v>0</v>
      </c>
      <c r="O127" s="63"/>
      <c r="P127" s="87" t="str">
        <f t="shared" si="32"/>
        <v/>
      </c>
      <c r="Q127" s="67" t="str">
        <f t="shared" si="33"/>
        <v xml:space="preserve"> </v>
      </c>
      <c r="R127" s="67" t="str">
        <f t="shared" si="34"/>
        <v xml:space="preserve"> </v>
      </c>
      <c r="S127" s="67" t="str">
        <f t="shared" si="35"/>
        <v xml:space="preserve"> </v>
      </c>
      <c r="T127" s="67" t="str">
        <f t="shared" si="36"/>
        <v>m.t</v>
      </c>
      <c r="U127" s="67" t="str">
        <f t="shared" si="37"/>
        <v xml:space="preserve"> </v>
      </c>
      <c r="V127" s="88" t="str">
        <f t="shared" si="38"/>
        <v xml:space="preserve"> </v>
      </c>
      <c r="W127" s="63"/>
      <c r="X127" s="87" t="str">
        <f>IF(D127="","",VLOOKUP(D127,Emargement!$A$9:$B$528,2,TRUE))</f>
        <v/>
      </c>
      <c r="Y127" s="67" t="str">
        <f>IF(D127="","",VLOOKUP(D127,Emargement!$A$9:$C$528,3,TRUE))</f>
        <v/>
      </c>
      <c r="Z127" s="67" t="str">
        <f>IF(D127="","",VLOOKUP(D127,Emargement!$A$9:$D$528,4,TRUE))</f>
        <v/>
      </c>
      <c r="AA127" s="67" t="str">
        <f>IF(D127="","",VLOOKUP(D127,Emargement!$A$9:$E$528,5,TRUE))</f>
        <v/>
      </c>
      <c r="AB127" s="67" t="str">
        <f>IF(D127="","",VLOOKUP(D127,Emargement!$A$9:$G$528,7,TRUE))</f>
        <v/>
      </c>
      <c r="AC127" s="67" t="str">
        <f>IF(D127="","",VLOOKUP(D127,Emargement!$A$9:$F$528,6,TRUE))</f>
        <v/>
      </c>
      <c r="AD127" s="89" t="e">
        <f t="shared" si="29"/>
        <v>#DIV/0!</v>
      </c>
      <c r="AE127" s="95"/>
    </row>
    <row r="128" spans="1:31">
      <c r="A128" s="66">
        <v>121</v>
      </c>
      <c r="B128" s="66">
        <v>121</v>
      </c>
      <c r="C128" s="64">
        <v>121</v>
      </c>
      <c r="D128" s="90"/>
      <c r="E128" s="91"/>
      <c r="F128" s="92"/>
      <c r="G128" s="93"/>
      <c r="H128" s="63">
        <f t="shared" si="20"/>
        <v>0</v>
      </c>
      <c r="I128" s="85">
        <f t="shared" si="21"/>
        <v>0</v>
      </c>
      <c r="J128" s="85"/>
      <c r="K128" s="94" t="str">
        <f t="shared" si="30"/>
        <v/>
      </c>
      <c r="L128" s="65"/>
      <c r="M128" s="65">
        <f t="shared" si="22"/>
        <v>0</v>
      </c>
      <c r="N128" s="65">
        <f t="shared" si="31"/>
        <v>0</v>
      </c>
      <c r="O128" s="63"/>
      <c r="P128" s="87" t="str">
        <f t="shared" si="32"/>
        <v/>
      </c>
      <c r="Q128" s="67" t="str">
        <f t="shared" si="33"/>
        <v xml:space="preserve"> </v>
      </c>
      <c r="R128" s="67" t="str">
        <f t="shared" si="34"/>
        <v xml:space="preserve"> </v>
      </c>
      <c r="S128" s="67" t="str">
        <f t="shared" si="35"/>
        <v xml:space="preserve"> </v>
      </c>
      <c r="T128" s="67" t="str">
        <f t="shared" si="36"/>
        <v>m.t</v>
      </c>
      <c r="U128" s="67" t="str">
        <f t="shared" si="37"/>
        <v xml:space="preserve"> </v>
      </c>
      <c r="V128" s="88" t="str">
        <f t="shared" si="38"/>
        <v xml:space="preserve"> </v>
      </c>
      <c r="W128" s="63"/>
      <c r="X128" s="87" t="str">
        <f>IF(D128="","",VLOOKUP(D128,Emargement!$A$9:$B$528,2,TRUE))</f>
        <v/>
      </c>
      <c r="Y128" s="67" t="str">
        <f>IF(D128="","",VLOOKUP(D128,Emargement!$A$9:$C$528,3,TRUE))</f>
        <v/>
      </c>
      <c r="Z128" s="67" t="str">
        <f>IF(D128="","",VLOOKUP(D128,Emargement!$A$9:$D$528,4,TRUE))</f>
        <v/>
      </c>
      <c r="AA128" s="67" t="str">
        <f>IF(D128="","",VLOOKUP(D128,Emargement!$A$9:$E$528,5,TRUE))</f>
        <v/>
      </c>
      <c r="AB128" s="67" t="str">
        <f>IF(D128="","",VLOOKUP(D128,Emargement!$A$9:$G$528,7,TRUE))</f>
        <v/>
      </c>
      <c r="AC128" s="67" t="str">
        <f>IF(D128="","",VLOOKUP(D128,Emargement!$A$9:$F$528,6,TRUE))</f>
        <v/>
      </c>
      <c r="AD128" s="89" t="e">
        <f t="shared" si="29"/>
        <v>#DIV/0!</v>
      </c>
      <c r="AE128" s="95"/>
    </row>
    <row r="129" spans="1:31">
      <c r="A129" s="66">
        <v>122</v>
      </c>
      <c r="B129" s="66">
        <v>122</v>
      </c>
      <c r="C129" s="64">
        <v>122</v>
      </c>
      <c r="D129" s="90"/>
      <c r="E129" s="91"/>
      <c r="F129" s="92"/>
      <c r="G129" s="93"/>
      <c r="H129" s="63">
        <f t="shared" si="20"/>
        <v>0</v>
      </c>
      <c r="I129" s="85">
        <f t="shared" si="21"/>
        <v>0</v>
      </c>
      <c r="J129" s="85"/>
      <c r="K129" s="94" t="str">
        <f t="shared" si="30"/>
        <v/>
      </c>
      <c r="L129" s="65"/>
      <c r="M129" s="65">
        <f t="shared" si="22"/>
        <v>0</v>
      </c>
      <c r="N129" s="65">
        <f t="shared" si="31"/>
        <v>0</v>
      </c>
      <c r="O129" s="63"/>
      <c r="P129" s="87" t="str">
        <f t="shared" si="32"/>
        <v/>
      </c>
      <c r="Q129" s="67" t="str">
        <f t="shared" si="33"/>
        <v xml:space="preserve"> </v>
      </c>
      <c r="R129" s="67" t="str">
        <f t="shared" si="34"/>
        <v xml:space="preserve"> </v>
      </c>
      <c r="S129" s="67" t="str">
        <f t="shared" si="35"/>
        <v xml:space="preserve"> </v>
      </c>
      <c r="T129" s="67" t="str">
        <f t="shared" si="36"/>
        <v>m.t</v>
      </c>
      <c r="U129" s="67" t="str">
        <f t="shared" si="37"/>
        <v xml:space="preserve"> </v>
      </c>
      <c r="V129" s="88" t="str">
        <f t="shared" si="38"/>
        <v xml:space="preserve"> </v>
      </c>
      <c r="W129" s="63"/>
      <c r="X129" s="87" t="str">
        <f>IF(D129="","",VLOOKUP(D129,Emargement!$A$9:$B$528,2,TRUE))</f>
        <v/>
      </c>
      <c r="Y129" s="67" t="str">
        <f>IF(D129="","",VLOOKUP(D129,Emargement!$A$9:$C$528,3,TRUE))</f>
        <v/>
      </c>
      <c r="Z129" s="67" t="str">
        <f>IF(D129="","",VLOOKUP(D129,Emargement!$A$9:$D$528,4,TRUE))</f>
        <v/>
      </c>
      <c r="AA129" s="67" t="str">
        <f>IF(D129="","",VLOOKUP(D129,Emargement!$A$9:$E$528,5,TRUE))</f>
        <v/>
      </c>
      <c r="AB129" s="67" t="str">
        <f>IF(D129="","",VLOOKUP(D129,Emargement!$A$9:$G$528,7,TRUE))</f>
        <v/>
      </c>
      <c r="AC129" s="67" t="str">
        <f>IF(D129="","",VLOOKUP(D129,Emargement!$A$9:$F$528,6,TRUE))</f>
        <v/>
      </c>
      <c r="AD129" s="89" t="e">
        <f t="shared" si="29"/>
        <v>#DIV/0!</v>
      </c>
      <c r="AE129" s="95"/>
    </row>
    <row r="130" spans="1:31">
      <c r="A130" s="66">
        <v>123</v>
      </c>
      <c r="B130" s="66">
        <v>123</v>
      </c>
      <c r="C130" s="64">
        <v>123</v>
      </c>
      <c r="D130" s="90"/>
      <c r="E130" s="91"/>
      <c r="F130" s="92"/>
      <c r="G130" s="93"/>
      <c r="H130" s="63">
        <f t="shared" si="20"/>
        <v>0</v>
      </c>
      <c r="I130" s="85">
        <f t="shared" si="21"/>
        <v>0</v>
      </c>
      <c r="J130" s="85"/>
      <c r="K130" s="94" t="str">
        <f t="shared" si="30"/>
        <v/>
      </c>
      <c r="L130" s="65"/>
      <c r="M130" s="65">
        <f t="shared" si="22"/>
        <v>0</v>
      </c>
      <c r="N130" s="65">
        <f t="shared" si="31"/>
        <v>0</v>
      </c>
      <c r="O130" s="63"/>
      <c r="P130" s="87" t="str">
        <f t="shared" si="32"/>
        <v/>
      </c>
      <c r="Q130" s="67" t="str">
        <f t="shared" si="33"/>
        <v xml:space="preserve"> </v>
      </c>
      <c r="R130" s="67" t="str">
        <f t="shared" si="34"/>
        <v xml:space="preserve"> </v>
      </c>
      <c r="S130" s="67" t="str">
        <f t="shared" si="35"/>
        <v xml:space="preserve"> </v>
      </c>
      <c r="T130" s="67" t="str">
        <f t="shared" si="36"/>
        <v>m.t</v>
      </c>
      <c r="U130" s="67" t="str">
        <f t="shared" si="37"/>
        <v xml:space="preserve"> </v>
      </c>
      <c r="V130" s="88" t="str">
        <f t="shared" si="38"/>
        <v xml:space="preserve"> </v>
      </c>
      <c r="W130" s="63"/>
      <c r="X130" s="87" t="str">
        <f>IF(D130="","",VLOOKUP(D130,Emargement!$A$9:$B$528,2,TRUE))</f>
        <v/>
      </c>
      <c r="Y130" s="67" t="str">
        <f>IF(D130="","",VLOOKUP(D130,Emargement!$A$9:$C$528,3,TRUE))</f>
        <v/>
      </c>
      <c r="Z130" s="67" t="str">
        <f>IF(D130="","",VLOOKUP(D130,Emargement!$A$9:$D$528,4,TRUE))</f>
        <v/>
      </c>
      <c r="AA130" s="67" t="str">
        <f>IF(D130="","",VLOOKUP(D130,Emargement!$A$9:$E$528,5,TRUE))</f>
        <v/>
      </c>
      <c r="AB130" s="67" t="str">
        <f>IF(D130="","",VLOOKUP(D130,Emargement!$A$9:$G$528,7,TRUE))</f>
        <v/>
      </c>
      <c r="AC130" s="67" t="str">
        <f>IF(D130="","",VLOOKUP(D130,Emargement!$A$9:$F$528,6,TRUE))</f>
        <v/>
      </c>
      <c r="AD130" s="89" t="e">
        <f t="shared" si="29"/>
        <v>#DIV/0!</v>
      </c>
      <c r="AE130" s="95"/>
    </row>
    <row r="131" spans="1:31">
      <c r="A131" s="66">
        <v>124</v>
      </c>
      <c r="B131" s="66">
        <v>124</v>
      </c>
      <c r="C131" s="64">
        <v>124</v>
      </c>
      <c r="D131" s="90"/>
      <c r="E131" s="91"/>
      <c r="F131" s="92"/>
      <c r="G131" s="93"/>
      <c r="H131" s="63">
        <f t="shared" si="20"/>
        <v>0</v>
      </c>
      <c r="I131" s="85">
        <f t="shared" si="21"/>
        <v>0</v>
      </c>
      <c r="J131" s="85"/>
      <c r="K131" s="94" t="str">
        <f t="shared" si="30"/>
        <v/>
      </c>
      <c r="L131" s="65"/>
      <c r="M131" s="65">
        <f t="shared" si="22"/>
        <v>0</v>
      </c>
      <c r="N131" s="65">
        <f t="shared" si="31"/>
        <v>0</v>
      </c>
      <c r="O131" s="63"/>
      <c r="P131" s="87" t="str">
        <f t="shared" si="32"/>
        <v/>
      </c>
      <c r="Q131" s="67" t="str">
        <f t="shared" si="33"/>
        <v xml:space="preserve"> </v>
      </c>
      <c r="R131" s="67" t="str">
        <f t="shared" si="34"/>
        <v xml:space="preserve"> </v>
      </c>
      <c r="S131" s="67" t="str">
        <f t="shared" si="35"/>
        <v xml:space="preserve"> </v>
      </c>
      <c r="T131" s="67" t="str">
        <f t="shared" si="36"/>
        <v>m.t</v>
      </c>
      <c r="U131" s="67" t="str">
        <f t="shared" si="37"/>
        <v xml:space="preserve"> </v>
      </c>
      <c r="V131" s="88" t="str">
        <f t="shared" si="38"/>
        <v xml:space="preserve"> </v>
      </c>
      <c r="W131" s="63"/>
      <c r="X131" s="87" t="str">
        <f>IF(D131="","",VLOOKUP(D131,Emargement!$A$9:$B$528,2,TRUE))</f>
        <v/>
      </c>
      <c r="Y131" s="67" t="str">
        <f>IF(D131="","",VLOOKUP(D131,Emargement!$A$9:$C$528,3,TRUE))</f>
        <v/>
      </c>
      <c r="Z131" s="67" t="str">
        <f>IF(D131="","",VLOOKUP(D131,Emargement!$A$9:$D$528,4,TRUE))</f>
        <v/>
      </c>
      <c r="AA131" s="67" t="str">
        <f>IF(D131="","",VLOOKUP(D131,Emargement!$A$9:$E$528,5,TRUE))</f>
        <v/>
      </c>
      <c r="AB131" s="67" t="str">
        <f>IF(D131="","",VLOOKUP(D131,Emargement!$A$9:$G$528,7,TRUE))</f>
        <v/>
      </c>
      <c r="AC131" s="67" t="str">
        <f>IF(D131="","",VLOOKUP(D131,Emargement!$A$9:$F$528,6,TRUE))</f>
        <v/>
      </c>
      <c r="AD131" s="89" t="e">
        <f t="shared" si="29"/>
        <v>#DIV/0!</v>
      </c>
      <c r="AE131" s="95"/>
    </row>
    <row r="132" spans="1:31">
      <c r="A132" s="66">
        <v>125</v>
      </c>
      <c r="B132" s="66">
        <v>125</v>
      </c>
      <c r="C132" s="64">
        <v>125</v>
      </c>
      <c r="D132" s="90"/>
      <c r="E132" s="91"/>
      <c r="F132" s="92"/>
      <c r="G132" s="93"/>
      <c r="H132" s="63">
        <f t="shared" si="20"/>
        <v>0</v>
      </c>
      <c r="I132" s="85">
        <f t="shared" si="21"/>
        <v>0</v>
      </c>
      <c r="J132" s="85"/>
      <c r="K132" s="94" t="str">
        <f t="shared" si="30"/>
        <v/>
      </c>
      <c r="L132" s="65"/>
      <c r="M132" s="65">
        <f t="shared" si="22"/>
        <v>0</v>
      </c>
      <c r="N132" s="65">
        <f t="shared" si="31"/>
        <v>0</v>
      </c>
      <c r="O132" s="63"/>
      <c r="P132" s="87" t="str">
        <f t="shared" si="32"/>
        <v/>
      </c>
      <c r="Q132" s="67" t="str">
        <f t="shared" si="33"/>
        <v xml:space="preserve"> </v>
      </c>
      <c r="R132" s="67" t="str">
        <f t="shared" si="34"/>
        <v xml:space="preserve"> </v>
      </c>
      <c r="S132" s="67" t="str">
        <f t="shared" si="35"/>
        <v xml:space="preserve"> </v>
      </c>
      <c r="T132" s="67" t="str">
        <f t="shared" si="36"/>
        <v>m.t</v>
      </c>
      <c r="U132" s="67" t="str">
        <f t="shared" si="37"/>
        <v xml:space="preserve"> </v>
      </c>
      <c r="V132" s="88" t="str">
        <f t="shared" si="38"/>
        <v xml:space="preserve"> </v>
      </c>
      <c r="W132" s="63"/>
      <c r="X132" s="87" t="str">
        <f>IF(D132="","",VLOOKUP(D132,Emargement!$A$9:$B$528,2,TRUE))</f>
        <v/>
      </c>
      <c r="Y132" s="67" t="str">
        <f>IF(D132="","",VLOOKUP(D132,Emargement!$A$9:$C$528,3,TRUE))</f>
        <v/>
      </c>
      <c r="Z132" s="67" t="str">
        <f>IF(D132="","",VLOOKUP(D132,Emargement!$A$9:$D$528,4,TRUE))</f>
        <v/>
      </c>
      <c r="AA132" s="67" t="str">
        <f>IF(D132="","",VLOOKUP(D132,Emargement!$A$9:$E$528,5,TRUE))</f>
        <v/>
      </c>
      <c r="AB132" s="67" t="str">
        <f>IF(D132="","",VLOOKUP(D132,Emargement!$A$9:$G$528,7,TRUE))</f>
        <v/>
      </c>
      <c r="AC132" s="67" t="str">
        <f>IF(D132="","",VLOOKUP(D132,Emargement!$A$9:$F$528,6,TRUE))</f>
        <v/>
      </c>
      <c r="AD132" s="89" t="e">
        <f t="shared" si="29"/>
        <v>#DIV/0!</v>
      </c>
      <c r="AE132" s="95"/>
    </row>
    <row r="133" spans="1:31">
      <c r="A133" s="66">
        <v>126</v>
      </c>
      <c r="B133" s="66">
        <v>126</v>
      </c>
      <c r="C133" s="64">
        <v>126</v>
      </c>
      <c r="D133" s="90"/>
      <c r="E133" s="91"/>
      <c r="F133" s="92"/>
      <c r="G133" s="93"/>
      <c r="H133" s="63">
        <f t="shared" si="20"/>
        <v>0</v>
      </c>
      <c r="I133" s="85">
        <f t="shared" si="21"/>
        <v>0</v>
      </c>
      <c r="J133" s="85"/>
      <c r="K133" s="94" t="str">
        <f t="shared" si="30"/>
        <v/>
      </c>
      <c r="L133" s="65"/>
      <c r="M133" s="65">
        <f t="shared" si="22"/>
        <v>0</v>
      </c>
      <c r="N133" s="65">
        <f t="shared" si="31"/>
        <v>0</v>
      </c>
      <c r="O133" s="63"/>
      <c r="P133" s="87" t="str">
        <f t="shared" si="32"/>
        <v/>
      </c>
      <c r="Q133" s="67" t="str">
        <f t="shared" si="33"/>
        <v xml:space="preserve"> </v>
      </c>
      <c r="R133" s="67" t="str">
        <f t="shared" si="34"/>
        <v xml:space="preserve"> </v>
      </c>
      <c r="S133" s="67" t="str">
        <f t="shared" si="35"/>
        <v xml:space="preserve"> </v>
      </c>
      <c r="T133" s="67" t="str">
        <f t="shared" si="36"/>
        <v>m.t</v>
      </c>
      <c r="U133" s="67" t="str">
        <f t="shared" si="37"/>
        <v xml:space="preserve"> </v>
      </c>
      <c r="V133" s="88" t="str">
        <f t="shared" si="38"/>
        <v xml:space="preserve"> </v>
      </c>
      <c r="W133" s="63"/>
      <c r="X133" s="87" t="str">
        <f>IF(D133="","",VLOOKUP(D133,Emargement!$A$9:$B$528,2,TRUE))</f>
        <v/>
      </c>
      <c r="Y133" s="67" t="str">
        <f>IF(D133="","",VLOOKUP(D133,Emargement!$A$9:$C$528,3,TRUE))</f>
        <v/>
      </c>
      <c r="Z133" s="67" t="str">
        <f>IF(D133="","",VLOOKUP(D133,Emargement!$A$9:$D$528,4,TRUE))</f>
        <v/>
      </c>
      <c r="AA133" s="67" t="str">
        <f>IF(D133="","",VLOOKUP(D133,Emargement!$A$9:$E$528,5,TRUE))</f>
        <v/>
      </c>
      <c r="AB133" s="67" t="str">
        <f>IF(D133="","",VLOOKUP(D133,Emargement!$A$9:$G$528,7,TRUE))</f>
        <v/>
      </c>
      <c r="AC133" s="67" t="str">
        <f>IF(D133="","",VLOOKUP(D133,Emargement!$A$9:$F$528,6,TRUE))</f>
        <v/>
      </c>
      <c r="AD133" s="89" t="e">
        <f t="shared" si="29"/>
        <v>#DIV/0!</v>
      </c>
      <c r="AE133" s="95"/>
    </row>
    <row r="134" spans="1:31">
      <c r="A134" s="66">
        <v>127</v>
      </c>
      <c r="B134" s="66">
        <v>127</v>
      </c>
      <c r="C134" s="64">
        <v>127</v>
      </c>
      <c r="D134" s="90"/>
      <c r="E134" s="91"/>
      <c r="F134" s="92"/>
      <c r="G134" s="93"/>
      <c r="H134" s="63">
        <f t="shared" si="20"/>
        <v>0</v>
      </c>
      <c r="I134" s="85">
        <f t="shared" si="21"/>
        <v>0</v>
      </c>
      <c r="J134" s="85"/>
      <c r="K134" s="94" t="str">
        <f t="shared" si="30"/>
        <v/>
      </c>
      <c r="L134" s="65"/>
      <c r="M134" s="65">
        <f t="shared" si="22"/>
        <v>0</v>
      </c>
      <c r="N134" s="65">
        <f t="shared" si="31"/>
        <v>0</v>
      </c>
      <c r="O134" s="63"/>
      <c r="P134" s="87" t="str">
        <f t="shared" si="32"/>
        <v/>
      </c>
      <c r="Q134" s="67" t="str">
        <f t="shared" si="33"/>
        <v xml:space="preserve"> </v>
      </c>
      <c r="R134" s="67" t="str">
        <f t="shared" si="34"/>
        <v xml:space="preserve"> </v>
      </c>
      <c r="S134" s="67" t="str">
        <f t="shared" si="35"/>
        <v xml:space="preserve"> </v>
      </c>
      <c r="T134" s="67" t="str">
        <f t="shared" si="36"/>
        <v>m.t</v>
      </c>
      <c r="U134" s="67" t="str">
        <f t="shared" si="37"/>
        <v xml:space="preserve"> </v>
      </c>
      <c r="V134" s="88" t="str">
        <f t="shared" si="38"/>
        <v xml:space="preserve"> </v>
      </c>
      <c r="W134" s="63"/>
      <c r="X134" s="87" t="str">
        <f>IF(D134="","",VLOOKUP(D134,Emargement!$A$9:$B$528,2,TRUE))</f>
        <v/>
      </c>
      <c r="Y134" s="67" t="str">
        <f>IF(D134="","",VLOOKUP(D134,Emargement!$A$9:$C$528,3,TRUE))</f>
        <v/>
      </c>
      <c r="Z134" s="67" t="str">
        <f>IF(D134="","",VLOOKUP(D134,Emargement!$A$9:$D$528,4,TRUE))</f>
        <v/>
      </c>
      <c r="AA134" s="67" t="str">
        <f>IF(D134="","",VLOOKUP(D134,Emargement!$A$9:$E$528,5,TRUE))</f>
        <v/>
      </c>
      <c r="AB134" s="67" t="str">
        <f>IF(D134="","",VLOOKUP(D134,Emargement!$A$9:$G$528,7,TRUE))</f>
        <v/>
      </c>
      <c r="AC134" s="67" t="str">
        <f>IF(D134="","",VLOOKUP(D134,Emargement!$A$9:$F$528,6,TRUE))</f>
        <v/>
      </c>
      <c r="AD134" s="89" t="e">
        <f t="shared" si="29"/>
        <v>#DIV/0!</v>
      </c>
      <c r="AE134" s="95"/>
    </row>
    <row r="135" spans="1:31">
      <c r="A135" s="66">
        <v>128</v>
      </c>
      <c r="B135" s="66">
        <v>128</v>
      </c>
      <c r="C135" s="64">
        <v>128</v>
      </c>
      <c r="D135" s="90"/>
      <c r="E135" s="91"/>
      <c r="F135" s="92"/>
      <c r="G135" s="93"/>
      <c r="H135" s="63">
        <f t="shared" si="20"/>
        <v>0</v>
      </c>
      <c r="I135" s="85">
        <f t="shared" si="21"/>
        <v>0</v>
      </c>
      <c r="J135" s="85"/>
      <c r="K135" s="94" t="str">
        <f t="shared" si="30"/>
        <v/>
      </c>
      <c r="L135" s="65"/>
      <c r="M135" s="65">
        <f t="shared" si="22"/>
        <v>0</v>
      </c>
      <c r="N135" s="65">
        <f t="shared" si="31"/>
        <v>0</v>
      </c>
      <c r="O135" s="63"/>
      <c r="P135" s="87" t="str">
        <f t="shared" si="32"/>
        <v/>
      </c>
      <c r="Q135" s="67" t="str">
        <f t="shared" si="33"/>
        <v xml:space="preserve"> </v>
      </c>
      <c r="R135" s="67" t="str">
        <f t="shared" si="34"/>
        <v xml:space="preserve"> </v>
      </c>
      <c r="S135" s="67" t="str">
        <f t="shared" si="35"/>
        <v xml:space="preserve"> </v>
      </c>
      <c r="T135" s="67" t="str">
        <f t="shared" si="36"/>
        <v>m.t</v>
      </c>
      <c r="U135" s="67" t="str">
        <f t="shared" si="37"/>
        <v xml:space="preserve"> </v>
      </c>
      <c r="V135" s="88" t="str">
        <f t="shared" si="38"/>
        <v xml:space="preserve"> </v>
      </c>
      <c r="W135" s="63"/>
      <c r="X135" s="87" t="str">
        <f>IF(D135="","",VLOOKUP(D135,Emargement!$A$9:$B$528,2,TRUE))</f>
        <v/>
      </c>
      <c r="Y135" s="67" t="str">
        <f>IF(D135="","",VLOOKUP(D135,Emargement!$A$9:$C$528,3,TRUE))</f>
        <v/>
      </c>
      <c r="Z135" s="67" t="str">
        <f>IF(D135="","",VLOOKUP(D135,Emargement!$A$9:$D$528,4,TRUE))</f>
        <v/>
      </c>
      <c r="AA135" s="67" t="str">
        <f>IF(D135="","",VLOOKUP(D135,Emargement!$A$9:$E$528,5,TRUE))</f>
        <v/>
      </c>
      <c r="AB135" s="67" t="str">
        <f>IF(D135="","",VLOOKUP(D135,Emargement!$A$9:$G$528,7,TRUE))</f>
        <v/>
      </c>
      <c r="AC135" s="67" t="str">
        <f>IF(D135="","",VLOOKUP(D135,Emargement!$A$9:$F$528,6,TRUE))</f>
        <v/>
      </c>
      <c r="AD135" s="89" t="e">
        <f t="shared" si="29"/>
        <v>#DIV/0!</v>
      </c>
      <c r="AE135" s="95"/>
    </row>
    <row r="136" spans="1:31">
      <c r="A136" s="66">
        <v>129</v>
      </c>
      <c r="B136" s="66">
        <v>129</v>
      </c>
      <c r="C136" s="64">
        <v>129</v>
      </c>
      <c r="D136" s="90"/>
      <c r="E136" s="91"/>
      <c r="F136" s="92"/>
      <c r="G136" s="93"/>
      <c r="H136" s="63">
        <f t="shared" si="20"/>
        <v>0</v>
      </c>
      <c r="I136" s="85">
        <f t="shared" si="21"/>
        <v>0</v>
      </c>
      <c r="J136" s="85"/>
      <c r="K136" s="94" t="str">
        <f t="shared" si="30"/>
        <v/>
      </c>
      <c r="L136" s="65"/>
      <c r="M136" s="65">
        <f t="shared" si="22"/>
        <v>0</v>
      </c>
      <c r="N136" s="65">
        <f t="shared" si="31"/>
        <v>0</v>
      </c>
      <c r="O136" s="63"/>
      <c r="P136" s="87" t="str">
        <f t="shared" si="32"/>
        <v/>
      </c>
      <c r="Q136" s="67" t="str">
        <f t="shared" si="33"/>
        <v xml:space="preserve"> </v>
      </c>
      <c r="R136" s="67" t="str">
        <f t="shared" si="34"/>
        <v xml:space="preserve"> </v>
      </c>
      <c r="S136" s="67" t="str">
        <f t="shared" si="35"/>
        <v xml:space="preserve"> </v>
      </c>
      <c r="T136" s="67" t="str">
        <f t="shared" si="36"/>
        <v>m.t</v>
      </c>
      <c r="U136" s="67" t="str">
        <f t="shared" si="37"/>
        <v xml:space="preserve"> </v>
      </c>
      <c r="V136" s="88" t="str">
        <f t="shared" si="38"/>
        <v xml:space="preserve"> </v>
      </c>
      <c r="W136" s="63"/>
      <c r="X136" s="87" t="str">
        <f>IF(D136="","",VLOOKUP(D136,Emargement!$A$9:$B$528,2,TRUE))</f>
        <v/>
      </c>
      <c r="Y136" s="67" t="str">
        <f>IF(D136="","",VLOOKUP(D136,Emargement!$A$9:$C$528,3,TRUE))</f>
        <v/>
      </c>
      <c r="Z136" s="67" t="str">
        <f>IF(D136="","",VLOOKUP(D136,Emargement!$A$9:$D$528,4,TRUE))</f>
        <v/>
      </c>
      <c r="AA136" s="67" t="str">
        <f>IF(D136="","",VLOOKUP(D136,Emargement!$A$9:$E$528,5,TRUE))</f>
        <v/>
      </c>
      <c r="AB136" s="67" t="str">
        <f>IF(D136="","",VLOOKUP(D136,Emargement!$A$9:$G$528,7,TRUE))</f>
        <v/>
      </c>
      <c r="AC136" s="67" t="str">
        <f>IF(D136="","",VLOOKUP(D136,Emargement!$A$9:$F$528,6,TRUE))</f>
        <v/>
      </c>
      <c r="AD136" s="89" t="e">
        <f t="shared" si="29"/>
        <v>#DIV/0!</v>
      </c>
      <c r="AE136" s="95"/>
    </row>
    <row r="137" spans="1:31">
      <c r="A137" s="66">
        <v>130</v>
      </c>
      <c r="B137" s="66">
        <v>130</v>
      </c>
      <c r="C137" s="64">
        <v>130</v>
      </c>
      <c r="D137" s="90"/>
      <c r="E137" s="91"/>
      <c r="F137" s="92"/>
      <c r="G137" s="93"/>
      <c r="H137" s="63">
        <f t="shared" ref="H137:H196" si="39">D137</f>
        <v>0</v>
      </c>
      <c r="I137" s="85">
        <f t="shared" ref="I137:I200" si="40">IF(H137&gt;0,COUNTIF($H$8:$H$197,H137),)</f>
        <v>0</v>
      </c>
      <c r="J137" s="85"/>
      <c r="K137" s="94" t="str">
        <f t="shared" si="30"/>
        <v/>
      </c>
      <c r="L137" s="65"/>
      <c r="M137" s="65">
        <f t="shared" ref="M137:M200" si="41">E137*3600+F137*60+G137</f>
        <v>0</v>
      </c>
      <c r="N137" s="65">
        <f t="shared" si="31"/>
        <v>0</v>
      </c>
      <c r="O137" s="63"/>
      <c r="P137" s="87" t="str">
        <f t="shared" si="32"/>
        <v/>
      </c>
      <c r="Q137" s="67" t="str">
        <f t="shared" ref="Q137:Q168" si="42">IF(N137=N136," ",IF(N137&gt;=3600,INT(N137/3600)," "))</f>
        <v xml:space="preserve"> </v>
      </c>
      <c r="R137" s="67" t="str">
        <f t="shared" ref="R137:R168" si="43">IF(N137=N136," ",IF(N137&gt;=3600,"h"," "))</f>
        <v xml:space="preserve"> </v>
      </c>
      <c r="S137" s="67" t="str">
        <f t="shared" ref="S137:S168" si="44">IF(N137=N136," ",IF((N137-3600*INT(N137/3600))/60&gt;=1,INT((N137-3600*INT(N137/3600))/60)," "))</f>
        <v xml:space="preserve"> </v>
      </c>
      <c r="T137" s="67" t="str">
        <f t="shared" ref="T137:T168" si="45">IF(N137=N136,"m.t",IF((N137-3600*INT(N137/3600))/60&gt;=1,"min"," "))</f>
        <v>m.t</v>
      </c>
      <c r="U137" s="67" t="str">
        <f t="shared" ref="U137:U168" si="46">IF(N137=N136," ",N137-60*INT((N137-3600*INT(N137/3600))/60)-3600*INT(N137/3600))</f>
        <v xml:space="preserve"> </v>
      </c>
      <c r="V137" s="88" t="str">
        <f t="shared" ref="V137:V168" si="47">IF(N137=N136," ","sec")</f>
        <v xml:space="preserve"> </v>
      </c>
      <c r="W137" s="63"/>
      <c r="X137" s="87" t="str">
        <f>IF(D137="","",VLOOKUP(D137,Emargement!$A$9:$B$528,2,TRUE))</f>
        <v/>
      </c>
      <c r="Y137" s="67" t="str">
        <f>IF(D137="","",VLOOKUP(D137,Emargement!$A$9:$C$528,3,TRUE))</f>
        <v/>
      </c>
      <c r="Z137" s="67" t="str">
        <f>IF(D137="","",VLOOKUP(D137,Emargement!$A$9:$D$528,4,TRUE))</f>
        <v/>
      </c>
      <c r="AA137" s="67" t="str">
        <f>IF(D137="","",VLOOKUP(D137,Emargement!$A$9:$E$528,5,TRUE))</f>
        <v/>
      </c>
      <c r="AB137" s="67" t="str">
        <f>IF(D137="","",VLOOKUP(D137,Emargement!$A$9:$G$528,7,TRUE))</f>
        <v/>
      </c>
      <c r="AC137" s="67" t="str">
        <f>IF(D137="","",VLOOKUP(D137,Emargement!$A$9:$F$528,6,TRUE))</f>
        <v/>
      </c>
      <c r="AD137" s="89" t="e">
        <f t="shared" ref="AD137:AD200" si="48">$E$4/(E137+F137/60+G137/3600)</f>
        <v>#DIV/0!</v>
      </c>
      <c r="AE137" s="95"/>
    </row>
    <row r="138" spans="1:31">
      <c r="A138" s="66">
        <v>131</v>
      </c>
      <c r="B138" s="66">
        <v>131</v>
      </c>
      <c r="C138" s="64">
        <v>131</v>
      </c>
      <c r="D138" s="90"/>
      <c r="E138" s="91"/>
      <c r="F138" s="92"/>
      <c r="G138" s="93"/>
      <c r="H138" s="63">
        <f t="shared" si="39"/>
        <v>0</v>
      </c>
      <c r="I138" s="85">
        <f t="shared" si="40"/>
        <v>0</v>
      </c>
      <c r="J138" s="85"/>
      <c r="K138" s="94" t="str">
        <f t="shared" ref="K138:K195" si="49">IF(I138&lt;=1,"","Doublon")</f>
        <v/>
      </c>
      <c r="L138" s="65"/>
      <c r="M138" s="65">
        <f t="shared" si="41"/>
        <v>0</v>
      </c>
      <c r="N138" s="65">
        <f t="shared" ref="N138:N201" si="50">M138-$M$8</f>
        <v>0</v>
      </c>
      <c r="O138" s="63"/>
      <c r="P138" s="87" t="str">
        <f t="shared" si="32"/>
        <v/>
      </c>
      <c r="Q138" s="67" t="str">
        <f t="shared" si="42"/>
        <v xml:space="preserve"> </v>
      </c>
      <c r="R138" s="67" t="str">
        <f t="shared" si="43"/>
        <v xml:space="preserve"> </v>
      </c>
      <c r="S138" s="67" t="str">
        <f t="shared" si="44"/>
        <v xml:space="preserve"> </v>
      </c>
      <c r="T138" s="67" t="str">
        <f t="shared" si="45"/>
        <v>m.t</v>
      </c>
      <c r="U138" s="67" t="str">
        <f t="shared" si="46"/>
        <v xml:space="preserve"> </v>
      </c>
      <c r="V138" s="88" t="str">
        <f t="shared" si="47"/>
        <v xml:space="preserve"> </v>
      </c>
      <c r="W138" s="63"/>
      <c r="X138" s="87" t="str">
        <f>IF(D138="","",VLOOKUP(D138,Emargement!$A$9:$B$528,2,TRUE))</f>
        <v/>
      </c>
      <c r="Y138" s="67" t="str">
        <f>IF(D138="","",VLOOKUP(D138,Emargement!$A$9:$C$528,3,TRUE))</f>
        <v/>
      </c>
      <c r="Z138" s="67" t="str">
        <f>IF(D138="","",VLOOKUP(D138,Emargement!$A$9:$D$528,4,TRUE))</f>
        <v/>
      </c>
      <c r="AA138" s="67" t="str">
        <f>IF(D138="","",VLOOKUP(D138,Emargement!$A$9:$E$528,5,TRUE))</f>
        <v/>
      </c>
      <c r="AB138" s="67" t="str">
        <f>IF(D138="","",VLOOKUP(D138,Emargement!$A$9:$G$528,7,TRUE))</f>
        <v/>
      </c>
      <c r="AC138" s="67" t="str">
        <f>IF(D138="","",VLOOKUP(D138,Emargement!$A$9:$F$528,6,TRUE))</f>
        <v/>
      </c>
      <c r="AD138" s="89" t="e">
        <f t="shared" si="48"/>
        <v>#DIV/0!</v>
      </c>
      <c r="AE138" s="95"/>
    </row>
    <row r="139" spans="1:31">
      <c r="A139" s="66">
        <v>132</v>
      </c>
      <c r="B139" s="66">
        <v>132</v>
      </c>
      <c r="C139" s="64">
        <v>132</v>
      </c>
      <c r="D139" s="90"/>
      <c r="E139" s="91"/>
      <c r="F139" s="92"/>
      <c r="G139" s="93"/>
      <c r="H139" s="63">
        <f t="shared" si="39"/>
        <v>0</v>
      </c>
      <c r="I139" s="85">
        <f t="shared" si="40"/>
        <v>0</v>
      </c>
      <c r="J139" s="85"/>
      <c r="K139" s="94" t="str">
        <f t="shared" si="49"/>
        <v/>
      </c>
      <c r="L139" s="65"/>
      <c r="M139" s="65">
        <f t="shared" si="41"/>
        <v>0</v>
      </c>
      <c r="N139" s="65">
        <f t="shared" si="50"/>
        <v>0</v>
      </c>
      <c r="O139" s="63"/>
      <c r="P139" s="87" t="str">
        <f t="shared" si="32"/>
        <v/>
      </c>
      <c r="Q139" s="67" t="str">
        <f t="shared" si="42"/>
        <v xml:space="preserve"> </v>
      </c>
      <c r="R139" s="67" t="str">
        <f t="shared" si="43"/>
        <v xml:space="preserve"> </v>
      </c>
      <c r="S139" s="67" t="str">
        <f t="shared" si="44"/>
        <v xml:space="preserve"> </v>
      </c>
      <c r="T139" s="67" t="str">
        <f t="shared" si="45"/>
        <v>m.t</v>
      </c>
      <c r="U139" s="67" t="str">
        <f t="shared" si="46"/>
        <v xml:space="preserve"> </v>
      </c>
      <c r="V139" s="88" t="str">
        <f t="shared" si="47"/>
        <v xml:space="preserve"> </v>
      </c>
      <c r="W139" s="63"/>
      <c r="X139" s="87" t="str">
        <f>IF(D139="","",VLOOKUP(D139,Emargement!$A$9:$B$528,2,TRUE))</f>
        <v/>
      </c>
      <c r="Y139" s="67" t="str">
        <f>IF(D139="","",VLOOKUP(D139,Emargement!$A$9:$C$528,3,TRUE))</f>
        <v/>
      </c>
      <c r="Z139" s="67" t="str">
        <f>IF(D139="","",VLOOKUP(D139,Emargement!$A$9:$D$528,4,TRUE))</f>
        <v/>
      </c>
      <c r="AA139" s="67" t="str">
        <f>IF(D139="","",VLOOKUP(D139,Emargement!$A$9:$E$528,5,TRUE))</f>
        <v/>
      </c>
      <c r="AB139" s="67" t="str">
        <f>IF(D139="","",VLOOKUP(D139,Emargement!$A$9:$G$528,7,TRUE))</f>
        <v/>
      </c>
      <c r="AC139" s="67" t="str">
        <f>IF(D139="","",VLOOKUP(D139,Emargement!$A$9:$F$528,6,TRUE))</f>
        <v/>
      </c>
      <c r="AD139" s="89" t="e">
        <f t="shared" si="48"/>
        <v>#DIV/0!</v>
      </c>
      <c r="AE139" s="95"/>
    </row>
    <row r="140" spans="1:31">
      <c r="A140" s="66">
        <v>133</v>
      </c>
      <c r="B140" s="66">
        <v>133</v>
      </c>
      <c r="C140" s="64">
        <v>133</v>
      </c>
      <c r="D140" s="90"/>
      <c r="E140" s="91"/>
      <c r="F140" s="92"/>
      <c r="G140" s="93"/>
      <c r="H140" s="63">
        <f t="shared" si="39"/>
        <v>0</v>
      </c>
      <c r="I140" s="85">
        <f t="shared" si="40"/>
        <v>0</v>
      </c>
      <c r="J140" s="85"/>
      <c r="K140" s="94" t="str">
        <f t="shared" si="49"/>
        <v/>
      </c>
      <c r="L140" s="65"/>
      <c r="M140" s="65">
        <f t="shared" si="41"/>
        <v>0</v>
      </c>
      <c r="N140" s="65">
        <f t="shared" si="50"/>
        <v>0</v>
      </c>
      <c r="O140" s="63"/>
      <c r="P140" s="87" t="str">
        <f t="shared" si="32"/>
        <v/>
      </c>
      <c r="Q140" s="67" t="str">
        <f t="shared" si="42"/>
        <v xml:space="preserve"> </v>
      </c>
      <c r="R140" s="67" t="str">
        <f t="shared" si="43"/>
        <v xml:space="preserve"> </v>
      </c>
      <c r="S140" s="67" t="str">
        <f t="shared" si="44"/>
        <v xml:space="preserve"> </v>
      </c>
      <c r="T140" s="67" t="str">
        <f t="shared" si="45"/>
        <v>m.t</v>
      </c>
      <c r="U140" s="67" t="str">
        <f t="shared" si="46"/>
        <v xml:space="preserve"> </v>
      </c>
      <c r="V140" s="88" t="str">
        <f t="shared" si="47"/>
        <v xml:space="preserve"> </v>
      </c>
      <c r="W140" s="63"/>
      <c r="X140" s="87" t="str">
        <f>IF(D140="","",VLOOKUP(D140,Emargement!$A$9:$B$528,2,TRUE))</f>
        <v/>
      </c>
      <c r="Y140" s="67" t="str">
        <f>IF(D140="","",VLOOKUP(D140,Emargement!$A$9:$C$528,3,TRUE))</f>
        <v/>
      </c>
      <c r="Z140" s="67" t="str">
        <f>IF(D140="","",VLOOKUP(D140,Emargement!$A$9:$D$528,4,TRUE))</f>
        <v/>
      </c>
      <c r="AA140" s="67" t="str">
        <f>IF(D140="","",VLOOKUP(D140,Emargement!$A$9:$E$528,5,TRUE))</f>
        <v/>
      </c>
      <c r="AB140" s="67" t="str">
        <f>IF(D140="","",VLOOKUP(D140,Emargement!$A$9:$G$528,7,TRUE))</f>
        <v/>
      </c>
      <c r="AC140" s="67" t="str">
        <f>IF(D140="","",VLOOKUP(D140,Emargement!$A$9:$F$528,6,TRUE))</f>
        <v/>
      </c>
      <c r="AD140" s="89" t="e">
        <f t="shared" si="48"/>
        <v>#DIV/0!</v>
      </c>
      <c r="AE140" s="95"/>
    </row>
    <row r="141" spans="1:31">
      <c r="A141" s="66">
        <v>134</v>
      </c>
      <c r="B141" s="66">
        <v>134</v>
      </c>
      <c r="C141" s="64">
        <v>134</v>
      </c>
      <c r="D141" s="90"/>
      <c r="E141" s="91"/>
      <c r="F141" s="92"/>
      <c r="G141" s="93"/>
      <c r="H141" s="63">
        <f t="shared" si="39"/>
        <v>0</v>
      </c>
      <c r="I141" s="85">
        <f t="shared" si="40"/>
        <v>0</v>
      </c>
      <c r="J141" s="85"/>
      <c r="K141" s="94" t="str">
        <f t="shared" si="49"/>
        <v/>
      </c>
      <c r="L141" s="65"/>
      <c r="M141" s="65">
        <f t="shared" si="41"/>
        <v>0</v>
      </c>
      <c r="N141" s="65">
        <f t="shared" si="50"/>
        <v>0</v>
      </c>
      <c r="O141" s="63"/>
      <c r="P141" s="87" t="str">
        <f t="shared" si="32"/>
        <v/>
      </c>
      <c r="Q141" s="67" t="str">
        <f t="shared" si="42"/>
        <v xml:space="preserve"> </v>
      </c>
      <c r="R141" s="67" t="str">
        <f t="shared" si="43"/>
        <v xml:space="preserve"> </v>
      </c>
      <c r="S141" s="67" t="str">
        <f t="shared" si="44"/>
        <v xml:space="preserve"> </v>
      </c>
      <c r="T141" s="67" t="str">
        <f t="shared" si="45"/>
        <v>m.t</v>
      </c>
      <c r="U141" s="67" t="str">
        <f t="shared" si="46"/>
        <v xml:space="preserve"> </v>
      </c>
      <c r="V141" s="88" t="str">
        <f t="shared" si="47"/>
        <v xml:space="preserve"> </v>
      </c>
      <c r="W141" s="63"/>
      <c r="X141" s="87" t="str">
        <f>IF(D141="","",VLOOKUP(D141,Emargement!$A$9:$B$528,2,TRUE))</f>
        <v/>
      </c>
      <c r="Y141" s="67" t="str">
        <f>IF(D141="","",VLOOKUP(D141,Emargement!$A$9:$C$528,3,TRUE))</f>
        <v/>
      </c>
      <c r="Z141" s="67" t="str">
        <f>IF(D141="","",VLOOKUP(D141,Emargement!$A$9:$D$528,4,TRUE))</f>
        <v/>
      </c>
      <c r="AA141" s="67" t="str">
        <f>IF(D141="","",VLOOKUP(D141,Emargement!$A$9:$E$528,5,TRUE))</f>
        <v/>
      </c>
      <c r="AB141" s="67" t="str">
        <f>IF(D141="","",VLOOKUP(D141,Emargement!$A$9:$G$528,7,TRUE))</f>
        <v/>
      </c>
      <c r="AC141" s="67" t="str">
        <f>IF(D141="","",VLOOKUP(D141,Emargement!$A$9:$F$528,6,TRUE))</f>
        <v/>
      </c>
      <c r="AD141" s="89" t="e">
        <f t="shared" si="48"/>
        <v>#DIV/0!</v>
      </c>
      <c r="AE141" s="95"/>
    </row>
    <row r="142" spans="1:31">
      <c r="A142" s="66">
        <v>135</v>
      </c>
      <c r="B142" s="66">
        <v>135</v>
      </c>
      <c r="C142" s="64">
        <v>135</v>
      </c>
      <c r="D142" s="90"/>
      <c r="E142" s="91"/>
      <c r="F142" s="92"/>
      <c r="G142" s="93"/>
      <c r="H142" s="63">
        <f t="shared" si="39"/>
        <v>0</v>
      </c>
      <c r="I142" s="85">
        <f t="shared" si="40"/>
        <v>0</v>
      </c>
      <c r="J142" s="85"/>
      <c r="K142" s="94" t="str">
        <f t="shared" si="49"/>
        <v/>
      </c>
      <c r="L142" s="65"/>
      <c r="M142" s="65">
        <f t="shared" si="41"/>
        <v>0</v>
      </c>
      <c r="N142" s="65">
        <f t="shared" si="50"/>
        <v>0</v>
      </c>
      <c r="O142" s="63"/>
      <c r="P142" s="87" t="str">
        <f t="shared" si="32"/>
        <v/>
      </c>
      <c r="Q142" s="67" t="str">
        <f t="shared" si="42"/>
        <v xml:space="preserve"> </v>
      </c>
      <c r="R142" s="67" t="str">
        <f t="shared" si="43"/>
        <v xml:space="preserve"> </v>
      </c>
      <c r="S142" s="67" t="str">
        <f t="shared" si="44"/>
        <v xml:space="preserve"> </v>
      </c>
      <c r="T142" s="67" t="str">
        <f t="shared" si="45"/>
        <v>m.t</v>
      </c>
      <c r="U142" s="67" t="str">
        <f t="shared" si="46"/>
        <v xml:space="preserve"> </v>
      </c>
      <c r="V142" s="88" t="str">
        <f t="shared" si="47"/>
        <v xml:space="preserve"> </v>
      </c>
      <c r="W142" s="63"/>
      <c r="X142" s="87" t="str">
        <f>IF(D142="","",VLOOKUP(D142,Emargement!$A$9:$B$528,2,TRUE))</f>
        <v/>
      </c>
      <c r="Y142" s="67" t="str">
        <f>IF(D142="","",VLOOKUP(D142,Emargement!$A$9:$C$528,3,TRUE))</f>
        <v/>
      </c>
      <c r="Z142" s="67" t="str">
        <f>IF(D142="","",VLOOKUP(D142,Emargement!$A$9:$D$528,4,TRUE))</f>
        <v/>
      </c>
      <c r="AA142" s="67" t="str">
        <f>IF(D142="","",VLOOKUP(D142,Emargement!$A$9:$E$528,5,TRUE))</f>
        <v/>
      </c>
      <c r="AB142" s="67" t="str">
        <f>IF(D142="","",VLOOKUP(D142,Emargement!$A$9:$G$528,7,TRUE))</f>
        <v/>
      </c>
      <c r="AC142" s="67" t="str">
        <f>IF(D142="","",VLOOKUP(D142,Emargement!$A$9:$F$528,6,TRUE))</f>
        <v/>
      </c>
      <c r="AD142" s="89" t="e">
        <f t="shared" si="48"/>
        <v>#DIV/0!</v>
      </c>
      <c r="AE142" s="95"/>
    </row>
    <row r="143" spans="1:31">
      <c r="A143" s="66">
        <v>136</v>
      </c>
      <c r="B143" s="66">
        <v>136</v>
      </c>
      <c r="C143" s="64">
        <v>136</v>
      </c>
      <c r="D143" s="90"/>
      <c r="E143" s="91"/>
      <c r="F143" s="92"/>
      <c r="G143" s="93"/>
      <c r="H143" s="63">
        <f t="shared" si="39"/>
        <v>0</v>
      </c>
      <c r="I143" s="85">
        <f t="shared" si="40"/>
        <v>0</v>
      </c>
      <c r="J143" s="85"/>
      <c r="K143" s="94" t="str">
        <f t="shared" si="49"/>
        <v/>
      </c>
      <c r="L143" s="65"/>
      <c r="M143" s="65">
        <f t="shared" si="41"/>
        <v>0</v>
      </c>
      <c r="N143" s="65">
        <f t="shared" si="50"/>
        <v>0</v>
      </c>
      <c r="O143" s="63"/>
      <c r="P143" s="87" t="str">
        <f t="shared" si="32"/>
        <v/>
      </c>
      <c r="Q143" s="67" t="str">
        <f t="shared" si="42"/>
        <v xml:space="preserve"> </v>
      </c>
      <c r="R143" s="67" t="str">
        <f t="shared" si="43"/>
        <v xml:space="preserve"> </v>
      </c>
      <c r="S143" s="67" t="str">
        <f t="shared" si="44"/>
        <v xml:space="preserve"> </v>
      </c>
      <c r="T143" s="67" t="str">
        <f t="shared" si="45"/>
        <v>m.t</v>
      </c>
      <c r="U143" s="67" t="str">
        <f t="shared" si="46"/>
        <v xml:space="preserve"> </v>
      </c>
      <c r="V143" s="88" t="str">
        <f t="shared" si="47"/>
        <v xml:space="preserve"> </v>
      </c>
      <c r="W143" s="63"/>
      <c r="X143" s="87" t="str">
        <f>IF(D143="","",VLOOKUP(D143,Emargement!$A$9:$B$528,2,TRUE))</f>
        <v/>
      </c>
      <c r="Y143" s="67" t="str">
        <f>IF(D143="","",VLOOKUP(D143,Emargement!$A$9:$C$528,3,TRUE))</f>
        <v/>
      </c>
      <c r="Z143" s="67" t="str">
        <f>IF(D143="","",VLOOKUP(D143,Emargement!$A$9:$D$528,4,TRUE))</f>
        <v/>
      </c>
      <c r="AA143" s="67" t="str">
        <f>IF(D143="","",VLOOKUP(D143,Emargement!$A$9:$E$528,5,TRUE))</f>
        <v/>
      </c>
      <c r="AB143" s="67" t="str">
        <f>IF(D143="","",VLOOKUP(D143,Emargement!$A$9:$G$528,7,TRUE))</f>
        <v/>
      </c>
      <c r="AC143" s="67" t="str">
        <f>IF(D143="","",VLOOKUP(D143,Emargement!$A$9:$F$528,6,TRUE))</f>
        <v/>
      </c>
      <c r="AD143" s="89" t="e">
        <f t="shared" si="48"/>
        <v>#DIV/0!</v>
      </c>
      <c r="AE143" s="95"/>
    </row>
    <row r="144" spans="1:31">
      <c r="A144" s="66">
        <v>137</v>
      </c>
      <c r="B144" s="66">
        <v>137</v>
      </c>
      <c r="C144" s="64">
        <v>137</v>
      </c>
      <c r="D144" s="90"/>
      <c r="E144" s="91"/>
      <c r="F144" s="92"/>
      <c r="G144" s="93"/>
      <c r="H144" s="63">
        <f t="shared" si="39"/>
        <v>0</v>
      </c>
      <c r="I144" s="85">
        <f t="shared" si="40"/>
        <v>0</v>
      </c>
      <c r="J144" s="85"/>
      <c r="K144" s="94" t="str">
        <f t="shared" si="49"/>
        <v/>
      </c>
      <c r="L144" s="65"/>
      <c r="M144" s="65">
        <f t="shared" si="41"/>
        <v>0</v>
      </c>
      <c r="N144" s="65">
        <f t="shared" si="50"/>
        <v>0</v>
      </c>
      <c r="O144" s="63"/>
      <c r="P144" s="87" t="str">
        <f t="shared" si="32"/>
        <v/>
      </c>
      <c r="Q144" s="67" t="str">
        <f t="shared" si="42"/>
        <v xml:space="preserve"> </v>
      </c>
      <c r="R144" s="67" t="str">
        <f t="shared" si="43"/>
        <v xml:space="preserve"> </v>
      </c>
      <c r="S144" s="67" t="str">
        <f t="shared" si="44"/>
        <v xml:space="preserve"> </v>
      </c>
      <c r="T144" s="67" t="str">
        <f t="shared" si="45"/>
        <v>m.t</v>
      </c>
      <c r="U144" s="67" t="str">
        <f t="shared" si="46"/>
        <v xml:space="preserve"> </v>
      </c>
      <c r="V144" s="88" t="str">
        <f t="shared" si="47"/>
        <v xml:space="preserve"> </v>
      </c>
      <c r="W144" s="63"/>
      <c r="X144" s="87" t="str">
        <f>IF(D144="","",VLOOKUP(D144,Emargement!$A$9:$B$528,2,TRUE))</f>
        <v/>
      </c>
      <c r="Y144" s="67" t="str">
        <f>IF(D144="","",VLOOKUP(D144,Emargement!$A$9:$C$528,3,TRUE))</f>
        <v/>
      </c>
      <c r="Z144" s="67" t="str">
        <f>IF(D144="","",VLOOKUP(D144,Emargement!$A$9:$D$528,4,TRUE))</f>
        <v/>
      </c>
      <c r="AA144" s="67" t="str">
        <f>IF(D144="","",VLOOKUP(D144,Emargement!$A$9:$E$528,5,TRUE))</f>
        <v/>
      </c>
      <c r="AB144" s="67" t="str">
        <f>IF(D144="","",VLOOKUP(D144,Emargement!$A$9:$G$528,7,TRUE))</f>
        <v/>
      </c>
      <c r="AC144" s="67" t="str">
        <f>IF(D144="","",VLOOKUP(D144,Emargement!$A$9:$F$528,6,TRUE))</f>
        <v/>
      </c>
      <c r="AD144" s="89" t="e">
        <f t="shared" si="48"/>
        <v>#DIV/0!</v>
      </c>
      <c r="AE144" s="95"/>
    </row>
    <row r="145" spans="1:31">
      <c r="A145" s="66">
        <v>138</v>
      </c>
      <c r="B145" s="66">
        <v>138</v>
      </c>
      <c r="C145" s="64">
        <v>138</v>
      </c>
      <c r="D145" s="90"/>
      <c r="E145" s="91"/>
      <c r="F145" s="92"/>
      <c r="G145" s="93"/>
      <c r="H145" s="63">
        <f t="shared" si="39"/>
        <v>0</v>
      </c>
      <c r="I145" s="85">
        <f t="shared" si="40"/>
        <v>0</v>
      </c>
      <c r="J145" s="85"/>
      <c r="K145" s="94" t="str">
        <f t="shared" si="49"/>
        <v/>
      </c>
      <c r="L145" s="65"/>
      <c r="M145" s="65">
        <f t="shared" si="41"/>
        <v>0</v>
      </c>
      <c r="N145" s="65">
        <f t="shared" si="50"/>
        <v>0</v>
      </c>
      <c r="O145" s="63"/>
      <c r="P145" s="87" t="str">
        <f t="shared" si="32"/>
        <v/>
      </c>
      <c r="Q145" s="67" t="str">
        <f t="shared" si="42"/>
        <v xml:space="preserve"> </v>
      </c>
      <c r="R145" s="67" t="str">
        <f t="shared" si="43"/>
        <v xml:space="preserve"> </v>
      </c>
      <c r="S145" s="67" t="str">
        <f t="shared" si="44"/>
        <v xml:space="preserve"> </v>
      </c>
      <c r="T145" s="67" t="str">
        <f t="shared" si="45"/>
        <v>m.t</v>
      </c>
      <c r="U145" s="67" t="str">
        <f t="shared" si="46"/>
        <v xml:space="preserve"> </v>
      </c>
      <c r="V145" s="88" t="str">
        <f t="shared" si="47"/>
        <v xml:space="preserve"> </v>
      </c>
      <c r="W145" s="63"/>
      <c r="X145" s="87" t="str">
        <f>IF(D145="","",VLOOKUP(D145,Emargement!$A$9:$B$528,2,TRUE))</f>
        <v/>
      </c>
      <c r="Y145" s="67" t="str">
        <f>IF(D145="","",VLOOKUP(D145,Emargement!$A$9:$C$528,3,TRUE))</f>
        <v/>
      </c>
      <c r="Z145" s="67" t="str">
        <f>IF(D145="","",VLOOKUP(D145,Emargement!$A$9:$D$528,4,TRUE))</f>
        <v/>
      </c>
      <c r="AA145" s="67" t="str">
        <f>IF(D145="","",VLOOKUP(D145,Emargement!$A$9:$E$528,5,TRUE))</f>
        <v/>
      </c>
      <c r="AB145" s="67" t="str">
        <f>IF(D145="","",VLOOKUP(D145,Emargement!$A$9:$G$528,7,TRUE))</f>
        <v/>
      </c>
      <c r="AC145" s="67" t="str">
        <f>IF(D145="","",VLOOKUP(D145,Emargement!$A$9:$F$528,6,TRUE))</f>
        <v/>
      </c>
      <c r="AD145" s="89" t="e">
        <f t="shared" si="48"/>
        <v>#DIV/0!</v>
      </c>
      <c r="AE145" s="95"/>
    </row>
    <row r="146" spans="1:31">
      <c r="A146" s="66">
        <v>139</v>
      </c>
      <c r="B146" s="66">
        <v>139</v>
      </c>
      <c r="C146" s="64">
        <v>139</v>
      </c>
      <c r="D146" s="90"/>
      <c r="E146" s="91"/>
      <c r="F146" s="92"/>
      <c r="G146" s="93"/>
      <c r="H146" s="63">
        <f t="shared" si="39"/>
        <v>0</v>
      </c>
      <c r="I146" s="85">
        <f t="shared" si="40"/>
        <v>0</v>
      </c>
      <c r="J146" s="85"/>
      <c r="K146" s="94" t="str">
        <f t="shared" si="49"/>
        <v/>
      </c>
      <c r="L146" s="65"/>
      <c r="M146" s="65">
        <f t="shared" si="41"/>
        <v>0</v>
      </c>
      <c r="N146" s="65">
        <f t="shared" si="50"/>
        <v>0</v>
      </c>
      <c r="O146" s="63"/>
      <c r="P146" s="87" t="str">
        <f t="shared" si="32"/>
        <v/>
      </c>
      <c r="Q146" s="67" t="str">
        <f t="shared" si="42"/>
        <v xml:space="preserve"> </v>
      </c>
      <c r="R146" s="67" t="str">
        <f t="shared" si="43"/>
        <v xml:space="preserve"> </v>
      </c>
      <c r="S146" s="67" t="str">
        <f t="shared" si="44"/>
        <v xml:space="preserve"> </v>
      </c>
      <c r="T146" s="67" t="str">
        <f t="shared" si="45"/>
        <v>m.t</v>
      </c>
      <c r="U146" s="67" t="str">
        <f t="shared" si="46"/>
        <v xml:space="preserve"> </v>
      </c>
      <c r="V146" s="88" t="str">
        <f t="shared" si="47"/>
        <v xml:space="preserve"> </v>
      </c>
      <c r="W146" s="63"/>
      <c r="X146" s="87" t="str">
        <f>IF(D146="","",VLOOKUP(D146,Emargement!$A$9:$B$528,2,TRUE))</f>
        <v/>
      </c>
      <c r="Y146" s="67" t="str">
        <f>IF(D146="","",VLOOKUP(D146,Emargement!$A$9:$C$528,3,TRUE))</f>
        <v/>
      </c>
      <c r="Z146" s="67" t="str">
        <f>IF(D146="","",VLOOKUP(D146,Emargement!$A$9:$D$528,4,TRUE))</f>
        <v/>
      </c>
      <c r="AA146" s="67" t="str">
        <f>IF(D146="","",VLOOKUP(D146,Emargement!$A$9:$E$528,5,TRUE))</f>
        <v/>
      </c>
      <c r="AB146" s="67" t="str">
        <f>IF(D146="","",VLOOKUP(D146,Emargement!$A$9:$G$528,7,TRUE))</f>
        <v/>
      </c>
      <c r="AC146" s="67" t="str">
        <f>IF(D146="","",VLOOKUP(D146,Emargement!$A$9:$F$528,6,TRUE))</f>
        <v/>
      </c>
      <c r="AD146" s="89" t="e">
        <f t="shared" si="48"/>
        <v>#DIV/0!</v>
      </c>
      <c r="AE146" s="95"/>
    </row>
    <row r="147" spans="1:31">
      <c r="A147" s="66">
        <v>140</v>
      </c>
      <c r="B147" s="66">
        <v>140</v>
      </c>
      <c r="C147" s="64">
        <v>140</v>
      </c>
      <c r="D147" s="90"/>
      <c r="E147" s="91"/>
      <c r="F147" s="92"/>
      <c r="G147" s="93"/>
      <c r="H147" s="63">
        <f t="shared" si="39"/>
        <v>0</v>
      </c>
      <c r="I147" s="85">
        <f t="shared" si="40"/>
        <v>0</v>
      </c>
      <c r="J147" s="85"/>
      <c r="K147" s="94" t="str">
        <f t="shared" si="49"/>
        <v/>
      </c>
      <c r="L147" s="65"/>
      <c r="M147" s="65">
        <f t="shared" si="41"/>
        <v>0</v>
      </c>
      <c r="N147" s="65">
        <f t="shared" si="50"/>
        <v>0</v>
      </c>
      <c r="O147" s="63"/>
      <c r="P147" s="87" t="str">
        <f t="shared" ref="P147:P207" si="51">IF(T147="m.t","","à")</f>
        <v/>
      </c>
      <c r="Q147" s="67" t="str">
        <f t="shared" si="42"/>
        <v xml:space="preserve"> </v>
      </c>
      <c r="R147" s="67" t="str">
        <f t="shared" si="43"/>
        <v xml:space="preserve"> </v>
      </c>
      <c r="S147" s="67" t="str">
        <f t="shared" si="44"/>
        <v xml:space="preserve"> </v>
      </c>
      <c r="T147" s="67" t="str">
        <f t="shared" si="45"/>
        <v>m.t</v>
      </c>
      <c r="U147" s="67" t="str">
        <f t="shared" si="46"/>
        <v xml:space="preserve"> </v>
      </c>
      <c r="V147" s="88" t="str">
        <f t="shared" si="47"/>
        <v xml:space="preserve"> </v>
      </c>
      <c r="W147" s="63"/>
      <c r="X147" s="87" t="str">
        <f>IF(D147="","",VLOOKUP(D147,Emargement!$A$9:$B$528,2,TRUE))</f>
        <v/>
      </c>
      <c r="Y147" s="67" t="str">
        <f>IF(D147="","",VLOOKUP(D147,Emargement!$A$9:$C$528,3,TRUE))</f>
        <v/>
      </c>
      <c r="Z147" s="67" t="str">
        <f>IF(D147="","",VLOOKUP(D147,Emargement!$A$9:$D$528,4,TRUE))</f>
        <v/>
      </c>
      <c r="AA147" s="67" t="str">
        <f>IF(D147="","",VLOOKUP(D147,Emargement!$A$9:$E$528,5,TRUE))</f>
        <v/>
      </c>
      <c r="AB147" s="67" t="str">
        <f>IF(D147="","",VLOOKUP(D147,Emargement!$A$9:$G$528,7,TRUE))</f>
        <v/>
      </c>
      <c r="AC147" s="67" t="str">
        <f>IF(D147="","",VLOOKUP(D147,Emargement!$A$9:$F$528,6,TRUE))</f>
        <v/>
      </c>
      <c r="AD147" s="89" t="e">
        <f t="shared" si="48"/>
        <v>#DIV/0!</v>
      </c>
      <c r="AE147" s="95"/>
    </row>
    <row r="148" spans="1:31">
      <c r="A148" s="66">
        <v>141</v>
      </c>
      <c r="B148" s="66">
        <v>141</v>
      </c>
      <c r="C148" s="64">
        <v>141</v>
      </c>
      <c r="D148" s="90"/>
      <c r="E148" s="91"/>
      <c r="F148" s="92"/>
      <c r="G148" s="93"/>
      <c r="H148" s="63">
        <f t="shared" si="39"/>
        <v>0</v>
      </c>
      <c r="I148" s="85">
        <f t="shared" si="40"/>
        <v>0</v>
      </c>
      <c r="J148" s="85"/>
      <c r="K148" s="94" t="str">
        <f t="shared" si="49"/>
        <v/>
      </c>
      <c r="L148" s="65"/>
      <c r="M148" s="65">
        <f t="shared" si="41"/>
        <v>0</v>
      </c>
      <c r="N148" s="65">
        <f t="shared" si="50"/>
        <v>0</v>
      </c>
      <c r="O148" s="63"/>
      <c r="P148" s="87" t="str">
        <f t="shared" si="51"/>
        <v/>
      </c>
      <c r="Q148" s="67" t="str">
        <f t="shared" si="42"/>
        <v xml:space="preserve"> </v>
      </c>
      <c r="R148" s="67" t="str">
        <f t="shared" si="43"/>
        <v xml:space="preserve"> </v>
      </c>
      <c r="S148" s="67" t="str">
        <f t="shared" si="44"/>
        <v xml:space="preserve"> </v>
      </c>
      <c r="T148" s="67" t="str">
        <f t="shared" si="45"/>
        <v>m.t</v>
      </c>
      <c r="U148" s="67" t="str">
        <f t="shared" si="46"/>
        <v xml:space="preserve"> </v>
      </c>
      <c r="V148" s="88" t="str">
        <f t="shared" si="47"/>
        <v xml:space="preserve"> </v>
      </c>
      <c r="W148" s="63"/>
      <c r="X148" s="87" t="str">
        <f>IF(D148="","",VLOOKUP(D148,Emargement!$A$9:$B$528,2,TRUE))</f>
        <v/>
      </c>
      <c r="Y148" s="67" t="str">
        <f>IF(D148="","",VLOOKUP(D148,Emargement!$A$9:$C$528,3,TRUE))</f>
        <v/>
      </c>
      <c r="Z148" s="67" t="str">
        <f>IF(D148="","",VLOOKUP(D148,Emargement!$A$9:$D$528,4,TRUE))</f>
        <v/>
      </c>
      <c r="AA148" s="67" t="str">
        <f>IF(D148="","",VLOOKUP(D148,Emargement!$A$9:$E$528,5,TRUE))</f>
        <v/>
      </c>
      <c r="AB148" s="67" t="str">
        <f>IF(D148="","",VLOOKUP(D148,Emargement!$A$9:$G$528,7,TRUE))</f>
        <v/>
      </c>
      <c r="AC148" s="67" t="str">
        <f>IF(D148="","",VLOOKUP(D148,Emargement!$A$9:$F$528,6,TRUE))</f>
        <v/>
      </c>
      <c r="AD148" s="89" t="e">
        <f t="shared" si="48"/>
        <v>#DIV/0!</v>
      </c>
      <c r="AE148" s="95"/>
    </row>
    <row r="149" spans="1:31">
      <c r="A149" s="66">
        <v>142</v>
      </c>
      <c r="B149" s="66">
        <v>142</v>
      </c>
      <c r="C149" s="64">
        <v>142</v>
      </c>
      <c r="D149" s="90"/>
      <c r="E149" s="91"/>
      <c r="F149" s="92"/>
      <c r="G149" s="93"/>
      <c r="H149" s="63">
        <f t="shared" si="39"/>
        <v>0</v>
      </c>
      <c r="I149" s="85">
        <f t="shared" si="40"/>
        <v>0</v>
      </c>
      <c r="J149" s="85"/>
      <c r="K149" s="94" t="str">
        <f t="shared" si="49"/>
        <v/>
      </c>
      <c r="L149" s="65"/>
      <c r="M149" s="65">
        <f t="shared" si="41"/>
        <v>0</v>
      </c>
      <c r="N149" s="65">
        <f t="shared" si="50"/>
        <v>0</v>
      </c>
      <c r="O149" s="63"/>
      <c r="P149" s="87" t="str">
        <f t="shared" si="51"/>
        <v/>
      </c>
      <c r="Q149" s="67" t="str">
        <f t="shared" si="42"/>
        <v xml:space="preserve"> </v>
      </c>
      <c r="R149" s="67" t="str">
        <f t="shared" si="43"/>
        <v xml:space="preserve"> </v>
      </c>
      <c r="S149" s="67" t="str">
        <f t="shared" si="44"/>
        <v xml:space="preserve"> </v>
      </c>
      <c r="T149" s="67" t="str">
        <f t="shared" si="45"/>
        <v>m.t</v>
      </c>
      <c r="U149" s="67" t="str">
        <f t="shared" si="46"/>
        <v xml:space="preserve"> </v>
      </c>
      <c r="V149" s="88" t="str">
        <f t="shared" si="47"/>
        <v xml:space="preserve"> </v>
      </c>
      <c r="W149" s="63"/>
      <c r="X149" s="87" t="str">
        <f>IF(D149="","",VLOOKUP(D149,Emargement!$A$9:$B$528,2,TRUE))</f>
        <v/>
      </c>
      <c r="Y149" s="67" t="str">
        <f>IF(D149="","",VLOOKUP(D149,Emargement!$A$9:$C$528,3,TRUE))</f>
        <v/>
      </c>
      <c r="Z149" s="67" t="str">
        <f>IF(D149="","",VLOOKUP(D149,Emargement!$A$9:$D$528,4,TRUE))</f>
        <v/>
      </c>
      <c r="AA149" s="67" t="str">
        <f>IF(D149="","",VLOOKUP(D149,Emargement!$A$9:$E$528,5,TRUE))</f>
        <v/>
      </c>
      <c r="AB149" s="67" t="str">
        <f>IF(D149="","",VLOOKUP(D149,Emargement!$A$9:$G$528,7,TRUE))</f>
        <v/>
      </c>
      <c r="AC149" s="67" t="str">
        <f>IF(D149="","",VLOOKUP(D149,Emargement!$A$9:$F$528,6,TRUE))</f>
        <v/>
      </c>
      <c r="AD149" s="89" t="e">
        <f t="shared" si="48"/>
        <v>#DIV/0!</v>
      </c>
      <c r="AE149" s="95"/>
    </row>
    <row r="150" spans="1:31">
      <c r="A150" s="66">
        <v>143</v>
      </c>
      <c r="B150" s="66">
        <v>143</v>
      </c>
      <c r="C150" s="64">
        <v>143</v>
      </c>
      <c r="D150" s="90"/>
      <c r="E150" s="91"/>
      <c r="F150" s="92"/>
      <c r="G150" s="93"/>
      <c r="H150" s="63">
        <f t="shared" si="39"/>
        <v>0</v>
      </c>
      <c r="I150" s="85">
        <f t="shared" si="40"/>
        <v>0</v>
      </c>
      <c r="J150" s="85"/>
      <c r="K150" s="94" t="str">
        <f t="shared" si="49"/>
        <v/>
      </c>
      <c r="L150" s="65"/>
      <c r="M150" s="65">
        <f t="shared" si="41"/>
        <v>0</v>
      </c>
      <c r="N150" s="65">
        <f t="shared" si="50"/>
        <v>0</v>
      </c>
      <c r="O150" s="63"/>
      <c r="P150" s="87" t="str">
        <f t="shared" si="51"/>
        <v/>
      </c>
      <c r="Q150" s="67" t="str">
        <f t="shared" si="42"/>
        <v xml:space="preserve"> </v>
      </c>
      <c r="R150" s="67" t="str">
        <f t="shared" si="43"/>
        <v xml:space="preserve"> </v>
      </c>
      <c r="S150" s="67" t="str">
        <f t="shared" si="44"/>
        <v xml:space="preserve"> </v>
      </c>
      <c r="T150" s="67" t="str">
        <f t="shared" si="45"/>
        <v>m.t</v>
      </c>
      <c r="U150" s="67" t="str">
        <f t="shared" si="46"/>
        <v xml:space="preserve"> </v>
      </c>
      <c r="V150" s="88" t="str">
        <f t="shared" si="47"/>
        <v xml:space="preserve"> </v>
      </c>
      <c r="W150" s="63"/>
      <c r="X150" s="87" t="str">
        <f>IF(D150="","",VLOOKUP(D150,Emargement!$A$9:$B$528,2,TRUE))</f>
        <v/>
      </c>
      <c r="Y150" s="67" t="str">
        <f>IF(D150="","",VLOOKUP(D150,Emargement!$A$9:$C$528,3,TRUE))</f>
        <v/>
      </c>
      <c r="Z150" s="67" t="str">
        <f>IF(D150="","",VLOOKUP(D150,Emargement!$A$9:$D$528,4,TRUE))</f>
        <v/>
      </c>
      <c r="AA150" s="67" t="str">
        <f>IF(D150="","",VLOOKUP(D150,Emargement!$A$9:$E$528,5,TRUE))</f>
        <v/>
      </c>
      <c r="AB150" s="67" t="str">
        <f>IF(D150="","",VLOOKUP(D150,Emargement!$A$9:$G$528,7,TRUE))</f>
        <v/>
      </c>
      <c r="AC150" s="67" t="str">
        <f>IF(D150="","",VLOOKUP(D150,Emargement!$A$9:$F$528,6,TRUE))</f>
        <v/>
      </c>
      <c r="AD150" s="89" t="e">
        <f t="shared" si="48"/>
        <v>#DIV/0!</v>
      </c>
      <c r="AE150" s="95"/>
    </row>
    <row r="151" spans="1:31">
      <c r="A151" s="66">
        <v>144</v>
      </c>
      <c r="B151" s="66">
        <v>144</v>
      </c>
      <c r="C151" s="64">
        <v>144</v>
      </c>
      <c r="D151" s="90"/>
      <c r="E151" s="91"/>
      <c r="F151" s="92"/>
      <c r="G151" s="93"/>
      <c r="H151" s="63">
        <f t="shared" si="39"/>
        <v>0</v>
      </c>
      <c r="I151" s="85">
        <f t="shared" si="40"/>
        <v>0</v>
      </c>
      <c r="J151" s="85"/>
      <c r="K151" s="94" t="str">
        <f t="shared" si="49"/>
        <v/>
      </c>
      <c r="L151" s="65"/>
      <c r="M151" s="65">
        <f t="shared" si="41"/>
        <v>0</v>
      </c>
      <c r="N151" s="65">
        <f t="shared" si="50"/>
        <v>0</v>
      </c>
      <c r="O151" s="63"/>
      <c r="P151" s="87" t="str">
        <f t="shared" si="51"/>
        <v/>
      </c>
      <c r="Q151" s="67" t="str">
        <f t="shared" si="42"/>
        <v xml:space="preserve"> </v>
      </c>
      <c r="R151" s="67" t="str">
        <f t="shared" si="43"/>
        <v xml:space="preserve"> </v>
      </c>
      <c r="S151" s="67" t="str">
        <f t="shared" si="44"/>
        <v xml:space="preserve"> </v>
      </c>
      <c r="T151" s="67" t="str">
        <f t="shared" si="45"/>
        <v>m.t</v>
      </c>
      <c r="U151" s="67" t="str">
        <f t="shared" si="46"/>
        <v xml:space="preserve"> </v>
      </c>
      <c r="V151" s="88" t="str">
        <f t="shared" si="47"/>
        <v xml:space="preserve"> </v>
      </c>
      <c r="W151" s="63"/>
      <c r="X151" s="87" t="str">
        <f>IF(D151="","",VLOOKUP(D151,Emargement!$A$9:$B$528,2,TRUE))</f>
        <v/>
      </c>
      <c r="Y151" s="67" t="str">
        <f>IF(D151="","",VLOOKUP(D151,Emargement!$A$9:$C$528,3,TRUE))</f>
        <v/>
      </c>
      <c r="Z151" s="67" t="str">
        <f>IF(D151="","",VLOOKUP(D151,Emargement!$A$9:$D$528,4,TRUE))</f>
        <v/>
      </c>
      <c r="AA151" s="67" t="str">
        <f>IF(D151="","",VLOOKUP(D151,Emargement!$A$9:$E$528,5,TRUE))</f>
        <v/>
      </c>
      <c r="AB151" s="67" t="str">
        <f>IF(D151="","",VLOOKUP(D151,Emargement!$A$9:$G$528,7,TRUE))</f>
        <v/>
      </c>
      <c r="AC151" s="67" t="str">
        <f>IF(D151="","",VLOOKUP(D151,Emargement!$A$9:$F$528,6,TRUE))</f>
        <v/>
      </c>
      <c r="AD151" s="89" t="e">
        <f t="shared" si="48"/>
        <v>#DIV/0!</v>
      </c>
      <c r="AE151" s="95"/>
    </row>
    <row r="152" spans="1:31">
      <c r="A152" s="66">
        <v>145</v>
      </c>
      <c r="B152" s="66">
        <v>145</v>
      </c>
      <c r="C152" s="64">
        <v>145</v>
      </c>
      <c r="D152" s="90"/>
      <c r="E152" s="91"/>
      <c r="F152" s="92"/>
      <c r="G152" s="93"/>
      <c r="H152" s="63">
        <f t="shared" si="39"/>
        <v>0</v>
      </c>
      <c r="I152" s="85">
        <f t="shared" si="40"/>
        <v>0</v>
      </c>
      <c r="J152" s="85"/>
      <c r="K152" s="94" t="str">
        <f t="shared" si="49"/>
        <v/>
      </c>
      <c r="L152" s="65"/>
      <c r="M152" s="65">
        <f t="shared" si="41"/>
        <v>0</v>
      </c>
      <c r="N152" s="65">
        <f t="shared" si="50"/>
        <v>0</v>
      </c>
      <c r="O152" s="63"/>
      <c r="P152" s="87" t="str">
        <f t="shared" si="51"/>
        <v/>
      </c>
      <c r="Q152" s="67" t="str">
        <f t="shared" si="42"/>
        <v xml:space="preserve"> </v>
      </c>
      <c r="R152" s="67" t="str">
        <f t="shared" si="43"/>
        <v xml:space="preserve"> </v>
      </c>
      <c r="S152" s="67" t="str">
        <f t="shared" si="44"/>
        <v xml:space="preserve"> </v>
      </c>
      <c r="T152" s="67" t="str">
        <f t="shared" si="45"/>
        <v>m.t</v>
      </c>
      <c r="U152" s="67" t="str">
        <f t="shared" si="46"/>
        <v xml:space="preserve"> </v>
      </c>
      <c r="V152" s="88" t="str">
        <f t="shared" si="47"/>
        <v xml:space="preserve"> </v>
      </c>
      <c r="W152" s="63"/>
      <c r="X152" s="87" t="str">
        <f>IF(D152="","",VLOOKUP(D152,Emargement!$A$9:$B$528,2,TRUE))</f>
        <v/>
      </c>
      <c r="Y152" s="67" t="str">
        <f>IF(D152="","",VLOOKUP(D152,Emargement!$A$9:$C$528,3,TRUE))</f>
        <v/>
      </c>
      <c r="Z152" s="67" t="str">
        <f>IF(D152="","",VLOOKUP(D152,Emargement!$A$9:$D$528,4,TRUE))</f>
        <v/>
      </c>
      <c r="AA152" s="67" t="str">
        <f>IF(D152="","",VLOOKUP(D152,Emargement!$A$9:$E$528,5,TRUE))</f>
        <v/>
      </c>
      <c r="AB152" s="67" t="str">
        <f>IF(D152="","",VLOOKUP(D152,Emargement!$A$9:$G$528,7,TRUE))</f>
        <v/>
      </c>
      <c r="AC152" s="67" t="str">
        <f>IF(D152="","",VLOOKUP(D152,Emargement!$A$9:$F$528,6,TRUE))</f>
        <v/>
      </c>
      <c r="AD152" s="89" t="e">
        <f t="shared" si="48"/>
        <v>#DIV/0!</v>
      </c>
      <c r="AE152" s="95"/>
    </row>
    <row r="153" spans="1:31">
      <c r="A153" s="66">
        <v>146</v>
      </c>
      <c r="B153" s="66">
        <v>146</v>
      </c>
      <c r="C153" s="64">
        <v>146</v>
      </c>
      <c r="D153" s="90"/>
      <c r="E153" s="91"/>
      <c r="F153" s="92"/>
      <c r="G153" s="93"/>
      <c r="H153" s="63">
        <f t="shared" si="39"/>
        <v>0</v>
      </c>
      <c r="I153" s="85">
        <f t="shared" si="40"/>
        <v>0</v>
      </c>
      <c r="J153" s="85"/>
      <c r="K153" s="94" t="str">
        <f t="shared" si="49"/>
        <v/>
      </c>
      <c r="L153" s="65"/>
      <c r="M153" s="65">
        <f t="shared" si="41"/>
        <v>0</v>
      </c>
      <c r="N153" s="65">
        <f t="shared" si="50"/>
        <v>0</v>
      </c>
      <c r="O153" s="63"/>
      <c r="P153" s="87" t="str">
        <f t="shared" si="51"/>
        <v/>
      </c>
      <c r="Q153" s="67" t="str">
        <f t="shared" si="42"/>
        <v xml:space="preserve"> </v>
      </c>
      <c r="R153" s="67" t="str">
        <f t="shared" si="43"/>
        <v xml:space="preserve"> </v>
      </c>
      <c r="S153" s="67" t="str">
        <f t="shared" si="44"/>
        <v xml:space="preserve"> </v>
      </c>
      <c r="T153" s="67" t="str">
        <f t="shared" si="45"/>
        <v>m.t</v>
      </c>
      <c r="U153" s="67" t="str">
        <f t="shared" si="46"/>
        <v xml:space="preserve"> </v>
      </c>
      <c r="V153" s="88" t="str">
        <f t="shared" si="47"/>
        <v xml:space="preserve"> </v>
      </c>
      <c r="W153" s="63"/>
      <c r="X153" s="87" t="str">
        <f>IF(D153="","",VLOOKUP(D153,Emargement!$A$9:$B$528,2,TRUE))</f>
        <v/>
      </c>
      <c r="Y153" s="67" t="str">
        <f>IF(D153="","",VLOOKUP(D153,Emargement!$A$9:$C$528,3,TRUE))</f>
        <v/>
      </c>
      <c r="Z153" s="67" t="str">
        <f>IF(D153="","",VLOOKUP(D153,Emargement!$A$9:$D$528,4,TRUE))</f>
        <v/>
      </c>
      <c r="AA153" s="67" t="str">
        <f>IF(D153="","",VLOOKUP(D153,Emargement!$A$9:$E$528,5,TRUE))</f>
        <v/>
      </c>
      <c r="AB153" s="67" t="str">
        <f>IF(D153="","",VLOOKUP(D153,Emargement!$A$9:$G$528,7,TRUE))</f>
        <v/>
      </c>
      <c r="AC153" s="67" t="str">
        <f>IF(D153="","",VLOOKUP(D153,Emargement!$A$9:$F$528,6,TRUE))</f>
        <v/>
      </c>
      <c r="AD153" s="89" t="e">
        <f t="shared" si="48"/>
        <v>#DIV/0!</v>
      </c>
      <c r="AE153" s="95"/>
    </row>
    <row r="154" spans="1:31">
      <c r="A154" s="66">
        <v>147</v>
      </c>
      <c r="B154" s="66">
        <v>147</v>
      </c>
      <c r="C154" s="64">
        <v>147</v>
      </c>
      <c r="D154" s="90"/>
      <c r="E154" s="91"/>
      <c r="F154" s="92"/>
      <c r="G154" s="93"/>
      <c r="H154" s="63">
        <f t="shared" si="39"/>
        <v>0</v>
      </c>
      <c r="I154" s="85">
        <f t="shared" si="40"/>
        <v>0</v>
      </c>
      <c r="J154" s="85"/>
      <c r="K154" s="94" t="str">
        <f t="shared" si="49"/>
        <v/>
      </c>
      <c r="L154" s="65"/>
      <c r="M154" s="65">
        <f t="shared" si="41"/>
        <v>0</v>
      </c>
      <c r="N154" s="65">
        <f t="shared" si="50"/>
        <v>0</v>
      </c>
      <c r="O154" s="63"/>
      <c r="P154" s="87" t="str">
        <f t="shared" si="51"/>
        <v/>
      </c>
      <c r="Q154" s="67" t="str">
        <f t="shared" si="42"/>
        <v xml:space="preserve"> </v>
      </c>
      <c r="R154" s="67" t="str">
        <f t="shared" si="43"/>
        <v xml:space="preserve"> </v>
      </c>
      <c r="S154" s="67" t="str">
        <f t="shared" si="44"/>
        <v xml:space="preserve"> </v>
      </c>
      <c r="T154" s="67" t="str">
        <f t="shared" si="45"/>
        <v>m.t</v>
      </c>
      <c r="U154" s="67" t="str">
        <f t="shared" si="46"/>
        <v xml:space="preserve"> </v>
      </c>
      <c r="V154" s="88" t="str">
        <f t="shared" si="47"/>
        <v xml:space="preserve"> </v>
      </c>
      <c r="W154" s="63"/>
      <c r="X154" s="87" t="str">
        <f>IF(D154="","",VLOOKUP(D154,Emargement!$A$9:$B$528,2,TRUE))</f>
        <v/>
      </c>
      <c r="Y154" s="67" t="str">
        <f>IF(D154="","",VLOOKUP(D154,Emargement!$A$9:$C$528,3,TRUE))</f>
        <v/>
      </c>
      <c r="Z154" s="67" t="str">
        <f>IF(D154="","",VLOOKUP(D154,Emargement!$A$9:$D$528,4,TRUE))</f>
        <v/>
      </c>
      <c r="AA154" s="67" t="str">
        <f>IF(D154="","",VLOOKUP(D154,Emargement!$A$9:$E$528,5,TRUE))</f>
        <v/>
      </c>
      <c r="AB154" s="67" t="str">
        <f>IF(D154="","",VLOOKUP(D154,Emargement!$A$9:$G$528,7,TRUE))</f>
        <v/>
      </c>
      <c r="AC154" s="67" t="str">
        <f>IF(D154="","",VLOOKUP(D154,Emargement!$A$9:$F$528,6,TRUE))</f>
        <v/>
      </c>
      <c r="AD154" s="89" t="e">
        <f t="shared" si="48"/>
        <v>#DIV/0!</v>
      </c>
      <c r="AE154" s="95"/>
    </row>
    <row r="155" spans="1:31">
      <c r="A155" s="66">
        <v>148</v>
      </c>
      <c r="B155" s="66">
        <v>148</v>
      </c>
      <c r="C155" s="64">
        <v>148</v>
      </c>
      <c r="D155" s="90"/>
      <c r="E155" s="91"/>
      <c r="F155" s="92"/>
      <c r="G155" s="93"/>
      <c r="H155" s="63">
        <f t="shared" si="39"/>
        <v>0</v>
      </c>
      <c r="I155" s="85">
        <f t="shared" si="40"/>
        <v>0</v>
      </c>
      <c r="J155" s="85"/>
      <c r="K155" s="94" t="str">
        <f t="shared" si="49"/>
        <v/>
      </c>
      <c r="L155" s="65"/>
      <c r="M155" s="65">
        <f t="shared" si="41"/>
        <v>0</v>
      </c>
      <c r="N155" s="65">
        <f t="shared" si="50"/>
        <v>0</v>
      </c>
      <c r="O155" s="63"/>
      <c r="P155" s="87" t="str">
        <f t="shared" si="51"/>
        <v/>
      </c>
      <c r="Q155" s="67" t="str">
        <f t="shared" si="42"/>
        <v xml:space="preserve"> </v>
      </c>
      <c r="R155" s="67" t="str">
        <f t="shared" si="43"/>
        <v xml:space="preserve"> </v>
      </c>
      <c r="S155" s="67" t="str">
        <f t="shared" si="44"/>
        <v xml:space="preserve"> </v>
      </c>
      <c r="T155" s="67" t="str">
        <f t="shared" si="45"/>
        <v>m.t</v>
      </c>
      <c r="U155" s="67" t="str">
        <f t="shared" si="46"/>
        <v xml:space="preserve"> </v>
      </c>
      <c r="V155" s="88" t="str">
        <f t="shared" si="47"/>
        <v xml:space="preserve"> </v>
      </c>
      <c r="W155" s="63"/>
      <c r="X155" s="87" t="str">
        <f>IF(D155="","",VLOOKUP(D155,Emargement!$A$9:$B$528,2,TRUE))</f>
        <v/>
      </c>
      <c r="Y155" s="67" t="str">
        <f>IF(D155="","",VLOOKUP(D155,Emargement!$A$9:$C$528,3,TRUE))</f>
        <v/>
      </c>
      <c r="Z155" s="67" t="str">
        <f>IF(D155="","",VLOOKUP(D155,Emargement!$A$9:$D$528,4,TRUE))</f>
        <v/>
      </c>
      <c r="AA155" s="67" t="str">
        <f>IF(D155="","",VLOOKUP(D155,Emargement!$A$9:$E$528,5,TRUE))</f>
        <v/>
      </c>
      <c r="AB155" s="67" t="str">
        <f>IF(D155="","",VLOOKUP(D155,Emargement!$A$9:$G$528,7,TRUE))</f>
        <v/>
      </c>
      <c r="AC155" s="67" t="str">
        <f>IF(D155="","",VLOOKUP(D155,Emargement!$A$9:$F$528,6,TRUE))</f>
        <v/>
      </c>
      <c r="AD155" s="89" t="e">
        <f t="shared" si="48"/>
        <v>#DIV/0!</v>
      </c>
      <c r="AE155" s="95"/>
    </row>
    <row r="156" spans="1:31">
      <c r="A156" s="66">
        <v>149</v>
      </c>
      <c r="B156" s="66">
        <v>149</v>
      </c>
      <c r="C156" s="64">
        <v>149</v>
      </c>
      <c r="D156" s="90"/>
      <c r="E156" s="91"/>
      <c r="F156" s="92"/>
      <c r="G156" s="93"/>
      <c r="H156" s="63">
        <f t="shared" si="39"/>
        <v>0</v>
      </c>
      <c r="I156" s="85">
        <f t="shared" si="40"/>
        <v>0</v>
      </c>
      <c r="J156" s="85"/>
      <c r="K156" s="94" t="str">
        <f t="shared" si="49"/>
        <v/>
      </c>
      <c r="L156" s="65"/>
      <c r="M156" s="65">
        <f t="shared" si="41"/>
        <v>0</v>
      </c>
      <c r="N156" s="65">
        <f t="shared" si="50"/>
        <v>0</v>
      </c>
      <c r="O156" s="63"/>
      <c r="P156" s="87" t="str">
        <f t="shared" si="51"/>
        <v/>
      </c>
      <c r="Q156" s="67" t="str">
        <f t="shared" si="42"/>
        <v xml:space="preserve"> </v>
      </c>
      <c r="R156" s="67" t="str">
        <f t="shared" si="43"/>
        <v xml:space="preserve"> </v>
      </c>
      <c r="S156" s="67" t="str">
        <f t="shared" si="44"/>
        <v xml:space="preserve"> </v>
      </c>
      <c r="T156" s="67" t="str">
        <f t="shared" si="45"/>
        <v>m.t</v>
      </c>
      <c r="U156" s="67" t="str">
        <f t="shared" si="46"/>
        <v xml:space="preserve"> </v>
      </c>
      <c r="V156" s="88" t="str">
        <f t="shared" si="47"/>
        <v xml:space="preserve"> </v>
      </c>
      <c r="W156" s="63"/>
      <c r="X156" s="87" t="str">
        <f>IF(D156="","",VLOOKUP(D156,Emargement!$A$9:$B$528,2,TRUE))</f>
        <v/>
      </c>
      <c r="Y156" s="67" t="str">
        <f>IF(D156="","",VLOOKUP(D156,Emargement!$A$9:$C$528,3,TRUE))</f>
        <v/>
      </c>
      <c r="Z156" s="67" t="str">
        <f>IF(D156="","",VLOOKUP(D156,Emargement!$A$9:$D$528,4,TRUE))</f>
        <v/>
      </c>
      <c r="AA156" s="67" t="str">
        <f>IF(D156="","",VLOOKUP(D156,Emargement!$A$9:$E$528,5,TRUE))</f>
        <v/>
      </c>
      <c r="AB156" s="67" t="str">
        <f>IF(D156="","",VLOOKUP(D156,Emargement!$A$9:$G$528,7,TRUE))</f>
        <v/>
      </c>
      <c r="AC156" s="67" t="str">
        <f>IF(D156="","",VLOOKUP(D156,Emargement!$A$9:$F$528,6,TRUE))</f>
        <v/>
      </c>
      <c r="AD156" s="89" t="e">
        <f t="shared" si="48"/>
        <v>#DIV/0!</v>
      </c>
      <c r="AE156" s="95"/>
    </row>
    <row r="157" spans="1:31">
      <c r="A157" s="66">
        <v>150</v>
      </c>
      <c r="B157" s="66">
        <v>150</v>
      </c>
      <c r="C157" s="64">
        <v>150</v>
      </c>
      <c r="D157" s="90"/>
      <c r="E157" s="91"/>
      <c r="F157" s="92"/>
      <c r="G157" s="93"/>
      <c r="H157" s="63">
        <f t="shared" si="39"/>
        <v>0</v>
      </c>
      <c r="I157" s="85">
        <f t="shared" si="40"/>
        <v>0</v>
      </c>
      <c r="J157" s="85"/>
      <c r="K157" s="94" t="str">
        <f t="shared" si="49"/>
        <v/>
      </c>
      <c r="L157" s="65"/>
      <c r="M157" s="65">
        <f t="shared" si="41"/>
        <v>0</v>
      </c>
      <c r="N157" s="65">
        <f t="shared" si="50"/>
        <v>0</v>
      </c>
      <c r="O157" s="63"/>
      <c r="P157" s="87" t="str">
        <f t="shared" si="51"/>
        <v/>
      </c>
      <c r="Q157" s="67" t="str">
        <f t="shared" si="42"/>
        <v xml:space="preserve"> </v>
      </c>
      <c r="R157" s="67" t="str">
        <f t="shared" si="43"/>
        <v xml:space="preserve"> </v>
      </c>
      <c r="S157" s="67" t="str">
        <f t="shared" si="44"/>
        <v xml:space="preserve"> </v>
      </c>
      <c r="T157" s="67" t="str">
        <f t="shared" si="45"/>
        <v>m.t</v>
      </c>
      <c r="U157" s="67" t="str">
        <f t="shared" si="46"/>
        <v xml:space="preserve"> </v>
      </c>
      <c r="V157" s="88" t="str">
        <f t="shared" si="47"/>
        <v xml:space="preserve"> </v>
      </c>
      <c r="W157" s="63"/>
      <c r="X157" s="87" t="str">
        <f>IF(D157="","",VLOOKUP(D157,Emargement!$A$9:$B$528,2,TRUE))</f>
        <v/>
      </c>
      <c r="Y157" s="67" t="str">
        <f>IF(D157="","",VLOOKUP(D157,Emargement!$A$9:$C$528,3,TRUE))</f>
        <v/>
      </c>
      <c r="Z157" s="67" t="str">
        <f>IF(D157="","",VLOOKUP(D157,Emargement!$A$9:$D$528,4,TRUE))</f>
        <v/>
      </c>
      <c r="AA157" s="67" t="str">
        <f>IF(D157="","",VLOOKUP(D157,Emargement!$A$9:$E$528,5,TRUE))</f>
        <v/>
      </c>
      <c r="AB157" s="67" t="str">
        <f>IF(D157="","",VLOOKUP(D157,Emargement!$A$9:$G$528,7,TRUE))</f>
        <v/>
      </c>
      <c r="AC157" s="67" t="str">
        <f>IF(D157="","",VLOOKUP(D157,Emargement!$A$9:$F$528,6,TRUE))</f>
        <v/>
      </c>
      <c r="AD157" s="89" t="e">
        <f t="shared" si="48"/>
        <v>#DIV/0!</v>
      </c>
      <c r="AE157" s="95"/>
    </row>
    <row r="158" spans="1:31">
      <c r="A158" s="66">
        <v>151</v>
      </c>
      <c r="B158" s="66">
        <v>151</v>
      </c>
      <c r="C158" s="64">
        <v>151</v>
      </c>
      <c r="D158" s="90"/>
      <c r="E158" s="91"/>
      <c r="F158" s="92"/>
      <c r="G158" s="93"/>
      <c r="H158" s="63">
        <f t="shared" si="39"/>
        <v>0</v>
      </c>
      <c r="I158" s="85">
        <f t="shared" si="40"/>
        <v>0</v>
      </c>
      <c r="J158" s="85"/>
      <c r="K158" s="94" t="str">
        <f t="shared" si="49"/>
        <v/>
      </c>
      <c r="L158" s="65"/>
      <c r="M158" s="65">
        <f t="shared" si="41"/>
        <v>0</v>
      </c>
      <c r="N158" s="65">
        <f t="shared" si="50"/>
        <v>0</v>
      </c>
      <c r="O158" s="63"/>
      <c r="P158" s="87" t="str">
        <f t="shared" si="51"/>
        <v/>
      </c>
      <c r="Q158" s="67" t="str">
        <f t="shared" si="42"/>
        <v xml:space="preserve"> </v>
      </c>
      <c r="R158" s="67" t="str">
        <f t="shared" si="43"/>
        <v xml:space="preserve"> </v>
      </c>
      <c r="S158" s="67" t="str">
        <f t="shared" si="44"/>
        <v xml:space="preserve"> </v>
      </c>
      <c r="T158" s="67" t="str">
        <f t="shared" si="45"/>
        <v>m.t</v>
      </c>
      <c r="U158" s="67" t="str">
        <f t="shared" si="46"/>
        <v xml:space="preserve"> </v>
      </c>
      <c r="V158" s="88" t="str">
        <f t="shared" si="47"/>
        <v xml:space="preserve"> </v>
      </c>
      <c r="W158" s="63"/>
      <c r="X158" s="87" t="str">
        <f>IF(D158="","",VLOOKUP(D158,Emargement!$A$9:$B$528,2,TRUE))</f>
        <v/>
      </c>
      <c r="Y158" s="67" t="str">
        <f>IF(D158="","",VLOOKUP(D158,Emargement!$A$9:$C$528,3,TRUE))</f>
        <v/>
      </c>
      <c r="Z158" s="67" t="str">
        <f>IF(D158="","",VLOOKUP(D158,Emargement!$A$9:$D$528,4,TRUE))</f>
        <v/>
      </c>
      <c r="AA158" s="67" t="str">
        <f>IF(D158="","",VLOOKUP(D158,Emargement!$A$9:$E$528,5,TRUE))</f>
        <v/>
      </c>
      <c r="AB158" s="67" t="str">
        <f>IF(D158="","",VLOOKUP(D158,Emargement!$A$9:$G$528,7,TRUE))</f>
        <v/>
      </c>
      <c r="AC158" s="67" t="str">
        <f>IF(D158="","",VLOOKUP(D158,Emargement!$A$9:$F$528,6,TRUE))</f>
        <v/>
      </c>
      <c r="AD158" s="89" t="e">
        <f t="shared" si="48"/>
        <v>#DIV/0!</v>
      </c>
      <c r="AE158" s="95"/>
    </row>
    <row r="159" spans="1:31">
      <c r="A159" s="66">
        <v>152</v>
      </c>
      <c r="B159" s="66">
        <v>152</v>
      </c>
      <c r="C159" s="64">
        <v>152</v>
      </c>
      <c r="D159" s="90"/>
      <c r="E159" s="91"/>
      <c r="F159" s="92"/>
      <c r="G159" s="93"/>
      <c r="H159" s="63">
        <f t="shared" si="39"/>
        <v>0</v>
      </c>
      <c r="I159" s="85">
        <f t="shared" si="40"/>
        <v>0</v>
      </c>
      <c r="J159" s="85"/>
      <c r="K159" s="94" t="str">
        <f t="shared" si="49"/>
        <v/>
      </c>
      <c r="L159" s="65"/>
      <c r="M159" s="65">
        <f t="shared" si="41"/>
        <v>0</v>
      </c>
      <c r="N159" s="65">
        <f t="shared" si="50"/>
        <v>0</v>
      </c>
      <c r="O159" s="63"/>
      <c r="P159" s="87" t="str">
        <f t="shared" si="51"/>
        <v/>
      </c>
      <c r="Q159" s="67" t="str">
        <f t="shared" si="42"/>
        <v xml:space="preserve"> </v>
      </c>
      <c r="R159" s="67" t="str">
        <f t="shared" si="43"/>
        <v xml:space="preserve"> </v>
      </c>
      <c r="S159" s="67" t="str">
        <f t="shared" si="44"/>
        <v xml:space="preserve"> </v>
      </c>
      <c r="T159" s="67" t="str">
        <f t="shared" si="45"/>
        <v>m.t</v>
      </c>
      <c r="U159" s="67" t="str">
        <f t="shared" si="46"/>
        <v xml:space="preserve"> </v>
      </c>
      <c r="V159" s="88" t="str">
        <f t="shared" si="47"/>
        <v xml:space="preserve"> </v>
      </c>
      <c r="W159" s="63"/>
      <c r="X159" s="87" t="str">
        <f>IF(D159="","",VLOOKUP(D159,Emargement!$A$9:$B$528,2,TRUE))</f>
        <v/>
      </c>
      <c r="Y159" s="67" t="str">
        <f>IF(D159="","",VLOOKUP(D159,Emargement!$A$9:$C$528,3,TRUE))</f>
        <v/>
      </c>
      <c r="Z159" s="67" t="str">
        <f>IF(D159="","",VLOOKUP(D159,Emargement!$A$9:$D$528,4,TRUE))</f>
        <v/>
      </c>
      <c r="AA159" s="67" t="str">
        <f>IF(D159="","",VLOOKUP(D159,Emargement!$A$9:$E$528,5,TRUE))</f>
        <v/>
      </c>
      <c r="AB159" s="67" t="str">
        <f>IF(D159="","",VLOOKUP(D159,Emargement!$A$9:$G$528,7,TRUE))</f>
        <v/>
      </c>
      <c r="AC159" s="67" t="str">
        <f>IF(D159="","",VLOOKUP(D159,Emargement!$A$9:$F$528,6,TRUE))</f>
        <v/>
      </c>
      <c r="AD159" s="89" t="e">
        <f t="shared" si="48"/>
        <v>#DIV/0!</v>
      </c>
      <c r="AE159" s="95"/>
    </row>
    <row r="160" spans="1:31">
      <c r="A160" s="66">
        <v>153</v>
      </c>
      <c r="B160" s="66">
        <v>153</v>
      </c>
      <c r="C160" s="64">
        <v>153</v>
      </c>
      <c r="D160" s="90"/>
      <c r="E160" s="91"/>
      <c r="F160" s="92"/>
      <c r="G160" s="93"/>
      <c r="H160" s="63">
        <f t="shared" si="39"/>
        <v>0</v>
      </c>
      <c r="I160" s="85">
        <f t="shared" si="40"/>
        <v>0</v>
      </c>
      <c r="J160" s="85"/>
      <c r="K160" s="94" t="str">
        <f t="shared" si="49"/>
        <v/>
      </c>
      <c r="L160" s="65"/>
      <c r="M160" s="65">
        <f t="shared" si="41"/>
        <v>0</v>
      </c>
      <c r="N160" s="65">
        <f t="shared" si="50"/>
        <v>0</v>
      </c>
      <c r="O160" s="63"/>
      <c r="P160" s="87" t="str">
        <f t="shared" si="51"/>
        <v/>
      </c>
      <c r="Q160" s="67" t="str">
        <f t="shared" si="42"/>
        <v xml:space="preserve"> </v>
      </c>
      <c r="R160" s="67" t="str">
        <f t="shared" si="43"/>
        <v xml:space="preserve"> </v>
      </c>
      <c r="S160" s="67" t="str">
        <f t="shared" si="44"/>
        <v xml:space="preserve"> </v>
      </c>
      <c r="T160" s="67" t="str">
        <f t="shared" si="45"/>
        <v>m.t</v>
      </c>
      <c r="U160" s="67" t="str">
        <f t="shared" si="46"/>
        <v xml:space="preserve"> </v>
      </c>
      <c r="V160" s="88" t="str">
        <f t="shared" si="47"/>
        <v xml:space="preserve"> </v>
      </c>
      <c r="W160" s="63"/>
      <c r="X160" s="87" t="str">
        <f>IF(D160="","",VLOOKUP(D160,Emargement!$A$9:$B$528,2,TRUE))</f>
        <v/>
      </c>
      <c r="Y160" s="67" t="str">
        <f>IF(D160="","",VLOOKUP(D160,Emargement!$A$9:$C$528,3,TRUE))</f>
        <v/>
      </c>
      <c r="Z160" s="67" t="str">
        <f>IF(D160="","",VLOOKUP(D160,Emargement!$A$9:$D$528,4,TRUE))</f>
        <v/>
      </c>
      <c r="AA160" s="67" t="str">
        <f>IF(D160="","",VLOOKUP(D160,Emargement!$A$9:$E$528,5,TRUE))</f>
        <v/>
      </c>
      <c r="AB160" s="67" t="str">
        <f>IF(D160="","",VLOOKUP(D160,Emargement!$A$9:$G$528,7,TRUE))</f>
        <v/>
      </c>
      <c r="AC160" s="67" t="str">
        <f>IF(D160="","",VLOOKUP(D160,Emargement!$A$9:$F$528,6,TRUE))</f>
        <v/>
      </c>
      <c r="AD160" s="89" t="e">
        <f t="shared" si="48"/>
        <v>#DIV/0!</v>
      </c>
      <c r="AE160" s="95"/>
    </row>
    <row r="161" spans="1:31">
      <c r="A161" s="66">
        <v>154</v>
      </c>
      <c r="B161" s="66">
        <v>154</v>
      </c>
      <c r="C161" s="64">
        <v>154</v>
      </c>
      <c r="D161" s="90"/>
      <c r="E161" s="91"/>
      <c r="F161" s="92"/>
      <c r="G161" s="93"/>
      <c r="H161" s="63">
        <f t="shared" si="39"/>
        <v>0</v>
      </c>
      <c r="I161" s="85">
        <f t="shared" si="40"/>
        <v>0</v>
      </c>
      <c r="J161" s="85"/>
      <c r="K161" s="94" t="str">
        <f t="shared" si="49"/>
        <v/>
      </c>
      <c r="L161" s="65"/>
      <c r="M161" s="65">
        <f t="shared" si="41"/>
        <v>0</v>
      </c>
      <c r="N161" s="65">
        <f t="shared" si="50"/>
        <v>0</v>
      </c>
      <c r="O161" s="63"/>
      <c r="P161" s="87" t="str">
        <f t="shared" si="51"/>
        <v/>
      </c>
      <c r="Q161" s="67" t="str">
        <f t="shared" si="42"/>
        <v xml:space="preserve"> </v>
      </c>
      <c r="R161" s="67" t="str">
        <f t="shared" si="43"/>
        <v xml:space="preserve"> </v>
      </c>
      <c r="S161" s="67" t="str">
        <f t="shared" si="44"/>
        <v xml:space="preserve"> </v>
      </c>
      <c r="T161" s="67" t="str">
        <f t="shared" si="45"/>
        <v>m.t</v>
      </c>
      <c r="U161" s="67" t="str">
        <f t="shared" si="46"/>
        <v xml:space="preserve"> </v>
      </c>
      <c r="V161" s="88" t="str">
        <f t="shared" si="47"/>
        <v xml:space="preserve"> </v>
      </c>
      <c r="W161" s="63"/>
      <c r="X161" s="87" t="str">
        <f>IF(D161="","",VLOOKUP(D161,Emargement!$A$9:$B$528,2,TRUE))</f>
        <v/>
      </c>
      <c r="Y161" s="67" t="str">
        <f>IF(D161="","",VLOOKUP(D161,Emargement!$A$9:$C$528,3,TRUE))</f>
        <v/>
      </c>
      <c r="Z161" s="67" t="str">
        <f>IF(D161="","",VLOOKUP(D161,Emargement!$A$9:$D$528,4,TRUE))</f>
        <v/>
      </c>
      <c r="AA161" s="67" t="str">
        <f>IF(D161="","",VLOOKUP(D161,Emargement!$A$9:$E$528,5,TRUE))</f>
        <v/>
      </c>
      <c r="AB161" s="67" t="str">
        <f>IF(D161="","",VLOOKUP(D161,Emargement!$A$9:$G$528,7,TRUE))</f>
        <v/>
      </c>
      <c r="AC161" s="67" t="str">
        <f>IF(D161="","",VLOOKUP(D161,Emargement!$A$9:$F$528,6,TRUE))</f>
        <v/>
      </c>
      <c r="AD161" s="89" t="e">
        <f t="shared" si="48"/>
        <v>#DIV/0!</v>
      </c>
      <c r="AE161" s="95"/>
    </row>
    <row r="162" spans="1:31">
      <c r="A162" s="66">
        <v>155</v>
      </c>
      <c r="B162" s="66">
        <v>155</v>
      </c>
      <c r="C162" s="64">
        <v>155</v>
      </c>
      <c r="D162" s="90"/>
      <c r="E162" s="91"/>
      <c r="F162" s="92"/>
      <c r="G162" s="93"/>
      <c r="H162" s="63">
        <f t="shared" si="39"/>
        <v>0</v>
      </c>
      <c r="I162" s="85">
        <f t="shared" si="40"/>
        <v>0</v>
      </c>
      <c r="J162" s="85"/>
      <c r="K162" s="94" t="str">
        <f t="shared" si="49"/>
        <v/>
      </c>
      <c r="L162" s="65"/>
      <c r="M162" s="65">
        <f t="shared" si="41"/>
        <v>0</v>
      </c>
      <c r="N162" s="65">
        <f t="shared" si="50"/>
        <v>0</v>
      </c>
      <c r="O162" s="63"/>
      <c r="P162" s="87" t="str">
        <f t="shared" si="51"/>
        <v/>
      </c>
      <c r="Q162" s="67" t="str">
        <f t="shared" si="42"/>
        <v xml:space="preserve"> </v>
      </c>
      <c r="R162" s="67" t="str">
        <f t="shared" si="43"/>
        <v xml:space="preserve"> </v>
      </c>
      <c r="S162" s="67" t="str">
        <f t="shared" si="44"/>
        <v xml:space="preserve"> </v>
      </c>
      <c r="T162" s="67" t="str">
        <f t="shared" si="45"/>
        <v>m.t</v>
      </c>
      <c r="U162" s="67" t="str">
        <f t="shared" si="46"/>
        <v xml:space="preserve"> </v>
      </c>
      <c r="V162" s="88" t="str">
        <f t="shared" si="47"/>
        <v xml:space="preserve"> </v>
      </c>
      <c r="W162" s="63"/>
      <c r="X162" s="87" t="str">
        <f>IF(D162="","",VLOOKUP(D162,Emargement!$A$9:$B$528,2,TRUE))</f>
        <v/>
      </c>
      <c r="Y162" s="67" t="str">
        <f>IF(D162="","",VLOOKUP(D162,Emargement!$A$9:$C$528,3,TRUE))</f>
        <v/>
      </c>
      <c r="Z162" s="67" t="str">
        <f>IF(D162="","",VLOOKUP(D162,Emargement!$A$9:$D$528,4,TRUE))</f>
        <v/>
      </c>
      <c r="AA162" s="67" t="str">
        <f>IF(D162="","",VLOOKUP(D162,Emargement!$A$9:$E$528,5,TRUE))</f>
        <v/>
      </c>
      <c r="AB162" s="67" t="str">
        <f>IF(D162="","",VLOOKUP(D162,Emargement!$A$9:$G$528,7,TRUE))</f>
        <v/>
      </c>
      <c r="AC162" s="67" t="str">
        <f>IF(D162="","",VLOOKUP(D162,Emargement!$A$9:$F$528,6,TRUE))</f>
        <v/>
      </c>
      <c r="AD162" s="89" t="e">
        <f t="shared" si="48"/>
        <v>#DIV/0!</v>
      </c>
      <c r="AE162" s="95"/>
    </row>
    <row r="163" spans="1:31">
      <c r="A163" s="66">
        <v>156</v>
      </c>
      <c r="B163" s="66">
        <v>156</v>
      </c>
      <c r="C163" s="64">
        <v>156</v>
      </c>
      <c r="D163" s="90"/>
      <c r="E163" s="91"/>
      <c r="F163" s="92"/>
      <c r="G163" s="93"/>
      <c r="H163" s="63">
        <f t="shared" si="39"/>
        <v>0</v>
      </c>
      <c r="I163" s="85">
        <f t="shared" si="40"/>
        <v>0</v>
      </c>
      <c r="J163" s="85"/>
      <c r="K163" s="94" t="str">
        <f t="shared" si="49"/>
        <v/>
      </c>
      <c r="L163" s="65"/>
      <c r="M163" s="65">
        <f t="shared" si="41"/>
        <v>0</v>
      </c>
      <c r="N163" s="65">
        <f t="shared" si="50"/>
        <v>0</v>
      </c>
      <c r="O163" s="63"/>
      <c r="P163" s="87" t="str">
        <f t="shared" si="51"/>
        <v/>
      </c>
      <c r="Q163" s="67" t="str">
        <f t="shared" si="42"/>
        <v xml:space="preserve"> </v>
      </c>
      <c r="R163" s="67" t="str">
        <f t="shared" si="43"/>
        <v xml:space="preserve"> </v>
      </c>
      <c r="S163" s="67" t="str">
        <f t="shared" si="44"/>
        <v xml:space="preserve"> </v>
      </c>
      <c r="T163" s="67" t="str">
        <f t="shared" si="45"/>
        <v>m.t</v>
      </c>
      <c r="U163" s="67" t="str">
        <f t="shared" si="46"/>
        <v xml:space="preserve"> </v>
      </c>
      <c r="V163" s="88" t="str">
        <f t="shared" si="47"/>
        <v xml:space="preserve"> </v>
      </c>
      <c r="W163" s="63"/>
      <c r="X163" s="87" t="str">
        <f>IF(D163="","",VLOOKUP(D163,Emargement!$A$9:$B$528,2,TRUE))</f>
        <v/>
      </c>
      <c r="Y163" s="67" t="str">
        <f>IF(D163="","",VLOOKUP(D163,Emargement!$A$9:$C$528,3,TRUE))</f>
        <v/>
      </c>
      <c r="Z163" s="67" t="str">
        <f>IF(D163="","",VLOOKUP(D163,Emargement!$A$9:$D$528,4,TRUE))</f>
        <v/>
      </c>
      <c r="AA163" s="67" t="str">
        <f>IF(D163="","",VLOOKUP(D163,Emargement!$A$9:$E$528,5,TRUE))</f>
        <v/>
      </c>
      <c r="AB163" s="67" t="str">
        <f>IF(D163="","",VLOOKUP(D163,Emargement!$A$9:$G$528,7,TRUE))</f>
        <v/>
      </c>
      <c r="AC163" s="67" t="str">
        <f>IF(D163="","",VLOOKUP(D163,Emargement!$A$9:$F$528,6,TRUE))</f>
        <v/>
      </c>
      <c r="AD163" s="89" t="e">
        <f t="shared" si="48"/>
        <v>#DIV/0!</v>
      </c>
      <c r="AE163" s="95"/>
    </row>
    <row r="164" spans="1:31">
      <c r="A164" s="66">
        <v>157</v>
      </c>
      <c r="B164" s="66">
        <v>157</v>
      </c>
      <c r="C164" s="64">
        <v>157</v>
      </c>
      <c r="D164" s="90"/>
      <c r="E164" s="91"/>
      <c r="F164" s="92"/>
      <c r="G164" s="93"/>
      <c r="H164" s="63">
        <f t="shared" si="39"/>
        <v>0</v>
      </c>
      <c r="I164" s="85">
        <f t="shared" si="40"/>
        <v>0</v>
      </c>
      <c r="J164" s="85"/>
      <c r="K164" s="94" t="str">
        <f t="shared" si="49"/>
        <v/>
      </c>
      <c r="L164" s="65"/>
      <c r="M164" s="65">
        <f t="shared" si="41"/>
        <v>0</v>
      </c>
      <c r="N164" s="65">
        <f t="shared" si="50"/>
        <v>0</v>
      </c>
      <c r="O164" s="63"/>
      <c r="P164" s="87" t="str">
        <f t="shared" si="51"/>
        <v/>
      </c>
      <c r="Q164" s="67" t="str">
        <f t="shared" si="42"/>
        <v xml:space="preserve"> </v>
      </c>
      <c r="R164" s="67" t="str">
        <f t="shared" si="43"/>
        <v xml:space="preserve"> </v>
      </c>
      <c r="S164" s="67" t="str">
        <f t="shared" si="44"/>
        <v xml:space="preserve"> </v>
      </c>
      <c r="T164" s="67" t="str">
        <f t="shared" si="45"/>
        <v>m.t</v>
      </c>
      <c r="U164" s="67" t="str">
        <f t="shared" si="46"/>
        <v xml:space="preserve"> </v>
      </c>
      <c r="V164" s="88" t="str">
        <f t="shared" si="47"/>
        <v xml:space="preserve"> </v>
      </c>
      <c r="W164" s="63"/>
      <c r="X164" s="87" t="str">
        <f>IF(D164="","",VLOOKUP(D164,Emargement!$A$9:$B$528,2,TRUE))</f>
        <v/>
      </c>
      <c r="Y164" s="67" t="str">
        <f>IF(D164="","",VLOOKUP(D164,Emargement!$A$9:$C$528,3,TRUE))</f>
        <v/>
      </c>
      <c r="Z164" s="67" t="str">
        <f>IF(D164="","",VLOOKUP(D164,Emargement!$A$9:$D$528,4,TRUE))</f>
        <v/>
      </c>
      <c r="AA164" s="67" t="str">
        <f>IF(D164="","",VLOOKUP(D164,Emargement!$A$9:$E$528,5,TRUE))</f>
        <v/>
      </c>
      <c r="AB164" s="67" t="str">
        <f>IF(D164="","",VLOOKUP(D164,Emargement!$A$9:$G$528,7,TRUE))</f>
        <v/>
      </c>
      <c r="AC164" s="67" t="str">
        <f>IF(D164="","",VLOOKUP(D164,Emargement!$A$9:$F$528,6,TRUE))</f>
        <v/>
      </c>
      <c r="AD164" s="89" t="e">
        <f t="shared" si="48"/>
        <v>#DIV/0!</v>
      </c>
      <c r="AE164" s="95"/>
    </row>
    <row r="165" spans="1:31">
      <c r="A165" s="66">
        <v>158</v>
      </c>
      <c r="B165" s="66">
        <v>158</v>
      </c>
      <c r="C165" s="64">
        <v>158</v>
      </c>
      <c r="D165" s="90"/>
      <c r="E165" s="91"/>
      <c r="F165" s="92"/>
      <c r="G165" s="93"/>
      <c r="H165" s="63">
        <f t="shared" si="39"/>
        <v>0</v>
      </c>
      <c r="I165" s="85">
        <f t="shared" si="40"/>
        <v>0</v>
      </c>
      <c r="J165" s="85"/>
      <c r="K165" s="94" t="str">
        <f t="shared" si="49"/>
        <v/>
      </c>
      <c r="L165" s="65"/>
      <c r="M165" s="65">
        <f t="shared" si="41"/>
        <v>0</v>
      </c>
      <c r="N165" s="65">
        <f t="shared" si="50"/>
        <v>0</v>
      </c>
      <c r="O165" s="63"/>
      <c r="P165" s="87" t="str">
        <f t="shared" si="51"/>
        <v/>
      </c>
      <c r="Q165" s="67" t="str">
        <f t="shared" si="42"/>
        <v xml:space="preserve"> </v>
      </c>
      <c r="R165" s="67" t="str">
        <f t="shared" si="43"/>
        <v xml:space="preserve"> </v>
      </c>
      <c r="S165" s="67" t="str">
        <f t="shared" si="44"/>
        <v xml:space="preserve"> </v>
      </c>
      <c r="T165" s="67" t="str">
        <f t="shared" si="45"/>
        <v>m.t</v>
      </c>
      <c r="U165" s="67" t="str">
        <f t="shared" si="46"/>
        <v xml:space="preserve"> </v>
      </c>
      <c r="V165" s="88" t="str">
        <f t="shared" si="47"/>
        <v xml:space="preserve"> </v>
      </c>
      <c r="W165" s="63"/>
      <c r="X165" s="87" t="str">
        <f>IF(D165="","",VLOOKUP(D165,Emargement!$A$9:$B$528,2,TRUE))</f>
        <v/>
      </c>
      <c r="Y165" s="67" t="str">
        <f>IF(D165="","",VLOOKUP(D165,Emargement!$A$9:$C$528,3,TRUE))</f>
        <v/>
      </c>
      <c r="Z165" s="67" t="str">
        <f>IF(D165="","",VLOOKUP(D165,Emargement!$A$9:$D$528,4,TRUE))</f>
        <v/>
      </c>
      <c r="AA165" s="67" t="str">
        <f>IF(D165="","",VLOOKUP(D165,Emargement!$A$9:$E$528,5,TRUE))</f>
        <v/>
      </c>
      <c r="AB165" s="67" t="str">
        <f>IF(D165="","",VLOOKUP(D165,Emargement!$A$9:$G$528,7,TRUE))</f>
        <v/>
      </c>
      <c r="AC165" s="67" t="str">
        <f>IF(D165="","",VLOOKUP(D165,Emargement!$A$9:$F$528,6,TRUE))</f>
        <v/>
      </c>
      <c r="AD165" s="89" t="e">
        <f t="shared" si="48"/>
        <v>#DIV/0!</v>
      </c>
      <c r="AE165" s="95"/>
    </row>
    <row r="166" spans="1:31">
      <c r="A166" s="66">
        <v>159</v>
      </c>
      <c r="B166" s="66">
        <v>159</v>
      </c>
      <c r="C166" s="64">
        <v>159</v>
      </c>
      <c r="D166" s="90"/>
      <c r="E166" s="91"/>
      <c r="F166" s="92"/>
      <c r="G166" s="93"/>
      <c r="H166" s="63">
        <f t="shared" si="39"/>
        <v>0</v>
      </c>
      <c r="I166" s="85">
        <f t="shared" si="40"/>
        <v>0</v>
      </c>
      <c r="J166" s="85"/>
      <c r="K166" s="94" t="str">
        <f t="shared" si="49"/>
        <v/>
      </c>
      <c r="L166" s="65"/>
      <c r="M166" s="65">
        <f t="shared" si="41"/>
        <v>0</v>
      </c>
      <c r="N166" s="65">
        <f t="shared" si="50"/>
        <v>0</v>
      </c>
      <c r="O166" s="63"/>
      <c r="P166" s="87" t="str">
        <f t="shared" si="51"/>
        <v/>
      </c>
      <c r="Q166" s="67" t="str">
        <f t="shared" si="42"/>
        <v xml:space="preserve"> </v>
      </c>
      <c r="R166" s="67" t="str">
        <f t="shared" si="43"/>
        <v xml:space="preserve"> </v>
      </c>
      <c r="S166" s="67" t="str">
        <f t="shared" si="44"/>
        <v xml:space="preserve"> </v>
      </c>
      <c r="T166" s="67" t="str">
        <f t="shared" si="45"/>
        <v>m.t</v>
      </c>
      <c r="U166" s="67" t="str">
        <f t="shared" si="46"/>
        <v xml:space="preserve"> </v>
      </c>
      <c r="V166" s="88" t="str">
        <f t="shared" si="47"/>
        <v xml:space="preserve"> </v>
      </c>
      <c r="W166" s="63"/>
      <c r="X166" s="87" t="str">
        <f>IF(D166="","",VLOOKUP(D166,Emargement!$A$9:$B$528,2,TRUE))</f>
        <v/>
      </c>
      <c r="Y166" s="67" t="str">
        <f>IF(D166="","",VLOOKUP(D166,Emargement!$A$9:$C$528,3,TRUE))</f>
        <v/>
      </c>
      <c r="Z166" s="67" t="str">
        <f>IF(D166="","",VLOOKUP(D166,Emargement!$A$9:$D$528,4,TRUE))</f>
        <v/>
      </c>
      <c r="AA166" s="67" t="str">
        <f>IF(D166="","",VLOOKUP(D166,Emargement!$A$9:$E$528,5,TRUE))</f>
        <v/>
      </c>
      <c r="AB166" s="67" t="str">
        <f>IF(D166="","",VLOOKUP(D166,Emargement!$A$9:$G$528,7,TRUE))</f>
        <v/>
      </c>
      <c r="AC166" s="67" t="str">
        <f>IF(D166="","",VLOOKUP(D166,Emargement!$A$9:$F$528,6,TRUE))</f>
        <v/>
      </c>
      <c r="AD166" s="89" t="e">
        <f t="shared" si="48"/>
        <v>#DIV/0!</v>
      </c>
      <c r="AE166" s="95"/>
    </row>
    <row r="167" spans="1:31">
      <c r="A167" s="66">
        <v>160</v>
      </c>
      <c r="B167" s="66">
        <v>160</v>
      </c>
      <c r="C167" s="64">
        <v>160</v>
      </c>
      <c r="D167" s="90"/>
      <c r="E167" s="91"/>
      <c r="F167" s="92"/>
      <c r="G167" s="93"/>
      <c r="H167" s="63">
        <f t="shared" si="39"/>
        <v>0</v>
      </c>
      <c r="I167" s="85">
        <f t="shared" si="40"/>
        <v>0</v>
      </c>
      <c r="J167" s="85"/>
      <c r="K167" s="94" t="str">
        <f t="shared" si="49"/>
        <v/>
      </c>
      <c r="L167" s="65"/>
      <c r="M167" s="65">
        <f t="shared" si="41"/>
        <v>0</v>
      </c>
      <c r="N167" s="65">
        <f t="shared" si="50"/>
        <v>0</v>
      </c>
      <c r="O167" s="63"/>
      <c r="P167" s="87" t="str">
        <f t="shared" si="51"/>
        <v/>
      </c>
      <c r="Q167" s="67" t="str">
        <f t="shared" si="42"/>
        <v xml:space="preserve"> </v>
      </c>
      <c r="R167" s="67" t="str">
        <f t="shared" si="43"/>
        <v xml:space="preserve"> </v>
      </c>
      <c r="S167" s="67" t="str">
        <f t="shared" si="44"/>
        <v xml:space="preserve"> </v>
      </c>
      <c r="T167" s="67" t="str">
        <f t="shared" si="45"/>
        <v>m.t</v>
      </c>
      <c r="U167" s="67" t="str">
        <f t="shared" si="46"/>
        <v xml:space="preserve"> </v>
      </c>
      <c r="V167" s="88" t="str">
        <f t="shared" si="47"/>
        <v xml:space="preserve"> </v>
      </c>
      <c r="W167" s="63"/>
      <c r="X167" s="87" t="str">
        <f>IF(D167="","",VLOOKUP(D167,Emargement!$A$9:$B$528,2,TRUE))</f>
        <v/>
      </c>
      <c r="Y167" s="67" t="str">
        <f>IF(D167="","",VLOOKUP(D167,Emargement!$A$9:$C$528,3,TRUE))</f>
        <v/>
      </c>
      <c r="Z167" s="67" t="str">
        <f>IF(D167="","",VLOOKUP(D167,Emargement!$A$9:$D$528,4,TRUE))</f>
        <v/>
      </c>
      <c r="AA167" s="67" t="str">
        <f>IF(D167="","",VLOOKUP(D167,Emargement!$A$9:$E$528,5,TRUE))</f>
        <v/>
      </c>
      <c r="AB167" s="67" t="str">
        <f>IF(D167="","",VLOOKUP(D167,Emargement!$A$9:$G$528,7,TRUE))</f>
        <v/>
      </c>
      <c r="AC167" s="67" t="str">
        <f>IF(D167="","",VLOOKUP(D167,Emargement!$A$9:$F$528,6,TRUE))</f>
        <v/>
      </c>
      <c r="AD167" s="89" t="e">
        <f t="shared" si="48"/>
        <v>#DIV/0!</v>
      </c>
      <c r="AE167" s="95"/>
    </row>
    <row r="168" spans="1:31">
      <c r="A168" s="66">
        <v>161</v>
      </c>
      <c r="B168" s="66">
        <v>161</v>
      </c>
      <c r="C168" s="64">
        <v>161</v>
      </c>
      <c r="D168" s="90"/>
      <c r="E168" s="91"/>
      <c r="F168" s="92"/>
      <c r="G168" s="93"/>
      <c r="H168" s="63">
        <f t="shared" si="39"/>
        <v>0</v>
      </c>
      <c r="I168" s="85">
        <f t="shared" si="40"/>
        <v>0</v>
      </c>
      <c r="J168" s="85"/>
      <c r="K168" s="94" t="str">
        <f t="shared" si="49"/>
        <v/>
      </c>
      <c r="L168" s="65"/>
      <c r="M168" s="65">
        <f t="shared" si="41"/>
        <v>0</v>
      </c>
      <c r="N168" s="65">
        <f t="shared" si="50"/>
        <v>0</v>
      </c>
      <c r="O168" s="63"/>
      <c r="P168" s="87" t="str">
        <f t="shared" si="51"/>
        <v/>
      </c>
      <c r="Q168" s="67" t="str">
        <f t="shared" si="42"/>
        <v xml:space="preserve"> </v>
      </c>
      <c r="R168" s="67" t="str">
        <f t="shared" si="43"/>
        <v xml:space="preserve"> </v>
      </c>
      <c r="S168" s="67" t="str">
        <f t="shared" si="44"/>
        <v xml:space="preserve"> </v>
      </c>
      <c r="T168" s="67" t="str">
        <f t="shared" si="45"/>
        <v>m.t</v>
      </c>
      <c r="U168" s="67" t="str">
        <f t="shared" si="46"/>
        <v xml:space="preserve"> </v>
      </c>
      <c r="V168" s="88" t="str">
        <f t="shared" si="47"/>
        <v xml:space="preserve"> </v>
      </c>
      <c r="W168" s="63"/>
      <c r="X168" s="87" t="str">
        <f>IF(D168="","",VLOOKUP(D168,Emargement!$A$9:$B$528,2,TRUE))</f>
        <v/>
      </c>
      <c r="Y168" s="67" t="str">
        <f>IF(D168="","",VLOOKUP(D168,Emargement!$A$9:$C$528,3,TRUE))</f>
        <v/>
      </c>
      <c r="Z168" s="67" t="str">
        <f>IF(D168="","",VLOOKUP(D168,Emargement!$A$9:$D$528,4,TRUE))</f>
        <v/>
      </c>
      <c r="AA168" s="67" t="str">
        <f>IF(D168="","",VLOOKUP(D168,Emargement!$A$9:$E$528,5,TRUE))</f>
        <v/>
      </c>
      <c r="AB168" s="67" t="str">
        <f>IF(D168="","",VLOOKUP(D168,Emargement!$A$9:$G$528,7,TRUE))</f>
        <v/>
      </c>
      <c r="AC168" s="67" t="str">
        <f>IF(D168="","",VLOOKUP(D168,Emargement!$A$9:$F$528,6,TRUE))</f>
        <v/>
      </c>
      <c r="AD168" s="89" t="e">
        <f t="shared" si="48"/>
        <v>#DIV/0!</v>
      </c>
      <c r="AE168" s="95"/>
    </row>
    <row r="169" spans="1:31">
      <c r="A169" s="66">
        <v>162</v>
      </c>
      <c r="B169" s="66">
        <v>162</v>
      </c>
      <c r="C169" s="64">
        <v>162</v>
      </c>
      <c r="D169" s="90"/>
      <c r="E169" s="91"/>
      <c r="F169" s="92"/>
      <c r="G169" s="93"/>
      <c r="H169" s="63">
        <f t="shared" si="39"/>
        <v>0</v>
      </c>
      <c r="I169" s="85">
        <f t="shared" si="40"/>
        <v>0</v>
      </c>
      <c r="J169" s="85"/>
      <c r="K169" s="94" t="str">
        <f t="shared" si="49"/>
        <v/>
      </c>
      <c r="L169" s="65"/>
      <c r="M169" s="65">
        <f t="shared" si="41"/>
        <v>0</v>
      </c>
      <c r="N169" s="65">
        <f t="shared" si="50"/>
        <v>0</v>
      </c>
      <c r="O169" s="63"/>
      <c r="P169" s="87" t="str">
        <f t="shared" si="51"/>
        <v/>
      </c>
      <c r="Q169" s="67" t="str">
        <f t="shared" ref="Q169:Q200" si="52">IF(N169=N168," ",IF(N169&gt;=3600,INT(N169/3600)," "))</f>
        <v xml:space="preserve"> </v>
      </c>
      <c r="R169" s="67" t="str">
        <f t="shared" ref="R169:R200" si="53">IF(N169=N168," ",IF(N169&gt;=3600,"h"," "))</f>
        <v xml:space="preserve"> </v>
      </c>
      <c r="S169" s="67" t="str">
        <f t="shared" ref="S169:S200" si="54">IF(N169=N168," ",IF((N169-3600*INT(N169/3600))/60&gt;=1,INT((N169-3600*INT(N169/3600))/60)," "))</f>
        <v xml:space="preserve"> </v>
      </c>
      <c r="T169" s="67" t="str">
        <f t="shared" ref="T169:T200" si="55">IF(N169=N168,"m.t",IF((N169-3600*INT(N169/3600))/60&gt;=1,"min"," "))</f>
        <v>m.t</v>
      </c>
      <c r="U169" s="67" t="str">
        <f t="shared" ref="U169:U200" si="56">IF(N169=N168," ",N169-60*INT((N169-3600*INT(N169/3600))/60)-3600*INT(N169/3600))</f>
        <v xml:space="preserve"> </v>
      </c>
      <c r="V169" s="88" t="str">
        <f t="shared" ref="V169:V200" si="57">IF(N169=N168," ","sec")</f>
        <v xml:space="preserve"> </v>
      </c>
      <c r="W169" s="63"/>
      <c r="X169" s="87" t="str">
        <f>IF(D169="","",VLOOKUP(D169,Emargement!$A$9:$B$528,2,TRUE))</f>
        <v/>
      </c>
      <c r="Y169" s="67" t="str">
        <f>IF(D169="","",VLOOKUP(D169,Emargement!$A$9:$C$528,3,TRUE))</f>
        <v/>
      </c>
      <c r="Z169" s="67" t="str">
        <f>IF(D169="","",VLOOKUP(D169,Emargement!$A$9:$D$528,4,TRUE))</f>
        <v/>
      </c>
      <c r="AA169" s="67" t="str">
        <f>IF(D169="","",VLOOKUP(D169,Emargement!$A$9:$E$528,5,TRUE))</f>
        <v/>
      </c>
      <c r="AB169" s="67" t="str">
        <f>IF(D169="","",VLOOKUP(D169,Emargement!$A$9:$G$528,7,TRUE))</f>
        <v/>
      </c>
      <c r="AC169" s="67" t="str">
        <f>IF(D169="","",VLOOKUP(D169,Emargement!$A$9:$F$528,6,TRUE))</f>
        <v/>
      </c>
      <c r="AD169" s="89" t="e">
        <f t="shared" si="48"/>
        <v>#DIV/0!</v>
      </c>
      <c r="AE169" s="95"/>
    </row>
    <row r="170" spans="1:31">
      <c r="A170" s="66">
        <v>163</v>
      </c>
      <c r="B170" s="66">
        <v>163</v>
      </c>
      <c r="C170" s="64">
        <v>163</v>
      </c>
      <c r="D170" s="90"/>
      <c r="E170" s="91"/>
      <c r="F170" s="92"/>
      <c r="G170" s="93"/>
      <c r="H170" s="63">
        <f t="shared" si="39"/>
        <v>0</v>
      </c>
      <c r="I170" s="85">
        <f t="shared" si="40"/>
        <v>0</v>
      </c>
      <c r="J170" s="85"/>
      <c r="K170" s="94" t="str">
        <f t="shared" si="49"/>
        <v/>
      </c>
      <c r="L170" s="65"/>
      <c r="M170" s="65">
        <f t="shared" si="41"/>
        <v>0</v>
      </c>
      <c r="N170" s="65">
        <f t="shared" si="50"/>
        <v>0</v>
      </c>
      <c r="O170" s="63"/>
      <c r="P170" s="87" t="str">
        <f t="shared" si="51"/>
        <v/>
      </c>
      <c r="Q170" s="67" t="str">
        <f t="shared" si="52"/>
        <v xml:space="preserve"> </v>
      </c>
      <c r="R170" s="67" t="str">
        <f t="shared" si="53"/>
        <v xml:space="preserve"> </v>
      </c>
      <c r="S170" s="67" t="str">
        <f t="shared" si="54"/>
        <v xml:space="preserve"> </v>
      </c>
      <c r="T170" s="67" t="str">
        <f t="shared" si="55"/>
        <v>m.t</v>
      </c>
      <c r="U170" s="67" t="str">
        <f t="shared" si="56"/>
        <v xml:space="preserve"> </v>
      </c>
      <c r="V170" s="88" t="str">
        <f t="shared" si="57"/>
        <v xml:space="preserve"> </v>
      </c>
      <c r="W170" s="63"/>
      <c r="X170" s="87" t="str">
        <f>IF(D170="","",VLOOKUP(D170,Emargement!$A$9:$B$528,2,TRUE))</f>
        <v/>
      </c>
      <c r="Y170" s="67" t="str">
        <f>IF(D170="","",VLOOKUP(D170,Emargement!$A$9:$C$528,3,TRUE))</f>
        <v/>
      </c>
      <c r="Z170" s="67" t="str">
        <f>IF(D170="","",VLOOKUP(D170,Emargement!$A$9:$D$528,4,TRUE))</f>
        <v/>
      </c>
      <c r="AA170" s="67" t="str">
        <f>IF(D170="","",VLOOKUP(D170,Emargement!$A$9:$E$528,5,TRUE))</f>
        <v/>
      </c>
      <c r="AB170" s="67" t="str">
        <f>IF(D170="","",VLOOKUP(D170,Emargement!$A$9:$G$528,7,TRUE))</f>
        <v/>
      </c>
      <c r="AC170" s="67" t="str">
        <f>IF(D170="","",VLOOKUP(D170,Emargement!$A$9:$F$528,6,TRUE))</f>
        <v/>
      </c>
      <c r="AD170" s="89" t="e">
        <f t="shared" si="48"/>
        <v>#DIV/0!</v>
      </c>
      <c r="AE170" s="95"/>
    </row>
    <row r="171" spans="1:31">
      <c r="A171" s="66">
        <v>164</v>
      </c>
      <c r="B171" s="66">
        <v>164</v>
      </c>
      <c r="C171" s="64">
        <v>164</v>
      </c>
      <c r="D171" s="90"/>
      <c r="E171" s="91"/>
      <c r="F171" s="92"/>
      <c r="G171" s="93"/>
      <c r="H171" s="63">
        <f t="shared" si="39"/>
        <v>0</v>
      </c>
      <c r="I171" s="85">
        <f t="shared" si="40"/>
        <v>0</v>
      </c>
      <c r="J171" s="85"/>
      <c r="K171" s="94" t="str">
        <f t="shared" si="49"/>
        <v/>
      </c>
      <c r="L171" s="65"/>
      <c r="M171" s="65">
        <f t="shared" si="41"/>
        <v>0</v>
      </c>
      <c r="N171" s="65">
        <f t="shared" si="50"/>
        <v>0</v>
      </c>
      <c r="O171" s="63"/>
      <c r="P171" s="87" t="str">
        <f t="shared" si="51"/>
        <v/>
      </c>
      <c r="Q171" s="67" t="str">
        <f t="shared" si="52"/>
        <v xml:space="preserve"> </v>
      </c>
      <c r="R171" s="67" t="str">
        <f t="shared" si="53"/>
        <v xml:space="preserve"> </v>
      </c>
      <c r="S171" s="67" t="str">
        <f t="shared" si="54"/>
        <v xml:space="preserve"> </v>
      </c>
      <c r="T171" s="67" t="str">
        <f t="shared" si="55"/>
        <v>m.t</v>
      </c>
      <c r="U171" s="67" t="str">
        <f t="shared" si="56"/>
        <v xml:space="preserve"> </v>
      </c>
      <c r="V171" s="88" t="str">
        <f t="shared" si="57"/>
        <v xml:space="preserve"> </v>
      </c>
      <c r="W171" s="63"/>
      <c r="X171" s="87" t="str">
        <f>IF(D171="","",VLOOKUP(D171,Emargement!$A$9:$B$528,2,TRUE))</f>
        <v/>
      </c>
      <c r="Y171" s="67" t="str">
        <f>IF(D171="","",VLOOKUP(D171,Emargement!$A$9:$C$528,3,TRUE))</f>
        <v/>
      </c>
      <c r="Z171" s="67" t="str">
        <f>IF(D171="","",VLOOKUP(D171,Emargement!$A$9:$D$528,4,TRUE))</f>
        <v/>
      </c>
      <c r="AA171" s="67" t="str">
        <f>IF(D171="","",VLOOKUP(D171,Emargement!$A$9:$E$528,5,TRUE))</f>
        <v/>
      </c>
      <c r="AB171" s="67" t="str">
        <f>IF(D171="","",VLOOKUP(D171,Emargement!$A$9:$G$528,7,TRUE))</f>
        <v/>
      </c>
      <c r="AC171" s="67" t="str">
        <f>IF(D171="","",VLOOKUP(D171,Emargement!$A$9:$F$528,6,TRUE))</f>
        <v/>
      </c>
      <c r="AD171" s="89" t="e">
        <f t="shared" si="48"/>
        <v>#DIV/0!</v>
      </c>
      <c r="AE171" s="95"/>
    </row>
    <row r="172" spans="1:31">
      <c r="A172" s="66">
        <v>165</v>
      </c>
      <c r="B172" s="66">
        <v>165</v>
      </c>
      <c r="C172" s="64">
        <v>165</v>
      </c>
      <c r="D172" s="90"/>
      <c r="E172" s="91"/>
      <c r="F172" s="92"/>
      <c r="G172" s="93"/>
      <c r="H172" s="63">
        <f t="shared" si="39"/>
        <v>0</v>
      </c>
      <c r="I172" s="85">
        <f t="shared" si="40"/>
        <v>0</v>
      </c>
      <c r="J172" s="85"/>
      <c r="K172" s="94" t="str">
        <f t="shared" si="49"/>
        <v/>
      </c>
      <c r="L172" s="65"/>
      <c r="M172" s="65">
        <f t="shared" si="41"/>
        <v>0</v>
      </c>
      <c r="N172" s="65">
        <f t="shared" si="50"/>
        <v>0</v>
      </c>
      <c r="O172" s="63"/>
      <c r="P172" s="87" t="str">
        <f t="shared" si="51"/>
        <v/>
      </c>
      <c r="Q172" s="67" t="str">
        <f t="shared" si="52"/>
        <v xml:space="preserve"> </v>
      </c>
      <c r="R172" s="67" t="str">
        <f t="shared" si="53"/>
        <v xml:space="preserve"> </v>
      </c>
      <c r="S172" s="67" t="str">
        <f t="shared" si="54"/>
        <v xml:space="preserve"> </v>
      </c>
      <c r="T172" s="67" t="str">
        <f t="shared" si="55"/>
        <v>m.t</v>
      </c>
      <c r="U172" s="67" t="str">
        <f t="shared" si="56"/>
        <v xml:space="preserve"> </v>
      </c>
      <c r="V172" s="88" t="str">
        <f t="shared" si="57"/>
        <v xml:space="preserve"> </v>
      </c>
      <c r="W172" s="63"/>
      <c r="X172" s="87" t="str">
        <f>IF(D172="","",VLOOKUP(D172,Emargement!$A$9:$B$528,2,TRUE))</f>
        <v/>
      </c>
      <c r="Y172" s="67" t="str">
        <f>IF(D172="","",VLOOKUP(D172,Emargement!$A$9:$C$528,3,TRUE))</f>
        <v/>
      </c>
      <c r="Z172" s="67" t="str">
        <f>IF(D172="","",VLOOKUP(D172,Emargement!$A$9:$D$528,4,TRUE))</f>
        <v/>
      </c>
      <c r="AA172" s="67" t="str">
        <f>IF(D172="","",VLOOKUP(D172,Emargement!$A$9:$E$528,5,TRUE))</f>
        <v/>
      </c>
      <c r="AB172" s="67" t="str">
        <f>IF(D172="","",VLOOKUP(D172,Emargement!$A$9:$G$528,7,TRUE))</f>
        <v/>
      </c>
      <c r="AC172" s="67" t="str">
        <f>IF(D172="","",VLOOKUP(D172,Emargement!$A$9:$F$528,6,TRUE))</f>
        <v/>
      </c>
      <c r="AD172" s="89" t="e">
        <f t="shared" si="48"/>
        <v>#DIV/0!</v>
      </c>
      <c r="AE172" s="95"/>
    </row>
    <row r="173" spans="1:31">
      <c r="A173" s="66">
        <v>166</v>
      </c>
      <c r="B173" s="66">
        <v>166</v>
      </c>
      <c r="C173" s="64">
        <v>166</v>
      </c>
      <c r="D173" s="90"/>
      <c r="E173" s="91"/>
      <c r="F173" s="92"/>
      <c r="G173" s="93"/>
      <c r="H173" s="63">
        <f t="shared" si="39"/>
        <v>0</v>
      </c>
      <c r="I173" s="85">
        <f t="shared" si="40"/>
        <v>0</v>
      </c>
      <c r="J173" s="85"/>
      <c r="K173" s="94" t="str">
        <f t="shared" si="49"/>
        <v/>
      </c>
      <c r="L173" s="65"/>
      <c r="M173" s="65">
        <f t="shared" si="41"/>
        <v>0</v>
      </c>
      <c r="N173" s="65">
        <f t="shared" si="50"/>
        <v>0</v>
      </c>
      <c r="O173" s="63"/>
      <c r="P173" s="87" t="str">
        <f t="shared" si="51"/>
        <v/>
      </c>
      <c r="Q173" s="67" t="str">
        <f t="shared" si="52"/>
        <v xml:space="preserve"> </v>
      </c>
      <c r="R173" s="67" t="str">
        <f t="shared" si="53"/>
        <v xml:space="preserve"> </v>
      </c>
      <c r="S173" s="67" t="str">
        <f t="shared" si="54"/>
        <v xml:space="preserve"> </v>
      </c>
      <c r="T173" s="67" t="str">
        <f t="shared" si="55"/>
        <v>m.t</v>
      </c>
      <c r="U173" s="67" t="str">
        <f t="shared" si="56"/>
        <v xml:space="preserve"> </v>
      </c>
      <c r="V173" s="88" t="str">
        <f t="shared" si="57"/>
        <v xml:space="preserve"> </v>
      </c>
      <c r="W173" s="63"/>
      <c r="X173" s="87" t="str">
        <f>IF(D173="","",VLOOKUP(D173,Emargement!$A$9:$B$528,2,TRUE))</f>
        <v/>
      </c>
      <c r="Y173" s="67" t="str">
        <f>IF(D173="","",VLOOKUP(D173,Emargement!$A$9:$C$528,3,TRUE))</f>
        <v/>
      </c>
      <c r="Z173" s="67" t="str">
        <f>IF(D173="","",VLOOKUP(D173,Emargement!$A$9:$D$528,4,TRUE))</f>
        <v/>
      </c>
      <c r="AA173" s="67" t="str">
        <f>IF(D173="","",VLOOKUP(D173,Emargement!$A$9:$E$528,5,TRUE))</f>
        <v/>
      </c>
      <c r="AB173" s="67" t="str">
        <f>IF(D173="","",VLOOKUP(D173,Emargement!$A$9:$G$528,7,TRUE))</f>
        <v/>
      </c>
      <c r="AC173" s="67" t="str">
        <f>IF(D173="","",VLOOKUP(D173,Emargement!$A$9:$F$528,6,TRUE))</f>
        <v/>
      </c>
      <c r="AD173" s="89" t="e">
        <f t="shared" si="48"/>
        <v>#DIV/0!</v>
      </c>
      <c r="AE173" s="95"/>
    </row>
    <row r="174" spans="1:31">
      <c r="A174" s="66">
        <v>167</v>
      </c>
      <c r="B174" s="66">
        <v>167</v>
      </c>
      <c r="C174" s="64">
        <v>167</v>
      </c>
      <c r="D174" s="90"/>
      <c r="E174" s="91"/>
      <c r="F174" s="92"/>
      <c r="G174" s="93"/>
      <c r="H174" s="63">
        <f t="shared" si="39"/>
        <v>0</v>
      </c>
      <c r="I174" s="85">
        <f t="shared" si="40"/>
        <v>0</v>
      </c>
      <c r="J174" s="85"/>
      <c r="K174" s="94" t="str">
        <f t="shared" si="49"/>
        <v/>
      </c>
      <c r="L174" s="65"/>
      <c r="M174" s="65">
        <f t="shared" si="41"/>
        <v>0</v>
      </c>
      <c r="N174" s="65">
        <f t="shared" si="50"/>
        <v>0</v>
      </c>
      <c r="O174" s="63"/>
      <c r="P174" s="87" t="str">
        <f t="shared" si="51"/>
        <v/>
      </c>
      <c r="Q174" s="67" t="str">
        <f t="shared" si="52"/>
        <v xml:space="preserve"> </v>
      </c>
      <c r="R174" s="67" t="str">
        <f t="shared" si="53"/>
        <v xml:space="preserve"> </v>
      </c>
      <c r="S174" s="67" t="str">
        <f t="shared" si="54"/>
        <v xml:space="preserve"> </v>
      </c>
      <c r="T174" s="67" t="str">
        <f t="shared" si="55"/>
        <v>m.t</v>
      </c>
      <c r="U174" s="67" t="str">
        <f t="shared" si="56"/>
        <v xml:space="preserve"> </v>
      </c>
      <c r="V174" s="88" t="str">
        <f t="shared" si="57"/>
        <v xml:space="preserve"> </v>
      </c>
      <c r="W174" s="63"/>
      <c r="X174" s="87" t="str">
        <f>IF(D174="","",VLOOKUP(D174,Emargement!$A$9:$B$528,2,TRUE))</f>
        <v/>
      </c>
      <c r="Y174" s="67" t="str">
        <f>IF(D174="","",VLOOKUP(D174,Emargement!$A$9:$C$528,3,TRUE))</f>
        <v/>
      </c>
      <c r="Z174" s="67" t="str">
        <f>IF(D174="","",VLOOKUP(D174,Emargement!$A$9:$D$528,4,TRUE))</f>
        <v/>
      </c>
      <c r="AA174" s="67" t="str">
        <f>IF(D174="","",VLOOKUP(D174,Emargement!$A$9:$E$528,5,TRUE))</f>
        <v/>
      </c>
      <c r="AB174" s="67" t="str">
        <f>IF(D174="","",VLOOKUP(D174,Emargement!$A$9:$G$528,7,TRUE))</f>
        <v/>
      </c>
      <c r="AC174" s="67" t="str">
        <f>IF(D174="","",VLOOKUP(D174,Emargement!$A$9:$F$528,6,TRUE))</f>
        <v/>
      </c>
      <c r="AD174" s="89" t="e">
        <f t="shared" si="48"/>
        <v>#DIV/0!</v>
      </c>
      <c r="AE174" s="95"/>
    </row>
    <row r="175" spans="1:31">
      <c r="A175" s="66">
        <v>168</v>
      </c>
      <c r="B175" s="66">
        <v>168</v>
      </c>
      <c r="C175" s="64">
        <v>168</v>
      </c>
      <c r="D175" s="90"/>
      <c r="E175" s="91"/>
      <c r="F175" s="92"/>
      <c r="G175" s="93"/>
      <c r="H175" s="63">
        <f t="shared" si="39"/>
        <v>0</v>
      </c>
      <c r="I175" s="85">
        <f t="shared" si="40"/>
        <v>0</v>
      </c>
      <c r="J175" s="85"/>
      <c r="K175" s="94" t="str">
        <f t="shared" si="49"/>
        <v/>
      </c>
      <c r="L175" s="65"/>
      <c r="M175" s="65">
        <f t="shared" si="41"/>
        <v>0</v>
      </c>
      <c r="N175" s="65">
        <f t="shared" si="50"/>
        <v>0</v>
      </c>
      <c r="O175" s="63"/>
      <c r="P175" s="87" t="str">
        <f t="shared" si="51"/>
        <v/>
      </c>
      <c r="Q175" s="67" t="str">
        <f t="shared" si="52"/>
        <v xml:space="preserve"> </v>
      </c>
      <c r="R175" s="67" t="str">
        <f t="shared" si="53"/>
        <v xml:space="preserve"> </v>
      </c>
      <c r="S175" s="67" t="str">
        <f t="shared" si="54"/>
        <v xml:space="preserve"> </v>
      </c>
      <c r="T175" s="67" t="str">
        <f t="shared" si="55"/>
        <v>m.t</v>
      </c>
      <c r="U175" s="67" t="str">
        <f t="shared" si="56"/>
        <v xml:space="preserve"> </v>
      </c>
      <c r="V175" s="88" t="str">
        <f t="shared" si="57"/>
        <v xml:space="preserve"> </v>
      </c>
      <c r="W175" s="63"/>
      <c r="X175" s="87" t="str">
        <f>IF(D175="","",VLOOKUP(D175,Emargement!$A$9:$B$528,2,TRUE))</f>
        <v/>
      </c>
      <c r="Y175" s="67" t="str">
        <f>IF(D175="","",VLOOKUP(D175,Emargement!$A$9:$C$528,3,TRUE))</f>
        <v/>
      </c>
      <c r="Z175" s="67" t="str">
        <f>IF(D175="","",VLOOKUP(D175,Emargement!$A$9:$D$528,4,TRUE))</f>
        <v/>
      </c>
      <c r="AA175" s="67" t="str">
        <f>IF(D175="","",VLOOKUP(D175,Emargement!$A$9:$E$528,5,TRUE))</f>
        <v/>
      </c>
      <c r="AB175" s="67" t="str">
        <f>IF(D175="","",VLOOKUP(D175,Emargement!$A$9:$G$528,7,TRUE))</f>
        <v/>
      </c>
      <c r="AC175" s="67" t="str">
        <f>IF(D175="","",VLOOKUP(D175,Emargement!$A$9:$F$528,6,TRUE))</f>
        <v/>
      </c>
      <c r="AD175" s="89" t="e">
        <f t="shared" si="48"/>
        <v>#DIV/0!</v>
      </c>
      <c r="AE175" s="95"/>
    </row>
    <row r="176" spans="1:31">
      <c r="A176" s="66">
        <v>169</v>
      </c>
      <c r="B176" s="66">
        <v>169</v>
      </c>
      <c r="C176" s="64">
        <v>169</v>
      </c>
      <c r="D176" s="90"/>
      <c r="E176" s="91"/>
      <c r="F176" s="92"/>
      <c r="G176" s="93"/>
      <c r="H176" s="63">
        <f t="shared" si="39"/>
        <v>0</v>
      </c>
      <c r="I176" s="85">
        <f t="shared" si="40"/>
        <v>0</v>
      </c>
      <c r="J176" s="85"/>
      <c r="K176" s="94" t="str">
        <f t="shared" si="49"/>
        <v/>
      </c>
      <c r="L176" s="65"/>
      <c r="M176" s="65">
        <f t="shared" si="41"/>
        <v>0</v>
      </c>
      <c r="N176" s="65">
        <f t="shared" si="50"/>
        <v>0</v>
      </c>
      <c r="O176" s="63"/>
      <c r="P176" s="87" t="str">
        <f t="shared" si="51"/>
        <v/>
      </c>
      <c r="Q176" s="67" t="str">
        <f t="shared" si="52"/>
        <v xml:space="preserve"> </v>
      </c>
      <c r="R176" s="67" t="str">
        <f t="shared" si="53"/>
        <v xml:space="preserve"> </v>
      </c>
      <c r="S176" s="67" t="str">
        <f t="shared" si="54"/>
        <v xml:space="preserve"> </v>
      </c>
      <c r="T176" s="67" t="str">
        <f t="shared" si="55"/>
        <v>m.t</v>
      </c>
      <c r="U176" s="67" t="str">
        <f t="shared" si="56"/>
        <v xml:space="preserve"> </v>
      </c>
      <c r="V176" s="88" t="str">
        <f t="shared" si="57"/>
        <v xml:space="preserve"> </v>
      </c>
      <c r="W176" s="63"/>
      <c r="X176" s="87" t="str">
        <f>IF(D176="","",VLOOKUP(D176,Emargement!$A$9:$B$528,2,TRUE))</f>
        <v/>
      </c>
      <c r="Y176" s="67" t="str">
        <f>IF(D176="","",VLOOKUP(D176,Emargement!$A$9:$C$528,3,TRUE))</f>
        <v/>
      </c>
      <c r="Z176" s="67" t="str">
        <f>IF(D176="","",VLOOKUP(D176,Emargement!$A$9:$D$528,4,TRUE))</f>
        <v/>
      </c>
      <c r="AA176" s="67" t="str">
        <f>IF(D176="","",VLOOKUP(D176,Emargement!$A$9:$E$528,5,TRUE))</f>
        <v/>
      </c>
      <c r="AB176" s="67" t="str">
        <f>IF(D176="","",VLOOKUP(D176,Emargement!$A$9:$G$528,7,TRUE))</f>
        <v/>
      </c>
      <c r="AC176" s="67" t="str">
        <f>IF(D176="","",VLOOKUP(D176,Emargement!$A$9:$F$528,6,TRUE))</f>
        <v/>
      </c>
      <c r="AD176" s="89" t="e">
        <f t="shared" si="48"/>
        <v>#DIV/0!</v>
      </c>
      <c r="AE176" s="95"/>
    </row>
    <row r="177" spans="1:31">
      <c r="A177" s="66">
        <v>170</v>
      </c>
      <c r="B177" s="66">
        <v>170</v>
      </c>
      <c r="C177" s="64">
        <v>170</v>
      </c>
      <c r="D177" s="90"/>
      <c r="E177" s="91"/>
      <c r="F177" s="92"/>
      <c r="G177" s="93"/>
      <c r="H177" s="63">
        <f t="shared" si="39"/>
        <v>0</v>
      </c>
      <c r="I177" s="85">
        <f t="shared" si="40"/>
        <v>0</v>
      </c>
      <c r="J177" s="85"/>
      <c r="K177" s="94" t="str">
        <f t="shared" si="49"/>
        <v/>
      </c>
      <c r="L177" s="65"/>
      <c r="M177" s="65">
        <f t="shared" si="41"/>
        <v>0</v>
      </c>
      <c r="N177" s="65">
        <f t="shared" si="50"/>
        <v>0</v>
      </c>
      <c r="O177" s="63"/>
      <c r="P177" s="87" t="str">
        <f t="shared" si="51"/>
        <v/>
      </c>
      <c r="Q177" s="67" t="str">
        <f t="shared" si="52"/>
        <v xml:space="preserve"> </v>
      </c>
      <c r="R177" s="67" t="str">
        <f t="shared" si="53"/>
        <v xml:space="preserve"> </v>
      </c>
      <c r="S177" s="67" t="str">
        <f t="shared" si="54"/>
        <v xml:space="preserve"> </v>
      </c>
      <c r="T177" s="67" t="str">
        <f t="shared" si="55"/>
        <v>m.t</v>
      </c>
      <c r="U177" s="67" t="str">
        <f t="shared" si="56"/>
        <v xml:space="preserve"> </v>
      </c>
      <c r="V177" s="88" t="str">
        <f t="shared" si="57"/>
        <v xml:space="preserve"> </v>
      </c>
      <c r="W177" s="63"/>
      <c r="X177" s="87" t="str">
        <f>IF(D177="","",VLOOKUP(D177,Emargement!$A$9:$B$528,2,TRUE))</f>
        <v/>
      </c>
      <c r="Y177" s="67" t="str">
        <f>IF(D177="","",VLOOKUP(D177,Emargement!$A$9:$C$528,3,TRUE))</f>
        <v/>
      </c>
      <c r="Z177" s="67" t="str">
        <f>IF(D177="","",VLOOKUP(D177,Emargement!$A$9:$D$528,4,TRUE))</f>
        <v/>
      </c>
      <c r="AA177" s="67" t="str">
        <f>IF(D177="","",VLOOKUP(D177,Emargement!$A$9:$E$528,5,TRUE))</f>
        <v/>
      </c>
      <c r="AB177" s="67" t="str">
        <f>IF(D177="","",VLOOKUP(D177,Emargement!$A$9:$G$528,7,TRUE))</f>
        <v/>
      </c>
      <c r="AC177" s="67" t="str">
        <f>IF(D177="","",VLOOKUP(D177,Emargement!$A$9:$F$528,6,TRUE))</f>
        <v/>
      </c>
      <c r="AD177" s="89" t="e">
        <f t="shared" si="48"/>
        <v>#DIV/0!</v>
      </c>
      <c r="AE177" s="95"/>
    </row>
    <row r="178" spans="1:31">
      <c r="A178" s="66">
        <v>171</v>
      </c>
      <c r="B178" s="66">
        <v>171</v>
      </c>
      <c r="C178" s="64">
        <v>171</v>
      </c>
      <c r="D178" s="90"/>
      <c r="E178" s="91"/>
      <c r="F178" s="92"/>
      <c r="G178" s="93"/>
      <c r="H178" s="63">
        <f t="shared" si="39"/>
        <v>0</v>
      </c>
      <c r="I178" s="85">
        <f t="shared" si="40"/>
        <v>0</v>
      </c>
      <c r="J178" s="85"/>
      <c r="K178" s="94" t="str">
        <f t="shared" si="49"/>
        <v/>
      </c>
      <c r="L178" s="65"/>
      <c r="M178" s="65">
        <f t="shared" si="41"/>
        <v>0</v>
      </c>
      <c r="N178" s="65">
        <f t="shared" si="50"/>
        <v>0</v>
      </c>
      <c r="O178" s="63"/>
      <c r="P178" s="87" t="str">
        <f t="shared" si="51"/>
        <v/>
      </c>
      <c r="Q178" s="67" t="str">
        <f t="shared" si="52"/>
        <v xml:space="preserve"> </v>
      </c>
      <c r="R178" s="67" t="str">
        <f t="shared" si="53"/>
        <v xml:space="preserve"> </v>
      </c>
      <c r="S178" s="67" t="str">
        <f t="shared" si="54"/>
        <v xml:space="preserve"> </v>
      </c>
      <c r="T178" s="67" t="str">
        <f t="shared" si="55"/>
        <v>m.t</v>
      </c>
      <c r="U178" s="67" t="str">
        <f t="shared" si="56"/>
        <v xml:space="preserve"> </v>
      </c>
      <c r="V178" s="88" t="str">
        <f t="shared" si="57"/>
        <v xml:space="preserve"> </v>
      </c>
      <c r="W178" s="63"/>
      <c r="X178" s="87" t="str">
        <f>IF(D178="","",VLOOKUP(D178,Emargement!$A$9:$B$528,2,TRUE))</f>
        <v/>
      </c>
      <c r="Y178" s="67" t="str">
        <f>IF(D178="","",VLOOKUP(D178,Emargement!$A$9:$C$528,3,TRUE))</f>
        <v/>
      </c>
      <c r="Z178" s="67" t="str">
        <f>IF(D178="","",VLOOKUP(D178,Emargement!$A$9:$D$528,4,TRUE))</f>
        <v/>
      </c>
      <c r="AA178" s="67" t="str">
        <f>IF(D178="","",VLOOKUP(D178,Emargement!$A$9:$E$528,5,TRUE))</f>
        <v/>
      </c>
      <c r="AB178" s="67" t="str">
        <f>IF(D178="","",VLOOKUP(D178,Emargement!$A$9:$G$528,7,TRUE))</f>
        <v/>
      </c>
      <c r="AC178" s="67" t="str">
        <f>IF(D178="","",VLOOKUP(D178,Emargement!$A$9:$F$528,6,TRUE))</f>
        <v/>
      </c>
      <c r="AD178" s="89" t="e">
        <f t="shared" si="48"/>
        <v>#DIV/0!</v>
      </c>
      <c r="AE178" s="95"/>
    </row>
    <row r="179" spans="1:31">
      <c r="A179" s="66">
        <v>172</v>
      </c>
      <c r="B179" s="66">
        <v>172</v>
      </c>
      <c r="C179" s="64">
        <v>172</v>
      </c>
      <c r="D179" s="90"/>
      <c r="E179" s="91"/>
      <c r="F179" s="92"/>
      <c r="G179" s="93"/>
      <c r="H179" s="63">
        <f t="shared" si="39"/>
        <v>0</v>
      </c>
      <c r="I179" s="85">
        <f t="shared" si="40"/>
        <v>0</v>
      </c>
      <c r="J179" s="85"/>
      <c r="K179" s="94" t="str">
        <f t="shared" si="49"/>
        <v/>
      </c>
      <c r="L179" s="65"/>
      <c r="M179" s="65">
        <f t="shared" si="41"/>
        <v>0</v>
      </c>
      <c r="N179" s="65">
        <f t="shared" si="50"/>
        <v>0</v>
      </c>
      <c r="O179" s="63"/>
      <c r="P179" s="87" t="str">
        <f t="shared" si="51"/>
        <v/>
      </c>
      <c r="Q179" s="67" t="str">
        <f t="shared" si="52"/>
        <v xml:space="preserve"> </v>
      </c>
      <c r="R179" s="67" t="str">
        <f t="shared" si="53"/>
        <v xml:space="preserve"> </v>
      </c>
      <c r="S179" s="67" t="str">
        <f t="shared" si="54"/>
        <v xml:space="preserve"> </v>
      </c>
      <c r="T179" s="67" t="str">
        <f t="shared" si="55"/>
        <v>m.t</v>
      </c>
      <c r="U179" s="67" t="str">
        <f t="shared" si="56"/>
        <v xml:space="preserve"> </v>
      </c>
      <c r="V179" s="88" t="str">
        <f t="shared" si="57"/>
        <v xml:space="preserve"> </v>
      </c>
      <c r="W179" s="63"/>
      <c r="X179" s="87" t="str">
        <f>IF(D179="","",VLOOKUP(D179,Emargement!$A$9:$B$528,2,TRUE))</f>
        <v/>
      </c>
      <c r="Y179" s="67" t="str">
        <f>IF(D179="","",VLOOKUP(D179,Emargement!$A$9:$C$528,3,TRUE))</f>
        <v/>
      </c>
      <c r="Z179" s="67" t="str">
        <f>IF(D179="","",VLOOKUP(D179,Emargement!$A$9:$D$528,4,TRUE))</f>
        <v/>
      </c>
      <c r="AA179" s="67" t="str">
        <f>IF(D179="","",VLOOKUP(D179,Emargement!$A$9:$E$528,5,TRUE))</f>
        <v/>
      </c>
      <c r="AB179" s="67" t="str">
        <f>IF(D179="","",VLOOKUP(D179,Emargement!$A$9:$G$528,7,TRUE))</f>
        <v/>
      </c>
      <c r="AC179" s="67" t="str">
        <f>IF(D179="","",VLOOKUP(D179,Emargement!$A$9:$F$528,6,TRUE))</f>
        <v/>
      </c>
      <c r="AD179" s="89" t="e">
        <f t="shared" si="48"/>
        <v>#DIV/0!</v>
      </c>
      <c r="AE179" s="95"/>
    </row>
    <row r="180" spans="1:31">
      <c r="A180" s="66">
        <v>173</v>
      </c>
      <c r="B180" s="66">
        <v>173</v>
      </c>
      <c r="C180" s="64">
        <v>173</v>
      </c>
      <c r="D180" s="90"/>
      <c r="E180" s="91"/>
      <c r="F180" s="92"/>
      <c r="G180" s="93"/>
      <c r="H180" s="63">
        <f t="shared" si="39"/>
        <v>0</v>
      </c>
      <c r="I180" s="85">
        <f t="shared" si="40"/>
        <v>0</v>
      </c>
      <c r="J180" s="85"/>
      <c r="K180" s="94" t="str">
        <f t="shared" si="49"/>
        <v/>
      </c>
      <c r="L180" s="65"/>
      <c r="M180" s="65">
        <f t="shared" si="41"/>
        <v>0</v>
      </c>
      <c r="N180" s="65">
        <f t="shared" si="50"/>
        <v>0</v>
      </c>
      <c r="O180" s="63"/>
      <c r="P180" s="87" t="str">
        <f t="shared" si="51"/>
        <v/>
      </c>
      <c r="Q180" s="67" t="str">
        <f t="shared" si="52"/>
        <v xml:space="preserve"> </v>
      </c>
      <c r="R180" s="67" t="str">
        <f t="shared" si="53"/>
        <v xml:space="preserve"> </v>
      </c>
      <c r="S180" s="67" t="str">
        <f t="shared" si="54"/>
        <v xml:space="preserve"> </v>
      </c>
      <c r="T180" s="67" t="str">
        <f t="shared" si="55"/>
        <v>m.t</v>
      </c>
      <c r="U180" s="67" t="str">
        <f t="shared" si="56"/>
        <v xml:space="preserve"> </v>
      </c>
      <c r="V180" s="88" t="str">
        <f t="shared" si="57"/>
        <v xml:space="preserve"> </v>
      </c>
      <c r="W180" s="63"/>
      <c r="X180" s="87" t="str">
        <f>IF(D180="","",VLOOKUP(D180,Emargement!$A$9:$B$528,2,TRUE))</f>
        <v/>
      </c>
      <c r="Y180" s="67" t="str">
        <f>IF(D180="","",VLOOKUP(D180,Emargement!$A$9:$C$528,3,TRUE))</f>
        <v/>
      </c>
      <c r="Z180" s="67" t="str">
        <f>IF(D180="","",VLOOKUP(D180,Emargement!$A$9:$D$528,4,TRUE))</f>
        <v/>
      </c>
      <c r="AA180" s="67" t="str">
        <f>IF(D180="","",VLOOKUP(D180,Emargement!$A$9:$E$528,5,TRUE))</f>
        <v/>
      </c>
      <c r="AB180" s="67" t="str">
        <f>IF(D180="","",VLOOKUP(D180,Emargement!$A$9:$G$528,7,TRUE))</f>
        <v/>
      </c>
      <c r="AC180" s="67" t="str">
        <f>IF(D180="","",VLOOKUP(D180,Emargement!$A$9:$F$528,6,TRUE))</f>
        <v/>
      </c>
      <c r="AD180" s="89" t="e">
        <f t="shared" si="48"/>
        <v>#DIV/0!</v>
      </c>
      <c r="AE180" s="95"/>
    </row>
    <row r="181" spans="1:31">
      <c r="A181" s="66">
        <v>174</v>
      </c>
      <c r="B181" s="66">
        <v>174</v>
      </c>
      <c r="C181" s="64">
        <v>174</v>
      </c>
      <c r="D181" s="90"/>
      <c r="E181" s="91"/>
      <c r="F181" s="92"/>
      <c r="G181" s="93"/>
      <c r="H181" s="63">
        <f t="shared" si="39"/>
        <v>0</v>
      </c>
      <c r="I181" s="85">
        <f t="shared" si="40"/>
        <v>0</v>
      </c>
      <c r="J181" s="85"/>
      <c r="K181" s="94" t="str">
        <f t="shared" si="49"/>
        <v/>
      </c>
      <c r="L181" s="65"/>
      <c r="M181" s="65">
        <f t="shared" si="41"/>
        <v>0</v>
      </c>
      <c r="N181" s="65">
        <f t="shared" si="50"/>
        <v>0</v>
      </c>
      <c r="O181" s="63"/>
      <c r="P181" s="87" t="str">
        <f t="shared" si="51"/>
        <v/>
      </c>
      <c r="Q181" s="67" t="str">
        <f t="shared" si="52"/>
        <v xml:space="preserve"> </v>
      </c>
      <c r="R181" s="67" t="str">
        <f t="shared" si="53"/>
        <v xml:space="preserve"> </v>
      </c>
      <c r="S181" s="67" t="str">
        <f t="shared" si="54"/>
        <v xml:space="preserve"> </v>
      </c>
      <c r="T181" s="67" t="str">
        <f t="shared" si="55"/>
        <v>m.t</v>
      </c>
      <c r="U181" s="67" t="str">
        <f t="shared" si="56"/>
        <v xml:space="preserve"> </v>
      </c>
      <c r="V181" s="88" t="str">
        <f t="shared" si="57"/>
        <v xml:space="preserve"> </v>
      </c>
      <c r="W181" s="63"/>
      <c r="X181" s="87" t="str">
        <f>IF(D181="","",VLOOKUP(D181,Emargement!$A$9:$B$528,2,TRUE))</f>
        <v/>
      </c>
      <c r="Y181" s="67" t="str">
        <f>IF(D181="","",VLOOKUP(D181,Emargement!$A$9:$C$528,3,TRUE))</f>
        <v/>
      </c>
      <c r="Z181" s="67" t="str">
        <f>IF(D181="","",VLOOKUP(D181,Emargement!$A$9:$D$528,4,TRUE))</f>
        <v/>
      </c>
      <c r="AA181" s="67" t="str">
        <f>IF(D181="","",VLOOKUP(D181,Emargement!$A$9:$E$528,5,TRUE))</f>
        <v/>
      </c>
      <c r="AB181" s="67" t="str">
        <f>IF(D181="","",VLOOKUP(D181,Emargement!$A$9:$G$528,7,TRUE))</f>
        <v/>
      </c>
      <c r="AC181" s="67" t="str">
        <f>IF(D181="","",VLOOKUP(D181,Emargement!$A$9:$F$528,6,TRUE))</f>
        <v/>
      </c>
      <c r="AD181" s="89" t="e">
        <f t="shared" si="48"/>
        <v>#DIV/0!</v>
      </c>
      <c r="AE181" s="95"/>
    </row>
    <row r="182" spans="1:31">
      <c r="A182" s="66">
        <v>175</v>
      </c>
      <c r="B182" s="66">
        <v>175</v>
      </c>
      <c r="C182" s="64">
        <v>175</v>
      </c>
      <c r="D182" s="90"/>
      <c r="E182" s="91"/>
      <c r="F182" s="92"/>
      <c r="G182" s="93"/>
      <c r="H182" s="63">
        <f t="shared" si="39"/>
        <v>0</v>
      </c>
      <c r="I182" s="85">
        <f t="shared" si="40"/>
        <v>0</v>
      </c>
      <c r="J182" s="85"/>
      <c r="K182" s="94" t="str">
        <f t="shared" si="49"/>
        <v/>
      </c>
      <c r="L182" s="65"/>
      <c r="M182" s="65">
        <f t="shared" si="41"/>
        <v>0</v>
      </c>
      <c r="N182" s="65">
        <f t="shared" si="50"/>
        <v>0</v>
      </c>
      <c r="O182" s="63"/>
      <c r="P182" s="87" t="str">
        <f t="shared" si="51"/>
        <v/>
      </c>
      <c r="Q182" s="67" t="str">
        <f t="shared" si="52"/>
        <v xml:space="preserve"> </v>
      </c>
      <c r="R182" s="67" t="str">
        <f t="shared" si="53"/>
        <v xml:space="preserve"> </v>
      </c>
      <c r="S182" s="67" t="str">
        <f t="shared" si="54"/>
        <v xml:space="preserve"> </v>
      </c>
      <c r="T182" s="67" t="str">
        <f t="shared" si="55"/>
        <v>m.t</v>
      </c>
      <c r="U182" s="67" t="str">
        <f t="shared" si="56"/>
        <v xml:space="preserve"> </v>
      </c>
      <c r="V182" s="88" t="str">
        <f t="shared" si="57"/>
        <v xml:space="preserve"> </v>
      </c>
      <c r="W182" s="63"/>
      <c r="X182" s="87" t="str">
        <f>IF(D182="","",VLOOKUP(D182,Emargement!$A$9:$B$528,2,TRUE))</f>
        <v/>
      </c>
      <c r="Y182" s="67" t="str">
        <f>IF(D182="","",VLOOKUP(D182,Emargement!$A$9:$C$528,3,TRUE))</f>
        <v/>
      </c>
      <c r="Z182" s="67" t="str">
        <f>IF(D182="","",VLOOKUP(D182,Emargement!$A$9:$D$528,4,TRUE))</f>
        <v/>
      </c>
      <c r="AA182" s="67" t="str">
        <f>IF(D182="","",VLOOKUP(D182,Emargement!$A$9:$E$528,5,TRUE))</f>
        <v/>
      </c>
      <c r="AB182" s="67" t="str">
        <f>IF(D182="","",VLOOKUP(D182,Emargement!$A$9:$G$528,7,TRUE))</f>
        <v/>
      </c>
      <c r="AC182" s="67" t="str">
        <f>IF(D182="","",VLOOKUP(D182,Emargement!$A$9:$F$528,6,TRUE))</f>
        <v/>
      </c>
      <c r="AD182" s="89" t="e">
        <f t="shared" si="48"/>
        <v>#DIV/0!</v>
      </c>
      <c r="AE182" s="95"/>
    </row>
    <row r="183" spans="1:31">
      <c r="A183" s="66">
        <v>176</v>
      </c>
      <c r="B183" s="66">
        <v>176</v>
      </c>
      <c r="C183" s="64">
        <v>176</v>
      </c>
      <c r="D183" s="90"/>
      <c r="E183" s="91"/>
      <c r="F183" s="92"/>
      <c r="G183" s="93"/>
      <c r="H183" s="63">
        <f t="shared" si="39"/>
        <v>0</v>
      </c>
      <c r="I183" s="85">
        <f t="shared" si="40"/>
        <v>0</v>
      </c>
      <c r="J183" s="85"/>
      <c r="K183" s="94" t="str">
        <f t="shared" si="49"/>
        <v/>
      </c>
      <c r="L183" s="65"/>
      <c r="M183" s="65">
        <f t="shared" si="41"/>
        <v>0</v>
      </c>
      <c r="N183" s="65">
        <f t="shared" si="50"/>
        <v>0</v>
      </c>
      <c r="O183" s="63"/>
      <c r="P183" s="87" t="str">
        <f t="shared" si="51"/>
        <v/>
      </c>
      <c r="Q183" s="67" t="str">
        <f t="shared" si="52"/>
        <v xml:space="preserve"> </v>
      </c>
      <c r="R183" s="67" t="str">
        <f t="shared" si="53"/>
        <v xml:space="preserve"> </v>
      </c>
      <c r="S183" s="67" t="str">
        <f t="shared" si="54"/>
        <v xml:space="preserve"> </v>
      </c>
      <c r="T183" s="67" t="str">
        <f t="shared" si="55"/>
        <v>m.t</v>
      </c>
      <c r="U183" s="67" t="str">
        <f t="shared" si="56"/>
        <v xml:space="preserve"> </v>
      </c>
      <c r="V183" s="88" t="str">
        <f t="shared" si="57"/>
        <v xml:space="preserve"> </v>
      </c>
      <c r="W183" s="63"/>
      <c r="X183" s="87" t="str">
        <f>IF(D183="","",VLOOKUP(D183,Emargement!$A$9:$B$528,2,TRUE))</f>
        <v/>
      </c>
      <c r="Y183" s="67" t="str">
        <f>IF(D183="","",VLOOKUP(D183,Emargement!$A$9:$C$528,3,TRUE))</f>
        <v/>
      </c>
      <c r="Z183" s="67" t="str">
        <f>IF(D183="","",VLOOKUP(D183,Emargement!$A$9:$D$528,4,TRUE))</f>
        <v/>
      </c>
      <c r="AA183" s="67" t="str">
        <f>IF(D183="","",VLOOKUP(D183,Emargement!$A$9:$E$528,5,TRUE))</f>
        <v/>
      </c>
      <c r="AB183" s="67" t="str">
        <f>IF(D183="","",VLOOKUP(D183,Emargement!$A$9:$G$528,7,TRUE))</f>
        <v/>
      </c>
      <c r="AC183" s="67" t="str">
        <f>IF(D183="","",VLOOKUP(D183,Emargement!$A$9:$F$528,6,TRUE))</f>
        <v/>
      </c>
      <c r="AD183" s="89" t="e">
        <f t="shared" si="48"/>
        <v>#DIV/0!</v>
      </c>
      <c r="AE183" s="95"/>
    </row>
    <row r="184" spans="1:31">
      <c r="A184" s="66">
        <v>177</v>
      </c>
      <c r="B184" s="66">
        <v>177</v>
      </c>
      <c r="C184" s="64">
        <v>177</v>
      </c>
      <c r="D184" s="90"/>
      <c r="E184" s="91"/>
      <c r="F184" s="92"/>
      <c r="G184" s="93"/>
      <c r="H184" s="63">
        <f t="shared" si="39"/>
        <v>0</v>
      </c>
      <c r="I184" s="85">
        <f t="shared" si="40"/>
        <v>0</v>
      </c>
      <c r="J184" s="85"/>
      <c r="K184" s="94" t="str">
        <f t="shared" si="49"/>
        <v/>
      </c>
      <c r="L184" s="65"/>
      <c r="M184" s="65">
        <f t="shared" si="41"/>
        <v>0</v>
      </c>
      <c r="N184" s="65">
        <f t="shared" si="50"/>
        <v>0</v>
      </c>
      <c r="O184" s="63"/>
      <c r="P184" s="87" t="str">
        <f t="shared" si="51"/>
        <v/>
      </c>
      <c r="Q184" s="67" t="str">
        <f t="shared" si="52"/>
        <v xml:space="preserve"> </v>
      </c>
      <c r="R184" s="67" t="str">
        <f t="shared" si="53"/>
        <v xml:space="preserve"> </v>
      </c>
      <c r="S184" s="67" t="str">
        <f t="shared" si="54"/>
        <v xml:space="preserve"> </v>
      </c>
      <c r="T184" s="67" t="str">
        <f t="shared" si="55"/>
        <v>m.t</v>
      </c>
      <c r="U184" s="67" t="str">
        <f t="shared" si="56"/>
        <v xml:space="preserve"> </v>
      </c>
      <c r="V184" s="88" t="str">
        <f t="shared" si="57"/>
        <v xml:space="preserve"> </v>
      </c>
      <c r="W184" s="63"/>
      <c r="X184" s="87" t="str">
        <f>IF(D184="","",VLOOKUP(D184,Emargement!$A$9:$B$528,2,TRUE))</f>
        <v/>
      </c>
      <c r="Y184" s="67" t="str">
        <f>IF(D184="","",VLOOKUP(D184,Emargement!$A$9:$C$528,3,TRUE))</f>
        <v/>
      </c>
      <c r="Z184" s="67" t="str">
        <f>IF(D184="","",VLOOKUP(D184,Emargement!$A$9:$D$528,4,TRUE))</f>
        <v/>
      </c>
      <c r="AA184" s="67" t="str">
        <f>IF(D184="","",VLOOKUP(D184,Emargement!$A$9:$E$528,5,TRUE))</f>
        <v/>
      </c>
      <c r="AB184" s="67" t="str">
        <f>IF(D184="","",VLOOKUP(D184,Emargement!$A$9:$G$528,7,TRUE))</f>
        <v/>
      </c>
      <c r="AC184" s="67" t="str">
        <f>IF(D184="","",VLOOKUP(D184,Emargement!$A$9:$F$528,6,TRUE))</f>
        <v/>
      </c>
      <c r="AD184" s="89" t="e">
        <f t="shared" si="48"/>
        <v>#DIV/0!</v>
      </c>
      <c r="AE184" s="95"/>
    </row>
    <row r="185" spans="1:31">
      <c r="A185" s="66">
        <v>178</v>
      </c>
      <c r="B185" s="66">
        <v>178</v>
      </c>
      <c r="C185" s="64">
        <v>178</v>
      </c>
      <c r="D185" s="90"/>
      <c r="E185" s="91"/>
      <c r="F185" s="92"/>
      <c r="G185" s="93"/>
      <c r="H185" s="63">
        <f t="shared" si="39"/>
        <v>0</v>
      </c>
      <c r="I185" s="85">
        <f t="shared" si="40"/>
        <v>0</v>
      </c>
      <c r="J185" s="85"/>
      <c r="K185" s="94" t="str">
        <f t="shared" si="49"/>
        <v/>
      </c>
      <c r="L185" s="65"/>
      <c r="M185" s="65">
        <f t="shared" si="41"/>
        <v>0</v>
      </c>
      <c r="N185" s="65">
        <f t="shared" si="50"/>
        <v>0</v>
      </c>
      <c r="O185" s="63"/>
      <c r="P185" s="87" t="str">
        <f t="shared" si="51"/>
        <v/>
      </c>
      <c r="Q185" s="67" t="str">
        <f t="shared" si="52"/>
        <v xml:space="preserve"> </v>
      </c>
      <c r="R185" s="67" t="str">
        <f t="shared" si="53"/>
        <v xml:space="preserve"> </v>
      </c>
      <c r="S185" s="67" t="str">
        <f t="shared" si="54"/>
        <v xml:space="preserve"> </v>
      </c>
      <c r="T185" s="67" t="str">
        <f t="shared" si="55"/>
        <v>m.t</v>
      </c>
      <c r="U185" s="67" t="str">
        <f t="shared" si="56"/>
        <v xml:space="preserve"> </v>
      </c>
      <c r="V185" s="88" t="str">
        <f t="shared" si="57"/>
        <v xml:space="preserve"> </v>
      </c>
      <c r="W185" s="63"/>
      <c r="X185" s="87" t="str">
        <f>IF(D185="","",VLOOKUP(D185,Emargement!$A$9:$B$528,2,TRUE))</f>
        <v/>
      </c>
      <c r="Y185" s="67" t="str">
        <f>IF(D185="","",VLOOKUP(D185,Emargement!$A$9:$C$528,3,TRUE))</f>
        <v/>
      </c>
      <c r="Z185" s="67" t="str">
        <f>IF(D185="","",VLOOKUP(D185,Emargement!$A$9:$D$528,4,TRUE))</f>
        <v/>
      </c>
      <c r="AA185" s="67" t="str">
        <f>IF(D185="","",VLOOKUP(D185,Emargement!$A$9:$E$528,5,TRUE))</f>
        <v/>
      </c>
      <c r="AB185" s="67" t="str">
        <f>IF(D185="","",VLOOKUP(D185,Emargement!$A$9:$G$528,7,TRUE))</f>
        <v/>
      </c>
      <c r="AC185" s="67" t="str">
        <f>IF(D185="","",VLOOKUP(D185,Emargement!$A$9:$F$528,6,TRUE))</f>
        <v/>
      </c>
      <c r="AD185" s="89" t="e">
        <f t="shared" si="48"/>
        <v>#DIV/0!</v>
      </c>
      <c r="AE185" s="95"/>
    </row>
    <row r="186" spans="1:31">
      <c r="A186" s="66">
        <v>179</v>
      </c>
      <c r="B186" s="66">
        <v>179</v>
      </c>
      <c r="C186" s="64">
        <v>179</v>
      </c>
      <c r="D186" s="90"/>
      <c r="E186" s="91"/>
      <c r="F186" s="92"/>
      <c r="G186" s="93"/>
      <c r="H186" s="63">
        <f t="shared" si="39"/>
        <v>0</v>
      </c>
      <c r="I186" s="85">
        <f t="shared" si="40"/>
        <v>0</v>
      </c>
      <c r="J186" s="85"/>
      <c r="K186" s="94" t="str">
        <f t="shared" si="49"/>
        <v/>
      </c>
      <c r="L186" s="65"/>
      <c r="M186" s="65">
        <f t="shared" si="41"/>
        <v>0</v>
      </c>
      <c r="N186" s="65">
        <f t="shared" si="50"/>
        <v>0</v>
      </c>
      <c r="O186" s="63"/>
      <c r="P186" s="87" t="str">
        <f t="shared" si="51"/>
        <v/>
      </c>
      <c r="Q186" s="67" t="str">
        <f t="shared" si="52"/>
        <v xml:space="preserve"> </v>
      </c>
      <c r="R186" s="67" t="str">
        <f t="shared" si="53"/>
        <v xml:space="preserve"> </v>
      </c>
      <c r="S186" s="67" t="str">
        <f t="shared" si="54"/>
        <v xml:space="preserve"> </v>
      </c>
      <c r="T186" s="67" t="str">
        <f t="shared" si="55"/>
        <v>m.t</v>
      </c>
      <c r="U186" s="67" t="str">
        <f t="shared" si="56"/>
        <v xml:space="preserve"> </v>
      </c>
      <c r="V186" s="88" t="str">
        <f t="shared" si="57"/>
        <v xml:space="preserve"> </v>
      </c>
      <c r="W186" s="63"/>
      <c r="X186" s="87" t="str">
        <f>IF(D186="","",VLOOKUP(D186,Emargement!$A$9:$B$528,2,TRUE))</f>
        <v/>
      </c>
      <c r="Y186" s="67" t="str">
        <f>IF(D186="","",VLOOKUP(D186,Emargement!$A$9:$C$528,3,TRUE))</f>
        <v/>
      </c>
      <c r="Z186" s="67" t="str">
        <f>IF(D186="","",VLOOKUP(D186,Emargement!$A$9:$D$528,4,TRUE))</f>
        <v/>
      </c>
      <c r="AA186" s="67" t="str">
        <f>IF(D186="","",VLOOKUP(D186,Emargement!$A$9:$E$528,5,TRUE))</f>
        <v/>
      </c>
      <c r="AB186" s="67" t="str">
        <f>IF(D186="","",VLOOKUP(D186,Emargement!$A$9:$G$528,7,TRUE))</f>
        <v/>
      </c>
      <c r="AC186" s="67" t="str">
        <f>IF(D186="","",VLOOKUP(D186,Emargement!$A$9:$F$528,6,TRUE))</f>
        <v/>
      </c>
      <c r="AD186" s="89" t="e">
        <f t="shared" si="48"/>
        <v>#DIV/0!</v>
      </c>
      <c r="AE186" s="95"/>
    </row>
    <row r="187" spans="1:31">
      <c r="A187" s="66">
        <v>180</v>
      </c>
      <c r="B187" s="66">
        <v>180</v>
      </c>
      <c r="C187" s="64">
        <v>180</v>
      </c>
      <c r="D187" s="90"/>
      <c r="E187" s="91"/>
      <c r="F187" s="92"/>
      <c r="G187" s="93"/>
      <c r="H187" s="63">
        <f t="shared" si="39"/>
        <v>0</v>
      </c>
      <c r="I187" s="85">
        <f t="shared" si="40"/>
        <v>0</v>
      </c>
      <c r="J187" s="85"/>
      <c r="K187" s="94" t="str">
        <f t="shared" si="49"/>
        <v/>
      </c>
      <c r="L187" s="65"/>
      <c r="M187" s="65">
        <f t="shared" si="41"/>
        <v>0</v>
      </c>
      <c r="N187" s="65">
        <f t="shared" si="50"/>
        <v>0</v>
      </c>
      <c r="O187" s="63"/>
      <c r="P187" s="87" t="str">
        <f t="shared" si="51"/>
        <v/>
      </c>
      <c r="Q187" s="67" t="str">
        <f t="shared" si="52"/>
        <v xml:space="preserve"> </v>
      </c>
      <c r="R187" s="67" t="str">
        <f t="shared" si="53"/>
        <v xml:space="preserve"> </v>
      </c>
      <c r="S187" s="67" t="str">
        <f t="shared" si="54"/>
        <v xml:space="preserve"> </v>
      </c>
      <c r="T187" s="67" t="str">
        <f t="shared" si="55"/>
        <v>m.t</v>
      </c>
      <c r="U187" s="67" t="str">
        <f t="shared" si="56"/>
        <v xml:space="preserve"> </v>
      </c>
      <c r="V187" s="88" t="str">
        <f t="shared" si="57"/>
        <v xml:space="preserve"> </v>
      </c>
      <c r="W187" s="63"/>
      <c r="X187" s="87" t="str">
        <f>IF(D187="","",VLOOKUP(D187,Emargement!$A$9:$B$528,2,TRUE))</f>
        <v/>
      </c>
      <c r="Y187" s="67" t="str">
        <f>IF(D187="","",VLOOKUP(D187,Emargement!$A$9:$C$528,3,TRUE))</f>
        <v/>
      </c>
      <c r="Z187" s="67" t="str">
        <f>IF(D187="","",VLOOKUP(D187,Emargement!$A$9:$D$528,4,TRUE))</f>
        <v/>
      </c>
      <c r="AA187" s="67" t="str">
        <f>IF(D187="","",VLOOKUP(D187,Emargement!$A$9:$E$528,5,TRUE))</f>
        <v/>
      </c>
      <c r="AB187" s="67" t="str">
        <f>IF(D187="","",VLOOKUP(D187,Emargement!$A$9:$G$528,7,TRUE))</f>
        <v/>
      </c>
      <c r="AC187" s="67" t="str">
        <f>IF(D187="","",VLOOKUP(D187,Emargement!$A$9:$F$528,6,TRUE))</f>
        <v/>
      </c>
      <c r="AD187" s="89" t="e">
        <f t="shared" si="48"/>
        <v>#DIV/0!</v>
      </c>
      <c r="AE187" s="95"/>
    </row>
    <row r="188" spans="1:31">
      <c r="A188" s="66">
        <v>181</v>
      </c>
      <c r="B188" s="66">
        <v>181</v>
      </c>
      <c r="C188" s="64">
        <v>181</v>
      </c>
      <c r="D188" s="90"/>
      <c r="E188" s="91"/>
      <c r="F188" s="92"/>
      <c r="G188" s="93"/>
      <c r="H188" s="63">
        <f t="shared" si="39"/>
        <v>0</v>
      </c>
      <c r="I188" s="85">
        <f t="shared" si="40"/>
        <v>0</v>
      </c>
      <c r="J188" s="85"/>
      <c r="K188" s="94" t="str">
        <f t="shared" si="49"/>
        <v/>
      </c>
      <c r="L188" s="65"/>
      <c r="M188" s="65">
        <f t="shared" si="41"/>
        <v>0</v>
      </c>
      <c r="N188" s="65">
        <f t="shared" si="50"/>
        <v>0</v>
      </c>
      <c r="O188" s="63"/>
      <c r="P188" s="87" t="str">
        <f t="shared" si="51"/>
        <v/>
      </c>
      <c r="Q188" s="67" t="str">
        <f t="shared" si="52"/>
        <v xml:space="preserve"> </v>
      </c>
      <c r="R188" s="67" t="str">
        <f t="shared" si="53"/>
        <v xml:space="preserve"> </v>
      </c>
      <c r="S188" s="67" t="str">
        <f t="shared" si="54"/>
        <v xml:space="preserve"> </v>
      </c>
      <c r="T188" s="67" t="str">
        <f t="shared" si="55"/>
        <v>m.t</v>
      </c>
      <c r="U188" s="67" t="str">
        <f t="shared" si="56"/>
        <v xml:space="preserve"> </v>
      </c>
      <c r="V188" s="88" t="str">
        <f t="shared" si="57"/>
        <v xml:space="preserve"> </v>
      </c>
      <c r="W188" s="63"/>
      <c r="X188" s="87" t="str">
        <f>IF(D188="","",VLOOKUP(D188,Emargement!$A$9:$B$528,2,TRUE))</f>
        <v/>
      </c>
      <c r="Y188" s="67" t="str">
        <f>IF(D188="","",VLOOKUP(D188,Emargement!$A$9:$C$528,3,TRUE))</f>
        <v/>
      </c>
      <c r="Z188" s="67" t="str">
        <f>IF(D188="","",VLOOKUP(D188,Emargement!$A$9:$D$528,4,TRUE))</f>
        <v/>
      </c>
      <c r="AA188" s="67" t="str">
        <f>IF(D188="","",VLOOKUP(D188,Emargement!$A$9:$E$528,5,TRUE))</f>
        <v/>
      </c>
      <c r="AB188" s="67" t="str">
        <f>IF(D188="","",VLOOKUP(D188,Emargement!$A$9:$G$528,7,TRUE))</f>
        <v/>
      </c>
      <c r="AC188" s="67" t="str">
        <f>IF(D188="","",VLOOKUP(D188,Emargement!$A$9:$F$528,6,TRUE))</f>
        <v/>
      </c>
      <c r="AD188" s="89" t="e">
        <f t="shared" si="48"/>
        <v>#DIV/0!</v>
      </c>
      <c r="AE188" s="95"/>
    </row>
    <row r="189" spans="1:31">
      <c r="A189" s="66">
        <v>182</v>
      </c>
      <c r="B189" s="66">
        <v>182</v>
      </c>
      <c r="C189" s="64">
        <v>182</v>
      </c>
      <c r="D189" s="90"/>
      <c r="E189" s="91"/>
      <c r="F189" s="92"/>
      <c r="G189" s="93"/>
      <c r="H189" s="63">
        <f t="shared" si="39"/>
        <v>0</v>
      </c>
      <c r="I189" s="85">
        <f t="shared" si="40"/>
        <v>0</v>
      </c>
      <c r="J189" s="85"/>
      <c r="K189" s="94" t="str">
        <f t="shared" si="49"/>
        <v/>
      </c>
      <c r="L189" s="65"/>
      <c r="M189" s="65">
        <f t="shared" si="41"/>
        <v>0</v>
      </c>
      <c r="N189" s="65">
        <f t="shared" si="50"/>
        <v>0</v>
      </c>
      <c r="O189" s="63"/>
      <c r="P189" s="87" t="str">
        <f t="shared" si="51"/>
        <v/>
      </c>
      <c r="Q189" s="67" t="str">
        <f t="shared" si="52"/>
        <v xml:space="preserve"> </v>
      </c>
      <c r="R189" s="67" t="str">
        <f t="shared" si="53"/>
        <v xml:space="preserve"> </v>
      </c>
      <c r="S189" s="67" t="str">
        <f t="shared" si="54"/>
        <v xml:space="preserve"> </v>
      </c>
      <c r="T189" s="67" t="str">
        <f t="shared" si="55"/>
        <v>m.t</v>
      </c>
      <c r="U189" s="67" t="str">
        <f t="shared" si="56"/>
        <v xml:space="preserve"> </v>
      </c>
      <c r="V189" s="88" t="str">
        <f t="shared" si="57"/>
        <v xml:space="preserve"> </v>
      </c>
      <c r="W189" s="63"/>
      <c r="X189" s="87" t="str">
        <f>IF(D189="","",VLOOKUP(D189,Emargement!$A$9:$B$528,2,TRUE))</f>
        <v/>
      </c>
      <c r="Y189" s="67" t="str">
        <f>IF(D189="","",VLOOKUP(D189,Emargement!$A$9:$C$528,3,TRUE))</f>
        <v/>
      </c>
      <c r="Z189" s="67" t="str">
        <f>IF(D189="","",VLOOKUP(D189,Emargement!$A$9:$D$528,4,TRUE))</f>
        <v/>
      </c>
      <c r="AA189" s="67" t="str">
        <f>IF(D189="","",VLOOKUP(D189,Emargement!$A$9:$E$528,5,TRUE))</f>
        <v/>
      </c>
      <c r="AB189" s="67" t="str">
        <f>IF(D189="","",VLOOKUP(D189,Emargement!$A$9:$G$528,7,TRUE))</f>
        <v/>
      </c>
      <c r="AC189" s="67" t="str">
        <f>IF(D189="","",VLOOKUP(D189,Emargement!$A$9:$F$528,6,TRUE))</f>
        <v/>
      </c>
      <c r="AD189" s="89" t="e">
        <f t="shared" si="48"/>
        <v>#DIV/0!</v>
      </c>
      <c r="AE189" s="95"/>
    </row>
    <row r="190" spans="1:31">
      <c r="A190" s="66">
        <v>183</v>
      </c>
      <c r="B190" s="66">
        <v>183</v>
      </c>
      <c r="C190" s="64">
        <v>183</v>
      </c>
      <c r="D190" s="90"/>
      <c r="E190" s="91"/>
      <c r="F190" s="92"/>
      <c r="G190" s="93"/>
      <c r="H190" s="63">
        <f t="shared" si="39"/>
        <v>0</v>
      </c>
      <c r="I190" s="85">
        <f t="shared" si="40"/>
        <v>0</v>
      </c>
      <c r="J190" s="85"/>
      <c r="K190" s="94" t="str">
        <f t="shared" si="49"/>
        <v/>
      </c>
      <c r="L190" s="65"/>
      <c r="M190" s="65">
        <f t="shared" si="41"/>
        <v>0</v>
      </c>
      <c r="N190" s="65">
        <f t="shared" si="50"/>
        <v>0</v>
      </c>
      <c r="O190" s="63"/>
      <c r="P190" s="87" t="str">
        <f t="shared" si="51"/>
        <v/>
      </c>
      <c r="Q190" s="67" t="str">
        <f t="shared" si="52"/>
        <v xml:space="preserve"> </v>
      </c>
      <c r="R190" s="67" t="str">
        <f t="shared" si="53"/>
        <v xml:space="preserve"> </v>
      </c>
      <c r="S190" s="67" t="str">
        <f t="shared" si="54"/>
        <v xml:space="preserve"> </v>
      </c>
      <c r="T190" s="67" t="str">
        <f t="shared" si="55"/>
        <v>m.t</v>
      </c>
      <c r="U190" s="67" t="str">
        <f t="shared" si="56"/>
        <v xml:space="preserve"> </v>
      </c>
      <c r="V190" s="88" t="str">
        <f t="shared" si="57"/>
        <v xml:space="preserve"> </v>
      </c>
      <c r="W190" s="63"/>
      <c r="X190" s="87" t="str">
        <f>IF(D190="","",VLOOKUP(D190,Emargement!$A$9:$B$528,2,TRUE))</f>
        <v/>
      </c>
      <c r="Y190" s="67" t="str">
        <f>IF(D190="","",VLOOKUP(D190,Emargement!$A$9:$C$528,3,TRUE))</f>
        <v/>
      </c>
      <c r="Z190" s="67" t="str">
        <f>IF(D190="","",VLOOKUP(D190,Emargement!$A$9:$D$528,4,TRUE))</f>
        <v/>
      </c>
      <c r="AA190" s="67" t="str">
        <f>IF(D190="","",VLOOKUP(D190,Emargement!$A$9:$E$528,5,TRUE))</f>
        <v/>
      </c>
      <c r="AB190" s="67" t="str">
        <f>IF(D190="","",VLOOKUP(D190,Emargement!$A$9:$G$528,7,TRUE))</f>
        <v/>
      </c>
      <c r="AC190" s="67" t="str">
        <f>IF(D190="","",VLOOKUP(D190,Emargement!$A$9:$F$528,6,TRUE))</f>
        <v/>
      </c>
      <c r="AD190" s="89" t="e">
        <f t="shared" si="48"/>
        <v>#DIV/0!</v>
      </c>
      <c r="AE190" s="95"/>
    </row>
    <row r="191" spans="1:31">
      <c r="A191" s="66">
        <v>184</v>
      </c>
      <c r="B191" s="66">
        <v>184</v>
      </c>
      <c r="C191" s="64">
        <v>184</v>
      </c>
      <c r="D191" s="90"/>
      <c r="E191" s="91"/>
      <c r="F191" s="92"/>
      <c r="G191" s="93"/>
      <c r="H191" s="63">
        <f t="shared" si="39"/>
        <v>0</v>
      </c>
      <c r="I191" s="85">
        <f t="shared" si="40"/>
        <v>0</v>
      </c>
      <c r="J191" s="85"/>
      <c r="K191" s="94" t="str">
        <f t="shared" si="49"/>
        <v/>
      </c>
      <c r="L191" s="65"/>
      <c r="M191" s="65">
        <f t="shared" si="41"/>
        <v>0</v>
      </c>
      <c r="N191" s="65">
        <f t="shared" si="50"/>
        <v>0</v>
      </c>
      <c r="O191" s="63"/>
      <c r="P191" s="87" t="str">
        <f t="shared" si="51"/>
        <v/>
      </c>
      <c r="Q191" s="67" t="str">
        <f t="shared" si="52"/>
        <v xml:space="preserve"> </v>
      </c>
      <c r="R191" s="67" t="str">
        <f t="shared" si="53"/>
        <v xml:space="preserve"> </v>
      </c>
      <c r="S191" s="67" t="str">
        <f t="shared" si="54"/>
        <v xml:space="preserve"> </v>
      </c>
      <c r="T191" s="67" t="str">
        <f t="shared" si="55"/>
        <v>m.t</v>
      </c>
      <c r="U191" s="67" t="str">
        <f t="shared" si="56"/>
        <v xml:space="preserve"> </v>
      </c>
      <c r="V191" s="88" t="str">
        <f t="shared" si="57"/>
        <v xml:space="preserve"> </v>
      </c>
      <c r="W191" s="63"/>
      <c r="X191" s="87" t="str">
        <f>IF(D191="","",VLOOKUP(D191,Emargement!$A$9:$B$528,2,TRUE))</f>
        <v/>
      </c>
      <c r="Y191" s="67" t="str">
        <f>IF(D191="","",VLOOKUP(D191,Emargement!$A$9:$C$528,3,TRUE))</f>
        <v/>
      </c>
      <c r="Z191" s="67" t="str">
        <f>IF(D191="","",VLOOKUP(D191,Emargement!$A$9:$D$528,4,TRUE))</f>
        <v/>
      </c>
      <c r="AA191" s="67" t="str">
        <f>IF(D191="","",VLOOKUP(D191,Emargement!$A$9:$E$528,5,TRUE))</f>
        <v/>
      </c>
      <c r="AB191" s="67" t="str">
        <f>IF(D191="","",VLOOKUP(D191,Emargement!$A$9:$G$528,7,TRUE))</f>
        <v/>
      </c>
      <c r="AC191" s="67" t="str">
        <f>IF(D191="","",VLOOKUP(D191,Emargement!$A$9:$F$528,6,TRUE))</f>
        <v/>
      </c>
      <c r="AD191" s="89" t="e">
        <f t="shared" si="48"/>
        <v>#DIV/0!</v>
      </c>
      <c r="AE191" s="95"/>
    </row>
    <row r="192" spans="1:31">
      <c r="A192" s="66">
        <v>185</v>
      </c>
      <c r="B192" s="66">
        <v>185</v>
      </c>
      <c r="C192" s="64">
        <v>185</v>
      </c>
      <c r="D192" s="90"/>
      <c r="E192" s="91"/>
      <c r="F192" s="92"/>
      <c r="G192" s="93"/>
      <c r="H192" s="63">
        <f t="shared" si="39"/>
        <v>0</v>
      </c>
      <c r="I192" s="85">
        <f t="shared" si="40"/>
        <v>0</v>
      </c>
      <c r="J192" s="85"/>
      <c r="K192" s="94" t="str">
        <f t="shared" si="49"/>
        <v/>
      </c>
      <c r="L192" s="65"/>
      <c r="M192" s="65">
        <f t="shared" si="41"/>
        <v>0</v>
      </c>
      <c r="N192" s="65">
        <f t="shared" si="50"/>
        <v>0</v>
      </c>
      <c r="O192" s="63"/>
      <c r="P192" s="87" t="str">
        <f t="shared" si="51"/>
        <v/>
      </c>
      <c r="Q192" s="67" t="str">
        <f t="shared" si="52"/>
        <v xml:space="preserve"> </v>
      </c>
      <c r="R192" s="67" t="str">
        <f t="shared" si="53"/>
        <v xml:space="preserve"> </v>
      </c>
      <c r="S192" s="67" t="str">
        <f t="shared" si="54"/>
        <v xml:space="preserve"> </v>
      </c>
      <c r="T192" s="67" t="str">
        <f t="shared" si="55"/>
        <v>m.t</v>
      </c>
      <c r="U192" s="67" t="str">
        <f t="shared" si="56"/>
        <v xml:space="preserve"> </v>
      </c>
      <c r="V192" s="88" t="str">
        <f t="shared" si="57"/>
        <v xml:space="preserve"> </v>
      </c>
      <c r="W192" s="63"/>
      <c r="X192" s="87" t="str">
        <f>IF(D192="","",VLOOKUP(D192,Emargement!$A$9:$B$528,2,TRUE))</f>
        <v/>
      </c>
      <c r="Y192" s="67" t="str">
        <f>IF(D192="","",VLOOKUP(D192,Emargement!$A$9:$C$528,3,TRUE))</f>
        <v/>
      </c>
      <c r="Z192" s="67" t="str">
        <f>IF(D192="","",VLOOKUP(D192,Emargement!$A$9:$D$528,4,TRUE))</f>
        <v/>
      </c>
      <c r="AA192" s="67" t="str">
        <f>IF(D192="","",VLOOKUP(D192,Emargement!$A$9:$E$528,5,TRUE))</f>
        <v/>
      </c>
      <c r="AB192" s="67" t="str">
        <f>IF(D192="","",VLOOKUP(D192,Emargement!$A$9:$G$528,7,TRUE))</f>
        <v/>
      </c>
      <c r="AC192" s="67" t="str">
        <f>IF(D192="","",VLOOKUP(D192,Emargement!$A$9:$F$528,6,TRUE))</f>
        <v/>
      </c>
      <c r="AD192" s="89" t="e">
        <f t="shared" si="48"/>
        <v>#DIV/0!</v>
      </c>
      <c r="AE192" s="95"/>
    </row>
    <row r="193" spans="1:31">
      <c r="A193" s="66">
        <v>186</v>
      </c>
      <c r="B193" s="66">
        <v>186</v>
      </c>
      <c r="C193" s="64">
        <v>186</v>
      </c>
      <c r="D193" s="90"/>
      <c r="E193" s="91"/>
      <c r="F193" s="92"/>
      <c r="G193" s="93"/>
      <c r="H193" s="63">
        <f t="shared" si="39"/>
        <v>0</v>
      </c>
      <c r="I193" s="85">
        <f t="shared" si="40"/>
        <v>0</v>
      </c>
      <c r="J193" s="85"/>
      <c r="K193" s="94" t="str">
        <f t="shared" si="49"/>
        <v/>
      </c>
      <c r="L193" s="65"/>
      <c r="M193" s="65">
        <f t="shared" si="41"/>
        <v>0</v>
      </c>
      <c r="N193" s="65">
        <f t="shared" si="50"/>
        <v>0</v>
      </c>
      <c r="O193" s="63"/>
      <c r="P193" s="87" t="str">
        <f t="shared" si="51"/>
        <v/>
      </c>
      <c r="Q193" s="67" t="str">
        <f t="shared" si="52"/>
        <v xml:space="preserve"> </v>
      </c>
      <c r="R193" s="67" t="str">
        <f t="shared" si="53"/>
        <v xml:space="preserve"> </v>
      </c>
      <c r="S193" s="67" t="str">
        <f t="shared" si="54"/>
        <v xml:space="preserve"> </v>
      </c>
      <c r="T193" s="67" t="str">
        <f t="shared" si="55"/>
        <v>m.t</v>
      </c>
      <c r="U193" s="67" t="str">
        <f t="shared" si="56"/>
        <v xml:space="preserve"> </v>
      </c>
      <c r="V193" s="88" t="str">
        <f t="shared" si="57"/>
        <v xml:space="preserve"> </v>
      </c>
      <c r="W193" s="63"/>
      <c r="X193" s="87" t="str">
        <f>IF(D193="","",VLOOKUP(D193,Emargement!$A$9:$B$528,2,TRUE))</f>
        <v/>
      </c>
      <c r="Y193" s="67" t="str">
        <f>IF(D193="","",VLOOKUP(D193,Emargement!$A$9:$C$528,3,TRUE))</f>
        <v/>
      </c>
      <c r="Z193" s="67" t="str">
        <f>IF(D193="","",VLOOKUP(D193,Emargement!$A$9:$D$528,4,TRUE))</f>
        <v/>
      </c>
      <c r="AA193" s="67" t="str">
        <f>IF(D193="","",VLOOKUP(D193,Emargement!$A$9:$E$528,5,TRUE))</f>
        <v/>
      </c>
      <c r="AB193" s="67" t="str">
        <f>IF(D193="","",VLOOKUP(D193,Emargement!$A$9:$G$528,7,TRUE))</f>
        <v/>
      </c>
      <c r="AC193" s="67" t="str">
        <f>IF(D193="","",VLOOKUP(D193,Emargement!$A$9:$F$528,6,TRUE))</f>
        <v/>
      </c>
      <c r="AD193" s="89" t="e">
        <f t="shared" si="48"/>
        <v>#DIV/0!</v>
      </c>
      <c r="AE193" s="95"/>
    </row>
    <row r="194" spans="1:31">
      <c r="A194" s="66">
        <v>187</v>
      </c>
      <c r="B194" s="66">
        <v>187</v>
      </c>
      <c r="C194" s="64">
        <v>187</v>
      </c>
      <c r="D194" s="90"/>
      <c r="E194" s="91"/>
      <c r="F194" s="92"/>
      <c r="G194" s="93"/>
      <c r="H194" s="63">
        <f t="shared" si="39"/>
        <v>0</v>
      </c>
      <c r="I194" s="85">
        <f t="shared" si="40"/>
        <v>0</v>
      </c>
      <c r="J194" s="85"/>
      <c r="K194" s="94" t="str">
        <f t="shared" si="49"/>
        <v/>
      </c>
      <c r="L194" s="65"/>
      <c r="M194" s="65">
        <f t="shared" si="41"/>
        <v>0</v>
      </c>
      <c r="N194" s="65">
        <f t="shared" si="50"/>
        <v>0</v>
      </c>
      <c r="O194" s="63"/>
      <c r="P194" s="87" t="str">
        <f t="shared" si="51"/>
        <v/>
      </c>
      <c r="Q194" s="67" t="str">
        <f t="shared" si="52"/>
        <v xml:space="preserve"> </v>
      </c>
      <c r="R194" s="67" t="str">
        <f t="shared" si="53"/>
        <v xml:space="preserve"> </v>
      </c>
      <c r="S194" s="67" t="str">
        <f t="shared" si="54"/>
        <v xml:space="preserve"> </v>
      </c>
      <c r="T194" s="67" t="str">
        <f t="shared" si="55"/>
        <v>m.t</v>
      </c>
      <c r="U194" s="67" t="str">
        <f t="shared" si="56"/>
        <v xml:space="preserve"> </v>
      </c>
      <c r="V194" s="88" t="str">
        <f t="shared" si="57"/>
        <v xml:space="preserve"> </v>
      </c>
      <c r="W194" s="63"/>
      <c r="X194" s="87" t="str">
        <f>IF(D194="","",VLOOKUP(D194,Emargement!$A$9:$B$528,2,TRUE))</f>
        <v/>
      </c>
      <c r="Y194" s="67" t="str">
        <f>IF(D194="","",VLOOKUP(D194,Emargement!$A$9:$C$528,3,TRUE))</f>
        <v/>
      </c>
      <c r="Z194" s="67" t="str">
        <f>IF(D194="","",VLOOKUP(D194,Emargement!$A$9:$D$528,4,TRUE))</f>
        <v/>
      </c>
      <c r="AA194" s="67" t="str">
        <f>IF(D194="","",VLOOKUP(D194,Emargement!$A$9:$E$528,5,TRUE))</f>
        <v/>
      </c>
      <c r="AB194" s="67" t="str">
        <f>IF(D194="","",VLOOKUP(D194,Emargement!$A$9:$G$528,7,TRUE))</f>
        <v/>
      </c>
      <c r="AC194" s="67" t="str">
        <f>IF(D194="","",VLOOKUP(D194,Emargement!$A$9:$F$528,6,TRUE))</f>
        <v/>
      </c>
      <c r="AD194" s="89" t="e">
        <f t="shared" si="48"/>
        <v>#DIV/0!</v>
      </c>
      <c r="AE194" s="95"/>
    </row>
    <row r="195" spans="1:31">
      <c r="A195" s="66">
        <v>188</v>
      </c>
      <c r="B195" s="66">
        <v>188</v>
      </c>
      <c r="C195" s="64">
        <v>188</v>
      </c>
      <c r="D195" s="90"/>
      <c r="E195" s="91"/>
      <c r="F195" s="92"/>
      <c r="G195" s="93"/>
      <c r="H195" s="63">
        <f t="shared" si="39"/>
        <v>0</v>
      </c>
      <c r="I195" s="85">
        <f t="shared" si="40"/>
        <v>0</v>
      </c>
      <c r="J195" s="85"/>
      <c r="K195" s="94" t="str">
        <f t="shared" si="49"/>
        <v/>
      </c>
      <c r="L195" s="65"/>
      <c r="M195" s="65">
        <f t="shared" si="41"/>
        <v>0</v>
      </c>
      <c r="N195" s="65">
        <f t="shared" si="50"/>
        <v>0</v>
      </c>
      <c r="O195" s="63"/>
      <c r="P195" s="87" t="str">
        <f t="shared" si="51"/>
        <v/>
      </c>
      <c r="Q195" s="67" t="str">
        <f t="shared" si="52"/>
        <v xml:space="preserve"> </v>
      </c>
      <c r="R195" s="67" t="str">
        <f t="shared" si="53"/>
        <v xml:space="preserve"> </v>
      </c>
      <c r="S195" s="67" t="str">
        <f t="shared" si="54"/>
        <v xml:space="preserve"> </v>
      </c>
      <c r="T195" s="67" t="str">
        <f t="shared" si="55"/>
        <v>m.t</v>
      </c>
      <c r="U195" s="67" t="str">
        <f t="shared" si="56"/>
        <v xml:space="preserve"> </v>
      </c>
      <c r="V195" s="88" t="str">
        <f t="shared" si="57"/>
        <v xml:space="preserve"> </v>
      </c>
      <c r="W195" s="63"/>
      <c r="X195" s="87" t="str">
        <f>IF(D195="","",VLOOKUP(D195,Emargement!$A$9:$B$528,2,TRUE))</f>
        <v/>
      </c>
      <c r="Y195" s="67" t="str">
        <f>IF(D195="","",VLOOKUP(D195,Emargement!$A$9:$C$528,3,TRUE))</f>
        <v/>
      </c>
      <c r="Z195" s="67" t="str">
        <f>IF(D195="","",VLOOKUP(D195,Emargement!$A$9:$D$528,4,TRUE))</f>
        <v/>
      </c>
      <c r="AA195" s="67" t="str">
        <f>IF(D195="","",VLOOKUP(D195,Emargement!$A$9:$E$528,5,TRUE))</f>
        <v/>
      </c>
      <c r="AB195" s="67" t="str">
        <f>IF(D195="","",VLOOKUP(D195,Emargement!$A$9:$G$528,7,TRUE))</f>
        <v/>
      </c>
      <c r="AC195" s="67" t="str">
        <f>IF(D195="","",VLOOKUP(D195,Emargement!$A$9:$F$528,6,TRUE))</f>
        <v/>
      </c>
      <c r="AD195" s="89" t="e">
        <f t="shared" si="48"/>
        <v>#DIV/0!</v>
      </c>
      <c r="AE195" s="95"/>
    </row>
    <row r="196" spans="1:31">
      <c r="A196" s="66">
        <v>189</v>
      </c>
      <c r="B196" s="66">
        <v>189</v>
      </c>
      <c r="C196" s="64">
        <v>189</v>
      </c>
      <c r="D196" s="90"/>
      <c r="E196" s="91"/>
      <c r="F196" s="92"/>
      <c r="G196" s="93"/>
      <c r="H196" s="63">
        <f t="shared" si="39"/>
        <v>0</v>
      </c>
      <c r="I196" s="85">
        <f t="shared" si="40"/>
        <v>0</v>
      </c>
      <c r="J196" s="85"/>
      <c r="K196" s="94" t="str">
        <f>IF(I196&lt;=1,"","Doublon")</f>
        <v/>
      </c>
      <c r="L196" s="65"/>
      <c r="M196" s="65">
        <f t="shared" si="41"/>
        <v>0</v>
      </c>
      <c r="N196" s="65">
        <f t="shared" si="50"/>
        <v>0</v>
      </c>
      <c r="O196" s="63"/>
      <c r="P196" s="87" t="str">
        <f t="shared" si="51"/>
        <v/>
      </c>
      <c r="Q196" s="67" t="str">
        <f t="shared" si="52"/>
        <v xml:space="preserve"> </v>
      </c>
      <c r="R196" s="67" t="str">
        <f t="shared" si="53"/>
        <v xml:space="preserve"> </v>
      </c>
      <c r="S196" s="67" t="str">
        <f t="shared" si="54"/>
        <v xml:space="preserve"> </v>
      </c>
      <c r="T196" s="67" t="str">
        <f t="shared" si="55"/>
        <v>m.t</v>
      </c>
      <c r="U196" s="67" t="str">
        <f t="shared" si="56"/>
        <v xml:space="preserve"> </v>
      </c>
      <c r="V196" s="88" t="str">
        <f t="shared" si="57"/>
        <v xml:space="preserve"> </v>
      </c>
      <c r="W196" s="63"/>
      <c r="X196" s="87" t="str">
        <f>IF(D196="","",VLOOKUP(D196,Emargement!$A$9:$B$528,2,TRUE))</f>
        <v/>
      </c>
      <c r="Y196" s="67" t="str">
        <f>IF(D196="","",VLOOKUP(D196,Emargement!$A$9:$C$528,3,TRUE))</f>
        <v/>
      </c>
      <c r="Z196" s="67" t="str">
        <f>IF(D196="","",VLOOKUP(D196,Emargement!$A$9:$D$528,4,TRUE))</f>
        <v/>
      </c>
      <c r="AA196" s="67" t="str">
        <f>IF(D196="","",VLOOKUP(D196,Emargement!$A$9:$E$528,5,TRUE))</f>
        <v/>
      </c>
      <c r="AB196" s="67" t="str">
        <f>IF(D196="","",VLOOKUP(D196,Emargement!$A$9:$G$528,7,TRUE))</f>
        <v/>
      </c>
      <c r="AC196" s="67" t="str">
        <f>IF(D196="","",VLOOKUP(D196,Emargement!$A$9:$F$528,6,TRUE))</f>
        <v/>
      </c>
      <c r="AD196" s="89" t="e">
        <f t="shared" si="48"/>
        <v>#DIV/0!</v>
      </c>
      <c r="AE196" s="95"/>
    </row>
    <row r="197" spans="1:31">
      <c r="A197" s="66">
        <v>190</v>
      </c>
      <c r="B197" s="66">
        <v>190</v>
      </c>
      <c r="C197" s="64">
        <v>190</v>
      </c>
      <c r="D197" s="90"/>
      <c r="E197" s="91"/>
      <c r="F197" s="92"/>
      <c r="G197" s="93"/>
      <c r="H197" s="63">
        <f t="shared" ref="H197:H207" si="58">D197</f>
        <v>0</v>
      </c>
      <c r="I197" s="85">
        <f t="shared" si="40"/>
        <v>0</v>
      </c>
      <c r="J197" s="85"/>
      <c r="K197" s="94" t="str">
        <f t="shared" ref="K197:K207" si="59">IF(I197&lt;=1,"","Doublon")</f>
        <v/>
      </c>
      <c r="L197" s="65"/>
      <c r="M197" s="65">
        <f t="shared" si="41"/>
        <v>0</v>
      </c>
      <c r="N197" s="65">
        <f t="shared" si="50"/>
        <v>0</v>
      </c>
      <c r="O197" s="63"/>
      <c r="P197" s="87" t="str">
        <f t="shared" si="51"/>
        <v/>
      </c>
      <c r="Q197" s="67" t="str">
        <f t="shared" si="52"/>
        <v xml:space="preserve"> </v>
      </c>
      <c r="R197" s="67" t="str">
        <f t="shared" si="53"/>
        <v xml:space="preserve"> </v>
      </c>
      <c r="S197" s="67" t="str">
        <f t="shared" si="54"/>
        <v xml:space="preserve"> </v>
      </c>
      <c r="T197" s="67" t="str">
        <f t="shared" si="55"/>
        <v>m.t</v>
      </c>
      <c r="U197" s="67" t="str">
        <f t="shared" si="56"/>
        <v xml:space="preserve"> </v>
      </c>
      <c r="V197" s="88" t="str">
        <f t="shared" si="57"/>
        <v xml:space="preserve"> </v>
      </c>
      <c r="W197" s="63"/>
      <c r="X197" s="87" t="str">
        <f>IF(D197="","",VLOOKUP(D197,Emargement!$A$9:$B$528,2,TRUE))</f>
        <v/>
      </c>
      <c r="Y197" s="67" t="str">
        <f>IF(D197="","",VLOOKUP(D197,Emargement!$A$9:$C$528,3,TRUE))</f>
        <v/>
      </c>
      <c r="Z197" s="67" t="str">
        <f>IF(D197="","",VLOOKUP(D197,Emargement!$A$9:$D$528,4,TRUE))</f>
        <v/>
      </c>
      <c r="AA197" s="67" t="str">
        <f>IF(D197="","",VLOOKUP(D197,Emargement!$A$9:$E$528,5,TRUE))</f>
        <v/>
      </c>
      <c r="AB197" s="67" t="str">
        <f>IF(D197="","",VLOOKUP(D197,Emargement!$A$9:$G$528,7,TRUE))</f>
        <v/>
      </c>
      <c r="AC197" s="67" t="str">
        <f>IF(D197="","",VLOOKUP(D197,Emargement!$A$9:$F$528,6,TRUE))</f>
        <v/>
      </c>
      <c r="AD197" s="89" t="e">
        <f t="shared" si="48"/>
        <v>#DIV/0!</v>
      </c>
      <c r="AE197" s="95"/>
    </row>
    <row r="198" spans="1:31">
      <c r="A198" s="66">
        <v>191</v>
      </c>
      <c r="B198" s="66">
        <v>191</v>
      </c>
      <c r="C198" s="64">
        <v>191</v>
      </c>
      <c r="D198" s="90"/>
      <c r="E198" s="91"/>
      <c r="F198" s="92"/>
      <c r="G198" s="93"/>
      <c r="H198" s="63">
        <f t="shared" si="58"/>
        <v>0</v>
      </c>
      <c r="I198" s="85">
        <f t="shared" si="40"/>
        <v>0</v>
      </c>
      <c r="J198" s="85"/>
      <c r="K198" s="94" t="str">
        <f t="shared" si="59"/>
        <v/>
      </c>
      <c r="L198" s="65"/>
      <c r="M198" s="65">
        <f t="shared" si="41"/>
        <v>0</v>
      </c>
      <c r="N198" s="65">
        <f t="shared" si="50"/>
        <v>0</v>
      </c>
      <c r="O198" s="63"/>
      <c r="P198" s="87" t="str">
        <f t="shared" si="51"/>
        <v/>
      </c>
      <c r="Q198" s="67" t="str">
        <f t="shared" si="52"/>
        <v xml:space="preserve"> </v>
      </c>
      <c r="R198" s="67" t="str">
        <f t="shared" si="53"/>
        <v xml:space="preserve"> </v>
      </c>
      <c r="S198" s="67" t="str">
        <f t="shared" si="54"/>
        <v xml:space="preserve"> </v>
      </c>
      <c r="T198" s="67" t="str">
        <f t="shared" si="55"/>
        <v>m.t</v>
      </c>
      <c r="U198" s="67" t="str">
        <f t="shared" si="56"/>
        <v xml:space="preserve"> </v>
      </c>
      <c r="V198" s="88" t="str">
        <f t="shared" si="57"/>
        <v xml:space="preserve"> </v>
      </c>
      <c r="W198" s="63"/>
      <c r="X198" s="87" t="str">
        <f>IF(D198="","",VLOOKUP(D198,Emargement!$A$9:$B$528,2,TRUE))</f>
        <v/>
      </c>
      <c r="Y198" s="67" t="str">
        <f>IF(D198="","",VLOOKUP(D198,Emargement!$A$9:$C$528,3,TRUE))</f>
        <v/>
      </c>
      <c r="Z198" s="67" t="str">
        <f>IF(D198="","",VLOOKUP(D198,Emargement!$A$9:$D$528,4,TRUE))</f>
        <v/>
      </c>
      <c r="AA198" s="67" t="str">
        <f>IF(D198="","",VLOOKUP(D198,Emargement!$A$9:$E$528,5,TRUE))</f>
        <v/>
      </c>
      <c r="AB198" s="67" t="str">
        <f>IF(D198="","",VLOOKUP(D198,Emargement!$A$9:$G$528,7,TRUE))</f>
        <v/>
      </c>
      <c r="AC198" s="67" t="str">
        <f>IF(D198="","",VLOOKUP(D198,Emargement!$A$9:$F$528,6,TRUE))</f>
        <v/>
      </c>
      <c r="AD198" s="89" t="e">
        <f t="shared" si="48"/>
        <v>#DIV/0!</v>
      </c>
      <c r="AE198" s="95"/>
    </row>
    <row r="199" spans="1:31">
      <c r="A199" s="66">
        <v>192</v>
      </c>
      <c r="B199" s="66">
        <v>192</v>
      </c>
      <c r="C199" s="64">
        <v>192</v>
      </c>
      <c r="D199" s="90"/>
      <c r="E199" s="91"/>
      <c r="F199" s="92"/>
      <c r="G199" s="93"/>
      <c r="H199" s="63">
        <f t="shared" si="58"/>
        <v>0</v>
      </c>
      <c r="I199" s="85">
        <f t="shared" si="40"/>
        <v>0</v>
      </c>
      <c r="J199" s="85"/>
      <c r="K199" s="94" t="str">
        <f t="shared" si="59"/>
        <v/>
      </c>
      <c r="L199" s="65"/>
      <c r="M199" s="65">
        <f t="shared" si="41"/>
        <v>0</v>
      </c>
      <c r="N199" s="65">
        <f t="shared" si="50"/>
        <v>0</v>
      </c>
      <c r="O199" s="63"/>
      <c r="P199" s="87" t="str">
        <f t="shared" si="51"/>
        <v/>
      </c>
      <c r="Q199" s="67" t="str">
        <f t="shared" si="52"/>
        <v xml:space="preserve"> </v>
      </c>
      <c r="R199" s="67" t="str">
        <f t="shared" si="53"/>
        <v xml:space="preserve"> </v>
      </c>
      <c r="S199" s="67" t="str">
        <f t="shared" si="54"/>
        <v xml:space="preserve"> </v>
      </c>
      <c r="T199" s="67" t="str">
        <f t="shared" si="55"/>
        <v>m.t</v>
      </c>
      <c r="U199" s="67" t="str">
        <f t="shared" si="56"/>
        <v xml:space="preserve"> </v>
      </c>
      <c r="V199" s="88" t="str">
        <f t="shared" si="57"/>
        <v xml:space="preserve"> </v>
      </c>
      <c r="W199" s="63"/>
      <c r="X199" s="87" t="str">
        <f>IF(D199="","",VLOOKUP(D199,Emargement!$A$9:$B$528,2,TRUE))</f>
        <v/>
      </c>
      <c r="Y199" s="67" t="str">
        <f>IF(D199="","",VLOOKUP(D199,Emargement!$A$9:$C$528,3,TRUE))</f>
        <v/>
      </c>
      <c r="Z199" s="67" t="str">
        <f>IF(D199="","",VLOOKUP(D199,Emargement!$A$9:$D$528,4,TRUE))</f>
        <v/>
      </c>
      <c r="AA199" s="67" t="str">
        <f>IF(D199="","",VLOOKUP(D199,Emargement!$A$9:$E$528,5,TRUE))</f>
        <v/>
      </c>
      <c r="AB199" s="67" t="str">
        <f>IF(D199="","",VLOOKUP(D199,Emargement!$A$9:$G$528,7,TRUE))</f>
        <v/>
      </c>
      <c r="AC199" s="67" t="str">
        <f>IF(D199="","",VLOOKUP(D199,Emargement!$A$9:$F$528,6,TRUE))</f>
        <v/>
      </c>
      <c r="AD199" s="89" t="e">
        <f t="shared" si="48"/>
        <v>#DIV/0!</v>
      </c>
      <c r="AE199" s="95"/>
    </row>
    <row r="200" spans="1:31">
      <c r="A200" s="66">
        <v>193</v>
      </c>
      <c r="B200" s="66">
        <v>193</v>
      </c>
      <c r="C200" s="64">
        <v>193</v>
      </c>
      <c r="D200" s="90"/>
      <c r="E200" s="91"/>
      <c r="F200" s="92"/>
      <c r="G200" s="93"/>
      <c r="H200" s="63">
        <f t="shared" si="58"/>
        <v>0</v>
      </c>
      <c r="I200" s="85">
        <f t="shared" si="40"/>
        <v>0</v>
      </c>
      <c r="J200" s="85"/>
      <c r="K200" s="94" t="str">
        <f t="shared" si="59"/>
        <v/>
      </c>
      <c r="L200" s="65"/>
      <c r="M200" s="65">
        <f t="shared" si="41"/>
        <v>0</v>
      </c>
      <c r="N200" s="65">
        <f t="shared" si="50"/>
        <v>0</v>
      </c>
      <c r="O200" s="63"/>
      <c r="P200" s="87" t="str">
        <f t="shared" si="51"/>
        <v/>
      </c>
      <c r="Q200" s="67" t="str">
        <f t="shared" si="52"/>
        <v xml:space="preserve"> </v>
      </c>
      <c r="R200" s="67" t="str">
        <f t="shared" si="53"/>
        <v xml:space="preserve"> </v>
      </c>
      <c r="S200" s="67" t="str">
        <f t="shared" si="54"/>
        <v xml:space="preserve"> </v>
      </c>
      <c r="T200" s="67" t="str">
        <f t="shared" si="55"/>
        <v>m.t</v>
      </c>
      <c r="U200" s="67" t="str">
        <f t="shared" si="56"/>
        <v xml:space="preserve"> </v>
      </c>
      <c r="V200" s="88" t="str">
        <f t="shared" si="57"/>
        <v xml:space="preserve"> </v>
      </c>
      <c r="W200" s="63"/>
      <c r="X200" s="87" t="str">
        <f>IF(D200="","",VLOOKUP(D200,Emargement!$A$9:$B$528,2,TRUE))</f>
        <v/>
      </c>
      <c r="Y200" s="67" t="str">
        <f>IF(D200="","",VLOOKUP(D200,Emargement!$A$9:$C$528,3,TRUE))</f>
        <v/>
      </c>
      <c r="Z200" s="67" t="str">
        <f>IF(D200="","",VLOOKUP(D200,Emargement!$A$9:$D$528,4,TRUE))</f>
        <v/>
      </c>
      <c r="AA200" s="67" t="str">
        <f>IF(D200="","",VLOOKUP(D200,Emargement!$A$9:$E$528,5,TRUE))</f>
        <v/>
      </c>
      <c r="AB200" s="67" t="str">
        <f>IF(D200="","",VLOOKUP(D200,Emargement!$A$9:$G$528,7,TRUE))</f>
        <v/>
      </c>
      <c r="AC200" s="67" t="str">
        <f>IF(D200="","",VLOOKUP(D200,Emargement!$A$9:$F$528,6,TRUE))</f>
        <v/>
      </c>
      <c r="AD200" s="89" t="e">
        <f t="shared" si="48"/>
        <v>#DIV/0!</v>
      </c>
      <c r="AE200" s="95"/>
    </row>
    <row r="201" spans="1:31">
      <c r="A201" s="66">
        <v>194</v>
      </c>
      <c r="B201" s="66">
        <v>194</v>
      </c>
      <c r="C201" s="64">
        <v>194</v>
      </c>
      <c r="D201" s="90"/>
      <c r="E201" s="91"/>
      <c r="F201" s="92"/>
      <c r="G201" s="93"/>
      <c r="H201" s="63">
        <f t="shared" si="58"/>
        <v>0</v>
      </c>
      <c r="I201" s="85">
        <f t="shared" ref="I201:I207" si="60">IF(H201&gt;0,COUNTIF($H$8:$H$197,H201),)</f>
        <v>0</v>
      </c>
      <c r="J201" s="85"/>
      <c r="K201" s="94" t="str">
        <f t="shared" si="59"/>
        <v/>
      </c>
      <c r="L201" s="65"/>
      <c r="M201" s="65">
        <f t="shared" ref="M201:M207" si="61">E201*3600+F201*60+G201</f>
        <v>0</v>
      </c>
      <c r="N201" s="65">
        <f t="shared" si="50"/>
        <v>0</v>
      </c>
      <c r="O201" s="63"/>
      <c r="P201" s="87" t="str">
        <f t="shared" si="51"/>
        <v/>
      </c>
      <c r="Q201" s="67" t="str">
        <f t="shared" ref="Q201:Q207" si="62">IF(N201=N200," ",IF(N201&gt;=3600,INT(N201/3600)," "))</f>
        <v xml:space="preserve"> </v>
      </c>
      <c r="R201" s="67" t="str">
        <f t="shared" ref="R201:R207" si="63">IF(N201=N200," ",IF(N201&gt;=3600,"h"," "))</f>
        <v xml:space="preserve"> </v>
      </c>
      <c r="S201" s="67" t="str">
        <f t="shared" ref="S201:S207" si="64">IF(N201=N200," ",IF((N201-3600*INT(N201/3600))/60&gt;=1,INT((N201-3600*INT(N201/3600))/60)," "))</f>
        <v xml:space="preserve"> </v>
      </c>
      <c r="T201" s="67" t="str">
        <f t="shared" ref="T201:T207" si="65">IF(N201=N200,"m.t",IF((N201-3600*INT(N201/3600))/60&gt;=1,"min"," "))</f>
        <v>m.t</v>
      </c>
      <c r="U201" s="67" t="str">
        <f t="shared" ref="U201:U207" si="66">IF(N201=N200," ",N201-60*INT((N201-3600*INT(N201/3600))/60)-3600*INT(N201/3600))</f>
        <v xml:space="preserve"> </v>
      </c>
      <c r="V201" s="88" t="str">
        <f t="shared" ref="V201:V207" si="67">IF(N201=N200," ","sec")</f>
        <v xml:space="preserve"> </v>
      </c>
      <c r="W201" s="63"/>
      <c r="X201" s="87" t="str">
        <f>IF(D201="","",VLOOKUP(D201,Emargement!$A$9:$B$528,2,TRUE))</f>
        <v/>
      </c>
      <c r="Y201" s="67" t="str">
        <f>IF(D201="","",VLOOKUP(D201,Emargement!$A$9:$C$528,3,TRUE))</f>
        <v/>
      </c>
      <c r="Z201" s="67" t="str">
        <f>IF(D201="","",VLOOKUP(D201,Emargement!$A$9:$D$528,4,TRUE))</f>
        <v/>
      </c>
      <c r="AA201" s="67" t="str">
        <f>IF(D201="","",VLOOKUP(D201,Emargement!$A$9:$E$528,5,TRUE))</f>
        <v/>
      </c>
      <c r="AB201" s="67" t="str">
        <f>IF(D201="","",VLOOKUP(D201,Emargement!$A$9:$G$528,7,TRUE))</f>
        <v/>
      </c>
      <c r="AC201" s="67" t="str">
        <f>IF(D201="","",VLOOKUP(D201,Emargement!$A$9:$F$528,6,TRUE))</f>
        <v/>
      </c>
      <c r="AD201" s="89" t="e">
        <f t="shared" ref="AD201:AD207" si="68">$E$4/(E201+F201/60+G201/3600)</f>
        <v>#DIV/0!</v>
      </c>
      <c r="AE201" s="95"/>
    </row>
    <row r="202" spans="1:31">
      <c r="A202" s="66">
        <v>195</v>
      </c>
      <c r="B202" s="66">
        <v>195</v>
      </c>
      <c r="C202" s="64">
        <v>195</v>
      </c>
      <c r="D202" s="90"/>
      <c r="E202" s="91"/>
      <c r="F202" s="92"/>
      <c r="G202" s="93"/>
      <c r="H202" s="63">
        <f t="shared" si="58"/>
        <v>0</v>
      </c>
      <c r="I202" s="85">
        <f t="shared" si="60"/>
        <v>0</v>
      </c>
      <c r="J202" s="85"/>
      <c r="K202" s="94" t="str">
        <f t="shared" si="59"/>
        <v/>
      </c>
      <c r="L202" s="65"/>
      <c r="M202" s="65">
        <f t="shared" si="61"/>
        <v>0</v>
      </c>
      <c r="N202" s="65">
        <f t="shared" ref="N202:N207" si="69">M202-$M$8</f>
        <v>0</v>
      </c>
      <c r="O202" s="63"/>
      <c r="P202" s="87" t="str">
        <f t="shared" si="51"/>
        <v/>
      </c>
      <c r="Q202" s="67" t="str">
        <f t="shared" si="62"/>
        <v xml:space="preserve"> </v>
      </c>
      <c r="R202" s="67" t="str">
        <f t="shared" si="63"/>
        <v xml:space="preserve"> </v>
      </c>
      <c r="S202" s="67" t="str">
        <f t="shared" si="64"/>
        <v xml:space="preserve"> </v>
      </c>
      <c r="T202" s="67" t="str">
        <f t="shared" si="65"/>
        <v>m.t</v>
      </c>
      <c r="U202" s="67" t="str">
        <f t="shared" si="66"/>
        <v xml:space="preserve"> </v>
      </c>
      <c r="V202" s="88" t="str">
        <f t="shared" si="67"/>
        <v xml:space="preserve"> </v>
      </c>
      <c r="W202" s="63"/>
      <c r="X202" s="87" t="str">
        <f>IF(D202="","",VLOOKUP(D202,Emargement!$A$9:$B$528,2,TRUE))</f>
        <v/>
      </c>
      <c r="Y202" s="67" t="str">
        <f>IF(D202="","",VLOOKUP(D202,Emargement!$A$9:$C$528,3,TRUE))</f>
        <v/>
      </c>
      <c r="Z202" s="67" t="str">
        <f>IF(D202="","",VLOOKUP(D202,Emargement!$A$9:$D$528,4,TRUE))</f>
        <v/>
      </c>
      <c r="AA202" s="67" t="str">
        <f>IF(D202="","",VLOOKUP(D202,Emargement!$A$9:$E$528,5,TRUE))</f>
        <v/>
      </c>
      <c r="AB202" s="67" t="str">
        <f>IF(D202="","",VLOOKUP(D202,Emargement!$A$9:$G$528,7,TRUE))</f>
        <v/>
      </c>
      <c r="AC202" s="67" t="str">
        <f>IF(D202="","",VLOOKUP(D202,Emargement!$A$9:$F$528,6,TRUE))</f>
        <v/>
      </c>
      <c r="AD202" s="89" t="e">
        <f t="shared" si="68"/>
        <v>#DIV/0!</v>
      </c>
      <c r="AE202" s="95"/>
    </row>
    <row r="203" spans="1:31">
      <c r="A203" s="66">
        <v>196</v>
      </c>
      <c r="B203" s="66">
        <v>196</v>
      </c>
      <c r="C203" s="64">
        <v>196</v>
      </c>
      <c r="D203" s="90"/>
      <c r="E203" s="91"/>
      <c r="F203" s="92"/>
      <c r="G203" s="93"/>
      <c r="H203" s="63">
        <f t="shared" si="58"/>
        <v>0</v>
      </c>
      <c r="I203" s="85">
        <f t="shared" si="60"/>
        <v>0</v>
      </c>
      <c r="J203" s="85"/>
      <c r="K203" s="94" t="str">
        <f t="shared" si="59"/>
        <v/>
      </c>
      <c r="L203" s="65"/>
      <c r="M203" s="65">
        <f t="shared" si="61"/>
        <v>0</v>
      </c>
      <c r="N203" s="65">
        <f t="shared" si="69"/>
        <v>0</v>
      </c>
      <c r="O203" s="63"/>
      <c r="P203" s="87" t="str">
        <f t="shared" si="51"/>
        <v/>
      </c>
      <c r="Q203" s="67" t="str">
        <f t="shared" si="62"/>
        <v xml:space="preserve"> </v>
      </c>
      <c r="R203" s="67" t="str">
        <f t="shared" si="63"/>
        <v xml:space="preserve"> </v>
      </c>
      <c r="S203" s="67" t="str">
        <f t="shared" si="64"/>
        <v xml:space="preserve"> </v>
      </c>
      <c r="T203" s="67" t="str">
        <f t="shared" si="65"/>
        <v>m.t</v>
      </c>
      <c r="U203" s="67" t="str">
        <f t="shared" si="66"/>
        <v xml:space="preserve"> </v>
      </c>
      <c r="V203" s="88" t="str">
        <f t="shared" si="67"/>
        <v xml:space="preserve"> </v>
      </c>
      <c r="W203" s="63"/>
      <c r="X203" s="87" t="str">
        <f>IF(D203="","",VLOOKUP(D203,Emargement!$A$9:$B$528,2,TRUE))</f>
        <v/>
      </c>
      <c r="Y203" s="67" t="str">
        <f>IF(D203="","",VLOOKUP(D203,Emargement!$A$9:$C$528,3,TRUE))</f>
        <v/>
      </c>
      <c r="Z203" s="67" t="str">
        <f>IF(D203="","",VLOOKUP(D203,Emargement!$A$9:$D$528,4,TRUE))</f>
        <v/>
      </c>
      <c r="AA203" s="67" t="str">
        <f>IF(D203="","",VLOOKUP(D203,Emargement!$A$9:$E$528,5,TRUE))</f>
        <v/>
      </c>
      <c r="AB203" s="67" t="str">
        <f>IF(D203="","",VLOOKUP(D203,Emargement!$A$9:$G$528,7,TRUE))</f>
        <v/>
      </c>
      <c r="AC203" s="67" t="str">
        <f>IF(D203="","",VLOOKUP(D203,Emargement!$A$9:$F$528,6,TRUE))</f>
        <v/>
      </c>
      <c r="AD203" s="89" t="e">
        <f t="shared" si="68"/>
        <v>#DIV/0!</v>
      </c>
      <c r="AE203" s="95"/>
    </row>
    <row r="204" spans="1:31">
      <c r="A204" s="66">
        <v>197</v>
      </c>
      <c r="B204" s="66">
        <v>197</v>
      </c>
      <c r="C204" s="64">
        <v>197</v>
      </c>
      <c r="D204" s="90"/>
      <c r="E204" s="91"/>
      <c r="F204" s="92"/>
      <c r="G204" s="93"/>
      <c r="H204" s="63">
        <f t="shared" si="58"/>
        <v>0</v>
      </c>
      <c r="I204" s="85">
        <f t="shared" si="60"/>
        <v>0</v>
      </c>
      <c r="J204" s="85"/>
      <c r="K204" s="94" t="str">
        <f t="shared" si="59"/>
        <v/>
      </c>
      <c r="L204" s="65"/>
      <c r="M204" s="65">
        <f t="shared" si="61"/>
        <v>0</v>
      </c>
      <c r="N204" s="65">
        <f t="shared" si="69"/>
        <v>0</v>
      </c>
      <c r="O204" s="63"/>
      <c r="P204" s="87" t="str">
        <f t="shared" si="51"/>
        <v/>
      </c>
      <c r="Q204" s="67" t="str">
        <f t="shared" si="62"/>
        <v xml:space="preserve"> </v>
      </c>
      <c r="R204" s="67" t="str">
        <f t="shared" si="63"/>
        <v xml:space="preserve"> </v>
      </c>
      <c r="S204" s="67" t="str">
        <f t="shared" si="64"/>
        <v xml:space="preserve"> </v>
      </c>
      <c r="T204" s="67" t="str">
        <f t="shared" si="65"/>
        <v>m.t</v>
      </c>
      <c r="U204" s="67" t="str">
        <f t="shared" si="66"/>
        <v xml:space="preserve"> </v>
      </c>
      <c r="V204" s="88" t="str">
        <f t="shared" si="67"/>
        <v xml:space="preserve"> </v>
      </c>
      <c r="W204" s="63"/>
      <c r="X204" s="87" t="str">
        <f>IF(D204="","",VLOOKUP(D204,Emargement!$A$9:$B$528,2,TRUE))</f>
        <v/>
      </c>
      <c r="Y204" s="67" t="str">
        <f>IF(D204="","",VLOOKUP(D204,Emargement!$A$9:$C$528,3,TRUE))</f>
        <v/>
      </c>
      <c r="Z204" s="67" t="str">
        <f>IF(D204="","",VLOOKUP(D204,Emargement!$A$9:$D$528,4,TRUE))</f>
        <v/>
      </c>
      <c r="AA204" s="67" t="str">
        <f>IF(D204="","",VLOOKUP(D204,Emargement!$A$9:$E$528,5,TRUE))</f>
        <v/>
      </c>
      <c r="AB204" s="67" t="str">
        <f>IF(D204="","",VLOOKUP(D204,Emargement!$A$9:$G$528,7,TRUE))</f>
        <v/>
      </c>
      <c r="AC204" s="67" t="str">
        <f>IF(D204="","",VLOOKUP(D204,Emargement!$A$9:$F$528,6,TRUE))</f>
        <v/>
      </c>
      <c r="AD204" s="89" t="e">
        <f t="shared" si="68"/>
        <v>#DIV/0!</v>
      </c>
      <c r="AE204" s="95"/>
    </row>
    <row r="205" spans="1:31">
      <c r="A205" s="66">
        <v>198</v>
      </c>
      <c r="B205" s="66">
        <v>198</v>
      </c>
      <c r="C205" s="64">
        <v>198</v>
      </c>
      <c r="D205" s="90"/>
      <c r="E205" s="91"/>
      <c r="F205" s="92"/>
      <c r="G205" s="93"/>
      <c r="H205" s="63">
        <f t="shared" si="58"/>
        <v>0</v>
      </c>
      <c r="I205" s="85">
        <f t="shared" si="60"/>
        <v>0</v>
      </c>
      <c r="J205" s="85"/>
      <c r="K205" s="94" t="str">
        <f t="shared" si="59"/>
        <v/>
      </c>
      <c r="L205" s="65"/>
      <c r="M205" s="65">
        <f t="shared" si="61"/>
        <v>0</v>
      </c>
      <c r="N205" s="65">
        <f t="shared" si="69"/>
        <v>0</v>
      </c>
      <c r="O205" s="63"/>
      <c r="P205" s="87" t="str">
        <f t="shared" si="51"/>
        <v/>
      </c>
      <c r="Q205" s="67" t="str">
        <f t="shared" si="62"/>
        <v xml:space="preserve"> </v>
      </c>
      <c r="R205" s="67" t="str">
        <f t="shared" si="63"/>
        <v xml:space="preserve"> </v>
      </c>
      <c r="S205" s="67" t="str">
        <f t="shared" si="64"/>
        <v xml:space="preserve"> </v>
      </c>
      <c r="T205" s="67" t="str">
        <f t="shared" si="65"/>
        <v>m.t</v>
      </c>
      <c r="U205" s="67" t="str">
        <f t="shared" si="66"/>
        <v xml:space="preserve"> </v>
      </c>
      <c r="V205" s="88" t="str">
        <f t="shared" si="67"/>
        <v xml:space="preserve"> </v>
      </c>
      <c r="W205" s="63"/>
      <c r="X205" s="87" t="str">
        <f>IF(D205="","",VLOOKUP(D205,Emargement!$A$9:$B$528,2,TRUE))</f>
        <v/>
      </c>
      <c r="Y205" s="67" t="str">
        <f>IF(D205="","",VLOOKUP(D205,Emargement!$A$9:$C$528,3,TRUE))</f>
        <v/>
      </c>
      <c r="Z205" s="67" t="str">
        <f>IF(D205="","",VLOOKUP(D205,Emargement!$A$9:$D$528,4,TRUE))</f>
        <v/>
      </c>
      <c r="AA205" s="67" t="str">
        <f>IF(D205="","",VLOOKUP(D205,Emargement!$A$9:$E$528,5,TRUE))</f>
        <v/>
      </c>
      <c r="AB205" s="67" t="str">
        <f>IF(D205="","",VLOOKUP(D205,Emargement!$A$9:$G$528,7,TRUE))</f>
        <v/>
      </c>
      <c r="AC205" s="67" t="str">
        <f>IF(D205="","",VLOOKUP(D205,Emargement!$A$9:$F$528,6,TRUE))</f>
        <v/>
      </c>
      <c r="AD205" s="89" t="e">
        <f t="shared" si="68"/>
        <v>#DIV/0!</v>
      </c>
      <c r="AE205" s="95"/>
    </row>
    <row r="206" spans="1:31">
      <c r="A206" s="66">
        <v>199</v>
      </c>
      <c r="B206" s="66">
        <v>199</v>
      </c>
      <c r="C206" s="64">
        <v>199</v>
      </c>
      <c r="D206" s="90"/>
      <c r="E206" s="91"/>
      <c r="F206" s="92"/>
      <c r="G206" s="93"/>
      <c r="H206" s="63">
        <f t="shared" si="58"/>
        <v>0</v>
      </c>
      <c r="I206" s="85">
        <f t="shared" si="60"/>
        <v>0</v>
      </c>
      <c r="J206" s="85"/>
      <c r="K206" s="94" t="str">
        <f t="shared" si="59"/>
        <v/>
      </c>
      <c r="L206" s="65"/>
      <c r="M206" s="65">
        <f t="shared" si="61"/>
        <v>0</v>
      </c>
      <c r="N206" s="65">
        <f t="shared" si="69"/>
        <v>0</v>
      </c>
      <c r="O206" s="63"/>
      <c r="P206" s="87" t="str">
        <f t="shared" si="51"/>
        <v/>
      </c>
      <c r="Q206" s="67" t="str">
        <f t="shared" si="62"/>
        <v xml:space="preserve"> </v>
      </c>
      <c r="R206" s="67" t="str">
        <f t="shared" si="63"/>
        <v xml:space="preserve"> </v>
      </c>
      <c r="S206" s="67" t="str">
        <f t="shared" si="64"/>
        <v xml:space="preserve"> </v>
      </c>
      <c r="T206" s="67" t="str">
        <f t="shared" si="65"/>
        <v>m.t</v>
      </c>
      <c r="U206" s="67" t="str">
        <f t="shared" si="66"/>
        <v xml:space="preserve"> </v>
      </c>
      <c r="V206" s="88" t="str">
        <f t="shared" si="67"/>
        <v xml:space="preserve"> </v>
      </c>
      <c r="W206" s="63"/>
      <c r="X206" s="87" t="str">
        <f>IF(D206="","",VLOOKUP(D206,Emargement!$A$9:$B$528,2,TRUE))</f>
        <v/>
      </c>
      <c r="Y206" s="67" t="str">
        <f>IF(D206="","",VLOOKUP(D206,Emargement!$A$9:$C$528,3,TRUE))</f>
        <v/>
      </c>
      <c r="Z206" s="67" t="str">
        <f>IF(D206="","",VLOOKUP(D206,Emargement!$A$9:$D$528,4,TRUE))</f>
        <v/>
      </c>
      <c r="AA206" s="67" t="str">
        <f>IF(D206="","",VLOOKUP(D206,Emargement!$A$9:$E$528,5,TRUE))</f>
        <v/>
      </c>
      <c r="AB206" s="67" t="str">
        <f>IF(D206="","",VLOOKUP(D206,Emargement!$A$9:$G$528,7,TRUE))</f>
        <v/>
      </c>
      <c r="AC206" s="67" t="str">
        <f>IF(D206="","",VLOOKUP(D206,Emargement!$A$9:$F$528,6,TRUE))</f>
        <v/>
      </c>
      <c r="AD206" s="89" t="e">
        <f t="shared" si="68"/>
        <v>#DIV/0!</v>
      </c>
      <c r="AE206" s="95"/>
    </row>
    <row r="207" spans="1:31">
      <c r="A207" s="66">
        <v>200</v>
      </c>
      <c r="B207" s="66">
        <v>200</v>
      </c>
      <c r="C207" s="64">
        <v>200</v>
      </c>
      <c r="D207" s="90"/>
      <c r="E207" s="91"/>
      <c r="F207" s="92"/>
      <c r="G207" s="93"/>
      <c r="H207" s="63">
        <f t="shared" si="58"/>
        <v>0</v>
      </c>
      <c r="I207" s="85">
        <f t="shared" si="60"/>
        <v>0</v>
      </c>
      <c r="J207" s="85"/>
      <c r="K207" s="94" t="str">
        <f t="shared" si="59"/>
        <v/>
      </c>
      <c r="L207" s="65"/>
      <c r="M207" s="65">
        <f t="shared" si="61"/>
        <v>0</v>
      </c>
      <c r="N207" s="65">
        <f t="shared" si="69"/>
        <v>0</v>
      </c>
      <c r="O207" s="63"/>
      <c r="P207" s="87" t="str">
        <f t="shared" si="51"/>
        <v/>
      </c>
      <c r="Q207" s="67" t="str">
        <f t="shared" si="62"/>
        <v xml:space="preserve"> </v>
      </c>
      <c r="R207" s="67" t="str">
        <f t="shared" si="63"/>
        <v xml:space="preserve"> </v>
      </c>
      <c r="S207" s="67" t="str">
        <f t="shared" si="64"/>
        <v xml:space="preserve"> </v>
      </c>
      <c r="T207" s="67" t="str">
        <f t="shared" si="65"/>
        <v>m.t</v>
      </c>
      <c r="U207" s="67" t="str">
        <f t="shared" si="66"/>
        <v xml:space="preserve"> </v>
      </c>
      <c r="V207" s="88" t="str">
        <f t="shared" si="67"/>
        <v xml:space="preserve"> </v>
      </c>
      <c r="W207" s="63"/>
      <c r="X207" s="87" t="str">
        <f>IF(D207="","",VLOOKUP(D207,Emargement!$A$9:$B$528,2,TRUE))</f>
        <v/>
      </c>
      <c r="Y207" s="67" t="str">
        <f>IF(D207="","",VLOOKUP(D207,Emargement!$A$9:$C$528,3,TRUE))</f>
        <v/>
      </c>
      <c r="Z207" s="67" t="str">
        <f>IF(D207="","",VLOOKUP(D207,Emargement!$A$9:$D$528,4,TRUE))</f>
        <v/>
      </c>
      <c r="AA207" s="67" t="str">
        <f>IF(D207="","",VLOOKUP(D207,Emargement!$A$9:$E$528,5,TRUE))</f>
        <v/>
      </c>
      <c r="AB207" s="67" t="str">
        <f>IF(D207="","",VLOOKUP(D207,Emargement!$A$9:$G$528,7,TRUE))</f>
        <v/>
      </c>
      <c r="AC207" s="67" t="str">
        <f>IF(D207="","",VLOOKUP(D207,Emargement!$A$9:$F$528,6,TRUE))</f>
        <v/>
      </c>
      <c r="AD207" s="89" t="e">
        <f t="shared" si="68"/>
        <v>#DIV/0!</v>
      </c>
      <c r="AE207" s="95"/>
    </row>
    <row r="208" spans="1:31">
      <c r="A208" s="63"/>
      <c r="B208" s="63"/>
      <c r="C208" s="63"/>
      <c r="D208" s="63"/>
      <c r="E208" s="63"/>
      <c r="F208" s="63"/>
      <c r="G208" s="63"/>
      <c r="H208" s="63"/>
      <c r="I208" s="63"/>
      <c r="J208" s="63"/>
      <c r="K208" s="63"/>
      <c r="L208" s="63"/>
      <c r="M208" s="63"/>
      <c r="N208" s="63"/>
      <c r="O208" s="63"/>
      <c r="P208" s="63"/>
      <c r="Q208" s="63"/>
      <c r="R208" s="63"/>
      <c r="S208" s="63"/>
      <c r="T208" s="67"/>
      <c r="U208" s="63"/>
      <c r="V208" s="63"/>
      <c r="W208" s="63"/>
      <c r="X208" s="63"/>
      <c r="Y208" s="63"/>
      <c r="Z208" s="63"/>
      <c r="AA208" s="63"/>
      <c r="AB208" s="63"/>
      <c r="AC208" s="63"/>
      <c r="AD208" s="63"/>
      <c r="AE208" s="63"/>
    </row>
    <row r="209" spans="20:20">
      <c r="T209" s="67"/>
    </row>
    <row r="210" spans="20:20">
      <c r="T210" s="67"/>
    </row>
    <row r="211" spans="20:20">
      <c r="T211" s="67"/>
    </row>
    <row r="212" spans="20:20">
      <c r="T212" s="67"/>
    </row>
    <row r="213" spans="20:20">
      <c r="T213" s="67"/>
    </row>
    <row r="214" spans="20:20">
      <c r="T214" s="67"/>
    </row>
    <row r="215" spans="20:20">
      <c r="T215" s="67"/>
    </row>
    <row r="216" spans="20:20">
      <c r="T216" s="67"/>
    </row>
    <row r="217" spans="20:20">
      <c r="T217" s="67"/>
    </row>
    <row r="218" spans="20:20">
      <c r="T218" s="67"/>
    </row>
    <row r="219" spans="20:20">
      <c r="T219" s="67"/>
    </row>
    <row r="220" spans="20:20">
      <c r="T220" s="67"/>
    </row>
    <row r="221" spans="20:20">
      <c r="T221" s="67"/>
    </row>
    <row r="222" spans="20:20">
      <c r="T222" s="67"/>
    </row>
    <row r="223" spans="20:20">
      <c r="T223" s="67"/>
    </row>
    <row r="224" spans="20:20">
      <c r="T224" s="67"/>
    </row>
    <row r="225" spans="20:20">
      <c r="T225" s="67"/>
    </row>
    <row r="226" spans="20:20">
      <c r="T226" s="67"/>
    </row>
    <row r="227" spans="20:20">
      <c r="T227" s="67"/>
    </row>
    <row r="228" spans="20:20">
      <c r="T228" s="67"/>
    </row>
    <row r="229" spans="20:20">
      <c r="T229" s="67"/>
    </row>
    <row r="230" spans="20:20">
      <c r="T230" s="67"/>
    </row>
    <row r="231" spans="20:20">
      <c r="T231" s="67"/>
    </row>
    <row r="232" spans="20:20">
      <c r="T232" s="67"/>
    </row>
    <row r="233" spans="20:20">
      <c r="T233" s="67"/>
    </row>
    <row r="234" spans="20:20">
      <c r="T234" s="67"/>
    </row>
    <row r="235" spans="20:20">
      <c r="T235" s="67"/>
    </row>
    <row r="236" spans="20:20">
      <c r="T236" s="67"/>
    </row>
    <row r="237" spans="20:20">
      <c r="T237" s="67"/>
    </row>
    <row r="238" spans="20:20">
      <c r="T238" s="67"/>
    </row>
    <row r="239" spans="20:20">
      <c r="T239" s="67"/>
    </row>
    <row r="240" spans="20:20">
      <c r="T240" s="67"/>
    </row>
    <row r="241" spans="20:20">
      <c r="T241" s="67"/>
    </row>
    <row r="242" spans="20:20">
      <c r="T242" s="67"/>
    </row>
    <row r="243" spans="20:20">
      <c r="T243" s="67"/>
    </row>
    <row r="244" spans="20:20">
      <c r="T244" s="67"/>
    </row>
    <row r="245" spans="20:20">
      <c r="T245" s="67"/>
    </row>
    <row r="246" spans="20:20">
      <c r="T246" s="67"/>
    </row>
    <row r="247" spans="20:20">
      <c r="T247" s="67"/>
    </row>
    <row r="248" spans="20:20">
      <c r="T248" s="67"/>
    </row>
    <row r="249" spans="20:20">
      <c r="T249" s="67"/>
    </row>
    <row r="250" spans="20:20">
      <c r="T250" s="67"/>
    </row>
    <row r="251" spans="20:20">
      <c r="T251" s="67"/>
    </row>
    <row r="252" spans="20:20">
      <c r="T252" s="67"/>
    </row>
    <row r="253" spans="20:20">
      <c r="T253" s="67"/>
    </row>
    <row r="254" spans="20:20">
      <c r="T254" s="67"/>
    </row>
    <row r="255" spans="20:20">
      <c r="T255" s="67"/>
    </row>
    <row r="256" spans="20:20">
      <c r="T256" s="67"/>
    </row>
    <row r="257" spans="20:20">
      <c r="T257" s="67"/>
    </row>
    <row r="258" spans="20:20">
      <c r="T258" s="67"/>
    </row>
    <row r="259" spans="20:20">
      <c r="T259" s="67"/>
    </row>
    <row r="260" spans="20:20">
      <c r="T260" s="67"/>
    </row>
    <row r="261" spans="20:20">
      <c r="T261" s="67"/>
    </row>
    <row r="262" spans="20:20">
      <c r="T262" s="67"/>
    </row>
    <row r="263" spans="20:20">
      <c r="T263" s="67"/>
    </row>
    <row r="264" spans="20:20">
      <c r="T264" s="67"/>
    </row>
    <row r="265" spans="20:20">
      <c r="T265" s="67"/>
    </row>
    <row r="266" spans="20:20">
      <c r="T266" s="67"/>
    </row>
    <row r="267" spans="20:20">
      <c r="T267" s="67"/>
    </row>
    <row r="268" spans="20:20">
      <c r="T268" s="67"/>
    </row>
    <row r="269" spans="20:20">
      <c r="T269" s="67"/>
    </row>
    <row r="270" spans="20:20">
      <c r="T270" s="67"/>
    </row>
    <row r="271" spans="20:20">
      <c r="T271" s="67"/>
    </row>
    <row r="272" spans="20:20">
      <c r="T272" s="67"/>
    </row>
    <row r="273" spans="20:20">
      <c r="T273" s="67"/>
    </row>
    <row r="274" spans="20:20">
      <c r="T274" s="67"/>
    </row>
    <row r="275" spans="20:20">
      <c r="T275" s="67"/>
    </row>
    <row r="276" spans="20:20">
      <c r="T276" s="67"/>
    </row>
    <row r="277" spans="20:20">
      <c r="T277" s="67"/>
    </row>
    <row r="278" spans="20:20">
      <c r="T278" s="67"/>
    </row>
    <row r="279" spans="20:20">
      <c r="T279" s="67"/>
    </row>
    <row r="280" spans="20:20">
      <c r="T280" s="67"/>
    </row>
    <row r="281" spans="20:20">
      <c r="T281" s="67"/>
    </row>
    <row r="282" spans="20:20">
      <c r="T282" s="67"/>
    </row>
    <row r="283" spans="20:20">
      <c r="T283" s="67"/>
    </row>
    <row r="284" spans="20:20">
      <c r="T284" s="67"/>
    </row>
    <row r="285" spans="20:20">
      <c r="T285" s="67"/>
    </row>
    <row r="286" spans="20:20">
      <c r="T286" s="67"/>
    </row>
    <row r="287" spans="20:20">
      <c r="T287" s="67"/>
    </row>
    <row r="288" spans="20:20">
      <c r="T288" s="67"/>
    </row>
    <row r="289" spans="20:20">
      <c r="T289" s="67"/>
    </row>
    <row r="290" spans="20:20">
      <c r="T290" s="67"/>
    </row>
    <row r="291" spans="20:20">
      <c r="T291" s="67"/>
    </row>
    <row r="292" spans="20:20">
      <c r="T292" s="67"/>
    </row>
    <row r="293" spans="20:20">
      <c r="T293" s="67"/>
    </row>
    <row r="294" spans="20:20">
      <c r="T294" s="67"/>
    </row>
    <row r="295" spans="20:20">
      <c r="T295" s="67"/>
    </row>
    <row r="296" spans="20:20">
      <c r="T296" s="67"/>
    </row>
    <row r="297" spans="20:20">
      <c r="T297" s="67"/>
    </row>
    <row r="298" spans="20:20">
      <c r="T298" s="67"/>
    </row>
    <row r="299" spans="20:20">
      <c r="T299" s="67"/>
    </row>
    <row r="300" spans="20:20">
      <c r="T300" s="67"/>
    </row>
    <row r="301" spans="20:20">
      <c r="T301" s="67"/>
    </row>
    <row r="302" spans="20:20">
      <c r="T302" s="67"/>
    </row>
    <row r="303" spans="20:20">
      <c r="T303" s="67"/>
    </row>
    <row r="304" spans="20:20">
      <c r="T304" s="67"/>
    </row>
    <row r="305" spans="20:20">
      <c r="T305" s="67"/>
    </row>
    <row r="306" spans="20:20">
      <c r="T306" s="67"/>
    </row>
    <row r="307" spans="20:20">
      <c r="T307" s="67"/>
    </row>
    <row r="308" spans="20:20">
      <c r="T308" s="67"/>
    </row>
    <row r="309" spans="20:20">
      <c r="T309" s="67"/>
    </row>
    <row r="310" spans="20:20">
      <c r="T310" s="67"/>
    </row>
    <row r="311" spans="20:20">
      <c r="T311" s="67"/>
    </row>
    <row r="312" spans="20:20">
      <c r="T312" s="67"/>
    </row>
    <row r="313" spans="20:20">
      <c r="T313" s="67"/>
    </row>
    <row r="314" spans="20:20">
      <c r="T314" s="67"/>
    </row>
    <row r="315" spans="20:20">
      <c r="T315" s="67"/>
    </row>
    <row r="316" spans="20:20">
      <c r="T316" s="67"/>
    </row>
    <row r="317" spans="20:20">
      <c r="T317" s="67"/>
    </row>
    <row r="318" spans="20:20">
      <c r="T318" s="67"/>
    </row>
    <row r="319" spans="20:20">
      <c r="T319" s="67"/>
    </row>
    <row r="320" spans="20:20">
      <c r="T320" s="67"/>
    </row>
  </sheetData>
  <mergeCells count="9">
    <mergeCell ref="B1:W1"/>
    <mergeCell ref="B2:J2"/>
    <mergeCell ref="K2:AE2"/>
    <mergeCell ref="B4:D4"/>
    <mergeCell ref="E6:G6"/>
    <mergeCell ref="K6:K7"/>
    <mergeCell ref="Y5:AA5"/>
    <mergeCell ref="P6:V6"/>
    <mergeCell ref="X6:AC6"/>
  </mergeCells>
  <pageMargins left="0.7" right="0.7" top="0.75" bottom="0.75" header="0.3" footer="0.3"/>
  <ignoredErrors>
    <ignoredError sqref="K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7"/>
  <sheetViews>
    <sheetView view="pageBreakPreview" zoomScale="90" zoomScaleNormal="100" zoomScaleSheetLayoutView="90" workbookViewId="0">
      <selection activeCell="E1" sqref="E1:G1"/>
    </sheetView>
  </sheetViews>
  <sheetFormatPr baseColWidth="10" defaultRowHeight="15"/>
  <cols>
    <col min="1" max="1" width="8.7109375" customWidth="1"/>
    <col min="2" max="2" width="6.5703125" customWidth="1"/>
    <col min="3" max="3" width="4.85546875" customWidth="1"/>
    <col min="4" max="4" width="35.5703125" customWidth="1"/>
    <col min="5" max="5" width="40" customWidth="1"/>
    <col min="6" max="6" width="8.85546875" customWidth="1"/>
    <col min="7" max="7" width="16" customWidth="1"/>
    <col min="8" max="8" width="11.5703125" customWidth="1"/>
    <col min="9" max="12" width="3.28515625" customWidth="1"/>
    <col min="13" max="13" width="4.7109375" customWidth="1"/>
    <col min="14" max="14" width="3.28515625" customWidth="1"/>
    <col min="15" max="15" width="4.7109375" customWidth="1"/>
    <col min="16" max="16" width="1.7109375" customWidth="1"/>
  </cols>
  <sheetData>
    <row r="1" spans="1:16" ht="72.75" customHeight="1">
      <c r="A1" s="245"/>
      <c r="B1" s="245"/>
      <c r="C1" s="245"/>
      <c r="D1" s="245"/>
      <c r="E1" s="235" t="s">
        <v>40</v>
      </c>
      <c r="F1" s="235"/>
      <c r="G1" s="235"/>
      <c r="H1" s="245"/>
      <c r="I1" s="245"/>
      <c r="J1" s="245"/>
      <c r="K1" s="245"/>
      <c r="L1" s="245"/>
      <c r="M1" s="245"/>
      <c r="N1" s="245"/>
      <c r="O1" s="245"/>
      <c r="P1" s="109"/>
    </row>
    <row r="2" spans="1:16">
      <c r="A2" s="97"/>
      <c r="B2" s="244" t="s">
        <v>1</v>
      </c>
      <c r="C2" s="244"/>
      <c r="D2" s="244"/>
      <c r="E2" s="246"/>
      <c r="F2" s="247"/>
      <c r="G2" s="249" t="s">
        <v>94</v>
      </c>
      <c r="H2" s="249"/>
      <c r="I2" s="249"/>
      <c r="J2" s="249"/>
      <c r="K2" s="249"/>
      <c r="L2" s="249"/>
      <c r="M2" s="249"/>
      <c r="N2" s="249"/>
      <c r="O2" s="249"/>
      <c r="P2" s="107"/>
    </row>
    <row r="3" spans="1:16" ht="21" customHeight="1">
      <c r="A3" s="120"/>
      <c r="B3" s="120"/>
      <c r="C3" s="120"/>
      <c r="D3" s="248">
        <f>Emargement!C3</f>
        <v>0</v>
      </c>
      <c r="E3" s="248"/>
      <c r="F3" s="239" t="s">
        <v>41</v>
      </c>
      <c r="G3" s="239"/>
      <c r="H3" s="240">
        <f>Emargement!G3</f>
        <v>0</v>
      </c>
      <c r="I3" s="240"/>
      <c r="J3" s="240"/>
      <c r="K3" s="240"/>
      <c r="L3" s="240"/>
      <c r="M3" s="240"/>
      <c r="N3" s="240"/>
      <c r="O3" s="240"/>
      <c r="P3" s="111"/>
    </row>
    <row r="4" spans="1:16" ht="15.75" customHeight="1">
      <c r="A4" s="97"/>
      <c r="B4" s="239" t="s">
        <v>4</v>
      </c>
      <c r="C4" s="239"/>
      <c r="D4" s="121">
        <f>Emargement!C4</f>
        <v>0</v>
      </c>
      <c r="E4" s="122"/>
      <c r="F4" s="239" t="s">
        <v>42</v>
      </c>
      <c r="G4" s="239"/>
      <c r="H4" s="241">
        <f>Emargement!G4</f>
        <v>0</v>
      </c>
      <c r="I4" s="241"/>
      <c r="J4" s="241"/>
      <c r="K4" s="241"/>
      <c r="L4" s="241"/>
      <c r="M4" s="241"/>
      <c r="N4" s="241"/>
      <c r="O4" s="241"/>
      <c r="P4" s="112"/>
    </row>
    <row r="5" spans="1:16" ht="5.0999999999999996" customHeight="1">
      <c r="A5" s="106"/>
      <c r="B5" s="108"/>
      <c r="C5" s="104"/>
      <c r="D5" s="98"/>
      <c r="E5" s="103"/>
      <c r="F5" s="104"/>
      <c r="G5" s="102"/>
      <c r="H5" s="105"/>
      <c r="I5" s="99"/>
      <c r="J5" s="100"/>
      <c r="K5" s="101"/>
      <c r="L5" s="101"/>
      <c r="M5" s="109"/>
      <c r="N5" s="109"/>
      <c r="O5" s="109"/>
      <c r="P5" s="109"/>
    </row>
    <row r="6" spans="1:16" ht="5.0999999999999996" customHeight="1" thickBot="1">
      <c r="A6" s="118"/>
      <c r="B6" s="119"/>
      <c r="C6" s="113"/>
      <c r="D6" s="113"/>
      <c r="E6" s="113"/>
      <c r="F6" s="113"/>
      <c r="G6" s="114"/>
      <c r="H6" s="113"/>
      <c r="I6" s="242"/>
      <c r="J6" s="242"/>
      <c r="K6" s="242"/>
      <c r="L6" s="242"/>
      <c r="M6" s="242"/>
      <c r="N6" s="242"/>
      <c r="O6" s="242"/>
      <c r="P6" s="243"/>
    </row>
    <row r="7" spans="1:16" ht="30" customHeight="1" thickBot="1">
      <c r="A7" s="115" t="s">
        <v>43</v>
      </c>
      <c r="B7" s="116" t="s">
        <v>44</v>
      </c>
      <c r="C7" s="116" t="s">
        <v>7</v>
      </c>
      <c r="D7" s="116" t="s">
        <v>45</v>
      </c>
      <c r="E7" s="116" t="s">
        <v>10</v>
      </c>
      <c r="F7" s="116" t="s">
        <v>11</v>
      </c>
      <c r="G7" s="117" t="s">
        <v>46</v>
      </c>
      <c r="H7" s="116" t="s">
        <v>13</v>
      </c>
      <c r="I7" s="236" t="s">
        <v>47</v>
      </c>
      <c r="J7" s="237"/>
      <c r="K7" s="237"/>
      <c r="L7" s="237"/>
      <c r="M7" s="237"/>
      <c r="N7" s="237"/>
      <c r="O7" s="237"/>
      <c r="P7" s="238"/>
    </row>
    <row r="8" spans="1:16">
      <c r="A8" s="110"/>
      <c r="B8" s="132">
        <f>'Feuille de saisie'!C8</f>
        <v>1</v>
      </c>
      <c r="C8" s="134">
        <f>'Feuille de saisie'!D8</f>
        <v>0</v>
      </c>
      <c r="D8" s="138" t="str">
        <f>CONCATENATE('Feuille de saisie'!X8," ",'Feuille de saisie'!Y8)</f>
        <v xml:space="preserve"> </v>
      </c>
      <c r="E8" s="138" t="str">
        <f>'Feuille de saisie'!Z8</f>
        <v/>
      </c>
      <c r="F8" s="134" t="str">
        <f>'Feuille de saisie'!AA8</f>
        <v/>
      </c>
      <c r="G8" s="139" t="str">
        <f>'Feuille de saisie'!AC8</f>
        <v/>
      </c>
      <c r="H8" s="140" t="str">
        <f>'Feuille de saisie'!AB8</f>
        <v/>
      </c>
      <c r="I8" s="123"/>
      <c r="J8" s="124">
        <f>'Feuille de saisie'!Q8</f>
        <v>0</v>
      </c>
      <c r="K8" s="124" t="str">
        <f>'Feuille de saisie'!R8</f>
        <v>h</v>
      </c>
      <c r="L8" s="124">
        <f>'Feuille de saisie'!S8</f>
        <v>0</v>
      </c>
      <c r="M8" s="124" t="str">
        <f>'Feuille de saisie'!T8</f>
        <v>min</v>
      </c>
      <c r="N8" s="124">
        <f>'Feuille de saisie'!U8</f>
        <v>0</v>
      </c>
      <c r="O8" s="124" t="str">
        <f>'Feuille de saisie'!V8</f>
        <v>sec</v>
      </c>
      <c r="P8" s="125"/>
    </row>
    <row r="9" spans="1:16">
      <c r="A9" s="129"/>
      <c r="B9" s="131">
        <f>'Feuille de saisie'!C9</f>
        <v>2</v>
      </c>
      <c r="C9" s="133">
        <f>'Feuille de saisie'!D9</f>
        <v>0</v>
      </c>
      <c r="D9" s="135" t="str">
        <f>CONCATENATE('Feuille de saisie'!X9," ",'Feuille de saisie'!Y9)</f>
        <v xml:space="preserve"> </v>
      </c>
      <c r="E9" s="135" t="str">
        <f>'Feuille de saisie'!Z9</f>
        <v/>
      </c>
      <c r="F9" s="133" t="str">
        <f>'Feuille de saisie'!AA9</f>
        <v/>
      </c>
      <c r="G9" s="136" t="str">
        <f>'Feuille de saisie'!AC9</f>
        <v/>
      </c>
      <c r="H9" s="137" t="str">
        <f>'Feuille de saisie'!AB9</f>
        <v/>
      </c>
      <c r="I9" s="126" t="str">
        <f>'Feuille de saisie'!P9</f>
        <v/>
      </c>
      <c r="J9" s="127" t="str">
        <f>'Feuille de saisie'!Q9</f>
        <v xml:space="preserve"> </v>
      </c>
      <c r="K9" s="127" t="str">
        <f>'Feuille de saisie'!R9</f>
        <v xml:space="preserve"> </v>
      </c>
      <c r="L9" s="127" t="str">
        <f>'Feuille de saisie'!S9</f>
        <v xml:space="preserve"> </v>
      </c>
      <c r="M9" s="127" t="str">
        <f>'Feuille de saisie'!T9</f>
        <v>m.t</v>
      </c>
      <c r="N9" s="127" t="str">
        <f>'Feuille de saisie'!U9</f>
        <v xml:space="preserve"> </v>
      </c>
      <c r="O9" s="127" t="str">
        <f>'Feuille de saisie'!V9</f>
        <v xml:space="preserve"> </v>
      </c>
      <c r="P9" s="128"/>
    </row>
    <row r="10" spans="1:16">
      <c r="A10" s="130"/>
      <c r="B10" s="131">
        <f>'Feuille de saisie'!C10</f>
        <v>3</v>
      </c>
      <c r="C10" s="133">
        <f>'Feuille de saisie'!D10</f>
        <v>0</v>
      </c>
      <c r="D10" s="135" t="str">
        <f>CONCATENATE('Feuille de saisie'!X10," ",'Feuille de saisie'!Y10)</f>
        <v xml:space="preserve"> </v>
      </c>
      <c r="E10" s="135" t="str">
        <f>'Feuille de saisie'!Z10</f>
        <v/>
      </c>
      <c r="F10" s="133" t="str">
        <f>'Feuille de saisie'!AA10</f>
        <v/>
      </c>
      <c r="G10" s="136" t="str">
        <f>'Feuille de saisie'!AC10</f>
        <v/>
      </c>
      <c r="H10" s="137" t="str">
        <f>'Feuille de saisie'!AB10</f>
        <v/>
      </c>
      <c r="I10" s="126" t="str">
        <f>'Feuille de saisie'!P10</f>
        <v/>
      </c>
      <c r="J10" s="127" t="str">
        <f>'Feuille de saisie'!Q10</f>
        <v xml:space="preserve"> </v>
      </c>
      <c r="K10" s="127" t="str">
        <f>'Feuille de saisie'!R10</f>
        <v xml:space="preserve"> </v>
      </c>
      <c r="L10" s="127" t="str">
        <f>'Feuille de saisie'!S10</f>
        <v xml:space="preserve"> </v>
      </c>
      <c r="M10" s="127" t="str">
        <f>'Feuille de saisie'!T10</f>
        <v>m.t</v>
      </c>
      <c r="N10" s="127" t="str">
        <f>'Feuille de saisie'!U10</f>
        <v xml:space="preserve"> </v>
      </c>
      <c r="O10" s="127" t="str">
        <f>'Feuille de saisie'!V10</f>
        <v xml:space="preserve"> </v>
      </c>
      <c r="P10" s="125"/>
    </row>
    <row r="11" spans="1:16">
      <c r="A11" s="129"/>
      <c r="B11" s="131">
        <f>'Feuille de saisie'!C11</f>
        <v>4</v>
      </c>
      <c r="C11" s="133">
        <f>'Feuille de saisie'!D11</f>
        <v>0</v>
      </c>
      <c r="D11" s="135" t="str">
        <f>CONCATENATE('Feuille de saisie'!X11," ",'Feuille de saisie'!Y11)</f>
        <v xml:space="preserve"> </v>
      </c>
      <c r="E11" s="135" t="str">
        <f>'Feuille de saisie'!Z11</f>
        <v/>
      </c>
      <c r="F11" s="133" t="str">
        <f>'Feuille de saisie'!AA11</f>
        <v/>
      </c>
      <c r="G11" s="136" t="str">
        <f>'Feuille de saisie'!AC11</f>
        <v/>
      </c>
      <c r="H11" s="137" t="str">
        <f>'Feuille de saisie'!AB11</f>
        <v/>
      </c>
      <c r="I11" s="126" t="str">
        <f>'Feuille de saisie'!P11</f>
        <v/>
      </c>
      <c r="J11" s="127" t="str">
        <f>'Feuille de saisie'!Q11</f>
        <v xml:space="preserve"> </v>
      </c>
      <c r="K11" s="127" t="str">
        <f>'Feuille de saisie'!R11</f>
        <v xml:space="preserve"> </v>
      </c>
      <c r="L11" s="127" t="str">
        <f>'Feuille de saisie'!S11</f>
        <v xml:space="preserve"> </v>
      </c>
      <c r="M11" s="127" t="str">
        <f>'Feuille de saisie'!T11</f>
        <v>m.t</v>
      </c>
      <c r="N11" s="127" t="str">
        <f>'Feuille de saisie'!U11</f>
        <v xml:space="preserve"> </v>
      </c>
      <c r="O11" s="127" t="str">
        <f>'Feuille de saisie'!V11</f>
        <v xml:space="preserve"> </v>
      </c>
      <c r="P11" s="128"/>
    </row>
    <row r="12" spans="1:16">
      <c r="A12" s="130"/>
      <c r="B12" s="131">
        <f>'Feuille de saisie'!C12</f>
        <v>5</v>
      </c>
      <c r="C12" s="133">
        <f>'Feuille de saisie'!D12</f>
        <v>0</v>
      </c>
      <c r="D12" s="135" t="str">
        <f>CONCATENATE('Feuille de saisie'!X12," ",'Feuille de saisie'!Y12)</f>
        <v xml:space="preserve"> </v>
      </c>
      <c r="E12" s="135" t="str">
        <f>'Feuille de saisie'!Z12</f>
        <v/>
      </c>
      <c r="F12" s="133" t="str">
        <f>'Feuille de saisie'!AA12</f>
        <v/>
      </c>
      <c r="G12" s="136" t="str">
        <f>'Feuille de saisie'!AC12</f>
        <v/>
      </c>
      <c r="H12" s="137" t="str">
        <f>'Feuille de saisie'!AB12</f>
        <v/>
      </c>
      <c r="I12" s="126" t="str">
        <f>'Feuille de saisie'!P12</f>
        <v/>
      </c>
      <c r="J12" s="127" t="str">
        <f>'Feuille de saisie'!Q12</f>
        <v xml:space="preserve"> </v>
      </c>
      <c r="K12" s="127" t="str">
        <f>'Feuille de saisie'!R12</f>
        <v xml:space="preserve"> </v>
      </c>
      <c r="L12" s="127" t="str">
        <f>'Feuille de saisie'!S12</f>
        <v xml:space="preserve"> </v>
      </c>
      <c r="M12" s="127" t="str">
        <f>'Feuille de saisie'!T12</f>
        <v>m.t</v>
      </c>
      <c r="N12" s="127" t="str">
        <f>'Feuille de saisie'!U12</f>
        <v xml:space="preserve"> </v>
      </c>
      <c r="O12" s="127" t="str">
        <f>'Feuille de saisie'!V12</f>
        <v xml:space="preserve"> </v>
      </c>
      <c r="P12" s="125"/>
    </row>
    <row r="13" spans="1:16">
      <c r="A13" s="129"/>
      <c r="B13" s="131">
        <f>'Feuille de saisie'!C13</f>
        <v>6</v>
      </c>
      <c r="C13" s="133">
        <f>'Feuille de saisie'!D13</f>
        <v>0</v>
      </c>
      <c r="D13" s="135" t="str">
        <f>CONCATENATE('Feuille de saisie'!X13," ",'Feuille de saisie'!Y13)</f>
        <v xml:space="preserve"> </v>
      </c>
      <c r="E13" s="135" t="str">
        <f>'Feuille de saisie'!Z13</f>
        <v/>
      </c>
      <c r="F13" s="133" t="str">
        <f>'Feuille de saisie'!AA13</f>
        <v/>
      </c>
      <c r="G13" s="136" t="str">
        <f>'Feuille de saisie'!AC13</f>
        <v/>
      </c>
      <c r="H13" s="137" t="str">
        <f>'Feuille de saisie'!AB13</f>
        <v/>
      </c>
      <c r="I13" s="126" t="str">
        <f>'Feuille de saisie'!P13</f>
        <v/>
      </c>
      <c r="J13" s="127" t="str">
        <f>'Feuille de saisie'!Q13</f>
        <v xml:space="preserve"> </v>
      </c>
      <c r="K13" s="127" t="str">
        <f>'Feuille de saisie'!R13</f>
        <v xml:space="preserve"> </v>
      </c>
      <c r="L13" s="127" t="str">
        <f>'Feuille de saisie'!S13</f>
        <v xml:space="preserve"> </v>
      </c>
      <c r="M13" s="127" t="str">
        <f>'Feuille de saisie'!T13</f>
        <v>m.t</v>
      </c>
      <c r="N13" s="127" t="str">
        <f>'Feuille de saisie'!U13</f>
        <v xml:space="preserve"> </v>
      </c>
      <c r="O13" s="127" t="str">
        <f>'Feuille de saisie'!V13</f>
        <v xml:space="preserve"> </v>
      </c>
      <c r="P13" s="128"/>
    </row>
    <row r="14" spans="1:16">
      <c r="A14" s="130"/>
      <c r="B14" s="131">
        <f>'Feuille de saisie'!C14</f>
        <v>7</v>
      </c>
      <c r="C14" s="133">
        <f>'Feuille de saisie'!D14</f>
        <v>0</v>
      </c>
      <c r="D14" s="135" t="str">
        <f>CONCATENATE('Feuille de saisie'!X14," ",'Feuille de saisie'!Y14)</f>
        <v xml:space="preserve"> </v>
      </c>
      <c r="E14" s="135" t="str">
        <f>'Feuille de saisie'!Z14</f>
        <v/>
      </c>
      <c r="F14" s="133" t="str">
        <f>'Feuille de saisie'!AA14</f>
        <v/>
      </c>
      <c r="G14" s="136" t="str">
        <f>'Feuille de saisie'!AC14</f>
        <v/>
      </c>
      <c r="H14" s="137" t="str">
        <f>'Feuille de saisie'!AB14</f>
        <v/>
      </c>
      <c r="I14" s="126" t="str">
        <f>'Feuille de saisie'!P14</f>
        <v/>
      </c>
      <c r="J14" s="127" t="str">
        <f>'Feuille de saisie'!Q14</f>
        <v xml:space="preserve"> </v>
      </c>
      <c r="K14" s="127" t="str">
        <f>'Feuille de saisie'!R14</f>
        <v xml:space="preserve"> </v>
      </c>
      <c r="L14" s="127" t="str">
        <f>'Feuille de saisie'!S14</f>
        <v xml:space="preserve"> </v>
      </c>
      <c r="M14" s="127" t="str">
        <f>'Feuille de saisie'!T14</f>
        <v>m.t</v>
      </c>
      <c r="N14" s="127" t="str">
        <f>'Feuille de saisie'!U14</f>
        <v xml:space="preserve"> </v>
      </c>
      <c r="O14" s="127" t="str">
        <f>'Feuille de saisie'!V14</f>
        <v xml:space="preserve"> </v>
      </c>
      <c r="P14" s="125"/>
    </row>
    <row r="15" spans="1:16">
      <c r="A15" s="129"/>
      <c r="B15" s="131">
        <f>'Feuille de saisie'!C15</f>
        <v>8</v>
      </c>
      <c r="C15" s="133">
        <f>'Feuille de saisie'!D15</f>
        <v>0</v>
      </c>
      <c r="D15" s="135" t="str">
        <f>CONCATENATE('Feuille de saisie'!X15," ",'Feuille de saisie'!Y15)</f>
        <v xml:space="preserve"> </v>
      </c>
      <c r="E15" s="135" t="str">
        <f>'Feuille de saisie'!Z15</f>
        <v/>
      </c>
      <c r="F15" s="133" t="str">
        <f>'Feuille de saisie'!AA15</f>
        <v/>
      </c>
      <c r="G15" s="136" t="str">
        <f>'Feuille de saisie'!AC15</f>
        <v/>
      </c>
      <c r="H15" s="137" t="str">
        <f>'Feuille de saisie'!AB15</f>
        <v/>
      </c>
      <c r="I15" s="126" t="str">
        <f>'Feuille de saisie'!P15</f>
        <v/>
      </c>
      <c r="J15" s="127" t="str">
        <f>'Feuille de saisie'!Q15</f>
        <v xml:space="preserve"> </v>
      </c>
      <c r="K15" s="127" t="str">
        <f>'Feuille de saisie'!R15</f>
        <v xml:space="preserve"> </v>
      </c>
      <c r="L15" s="127" t="str">
        <f>'Feuille de saisie'!S15</f>
        <v xml:space="preserve"> </v>
      </c>
      <c r="M15" s="127" t="str">
        <f>'Feuille de saisie'!T15</f>
        <v>m.t</v>
      </c>
      <c r="N15" s="127" t="str">
        <f>'Feuille de saisie'!U15</f>
        <v xml:space="preserve"> </v>
      </c>
      <c r="O15" s="127" t="str">
        <f>'Feuille de saisie'!V15</f>
        <v xml:space="preserve"> </v>
      </c>
      <c r="P15" s="128"/>
    </row>
    <row r="16" spans="1:16">
      <c r="A16" s="129"/>
      <c r="B16" s="131">
        <f>'Feuille de saisie'!C16</f>
        <v>9</v>
      </c>
      <c r="C16" s="133">
        <f>'Feuille de saisie'!D16</f>
        <v>0</v>
      </c>
      <c r="D16" s="135" t="str">
        <f>CONCATENATE('Feuille de saisie'!X16," ",'Feuille de saisie'!Y16)</f>
        <v xml:space="preserve"> </v>
      </c>
      <c r="E16" s="135" t="str">
        <f>'Feuille de saisie'!Z16</f>
        <v/>
      </c>
      <c r="F16" s="133" t="str">
        <f>'Feuille de saisie'!AA16</f>
        <v/>
      </c>
      <c r="G16" s="136" t="str">
        <f>'Feuille de saisie'!AC16</f>
        <v/>
      </c>
      <c r="H16" s="137" t="str">
        <f>'Feuille de saisie'!AB16</f>
        <v/>
      </c>
      <c r="I16" s="126" t="str">
        <f>'Feuille de saisie'!P16</f>
        <v/>
      </c>
      <c r="J16" s="127" t="str">
        <f>'Feuille de saisie'!Q16</f>
        <v xml:space="preserve"> </v>
      </c>
      <c r="K16" s="127" t="str">
        <f>'Feuille de saisie'!R16</f>
        <v xml:space="preserve"> </v>
      </c>
      <c r="L16" s="127" t="str">
        <f>'Feuille de saisie'!S16</f>
        <v xml:space="preserve"> </v>
      </c>
      <c r="M16" s="127" t="str">
        <f>'Feuille de saisie'!T16</f>
        <v>m.t</v>
      </c>
      <c r="N16" s="127" t="str">
        <f>'Feuille de saisie'!U16</f>
        <v xml:space="preserve"> </v>
      </c>
      <c r="O16" s="127" t="str">
        <f>'Feuille de saisie'!V16</f>
        <v xml:space="preserve"> </v>
      </c>
      <c r="P16" s="128"/>
    </row>
    <row r="17" spans="1:16">
      <c r="A17" s="129"/>
      <c r="B17" s="131">
        <f>'Feuille de saisie'!C17</f>
        <v>10</v>
      </c>
      <c r="C17" s="133">
        <f>'Feuille de saisie'!D17</f>
        <v>0</v>
      </c>
      <c r="D17" s="135" t="str">
        <f>CONCATENATE('Feuille de saisie'!X17," ",'Feuille de saisie'!Y17)</f>
        <v xml:space="preserve"> </v>
      </c>
      <c r="E17" s="135" t="str">
        <f>'Feuille de saisie'!Z17</f>
        <v/>
      </c>
      <c r="F17" s="133" t="str">
        <f>'Feuille de saisie'!AA17</f>
        <v/>
      </c>
      <c r="G17" s="136" t="str">
        <f>'Feuille de saisie'!AC17</f>
        <v/>
      </c>
      <c r="H17" s="137" t="str">
        <f>'Feuille de saisie'!AB17</f>
        <v/>
      </c>
      <c r="I17" s="126" t="str">
        <f>'Feuille de saisie'!P17</f>
        <v/>
      </c>
      <c r="J17" s="127" t="str">
        <f>'Feuille de saisie'!Q17</f>
        <v xml:space="preserve"> </v>
      </c>
      <c r="K17" s="127" t="str">
        <f>'Feuille de saisie'!R17</f>
        <v xml:space="preserve"> </v>
      </c>
      <c r="L17" s="127" t="str">
        <f>'Feuille de saisie'!S17</f>
        <v xml:space="preserve"> </v>
      </c>
      <c r="M17" s="127" t="str">
        <f>'Feuille de saisie'!T17</f>
        <v>m.t</v>
      </c>
      <c r="N17" s="127" t="str">
        <f>'Feuille de saisie'!U17</f>
        <v xml:space="preserve"> </v>
      </c>
      <c r="O17" s="127" t="str">
        <f>'Feuille de saisie'!V17</f>
        <v xml:space="preserve"> </v>
      </c>
      <c r="P17" s="128"/>
    </row>
    <row r="18" spans="1:16">
      <c r="A18" s="129"/>
      <c r="B18" s="131">
        <f>'Feuille de saisie'!C18</f>
        <v>11</v>
      </c>
      <c r="C18" s="133">
        <f>'Feuille de saisie'!D18</f>
        <v>0</v>
      </c>
      <c r="D18" s="135" t="str">
        <f>CONCATENATE('Feuille de saisie'!X18," ",'Feuille de saisie'!Y18)</f>
        <v xml:space="preserve"> </v>
      </c>
      <c r="E18" s="135" t="str">
        <f>'Feuille de saisie'!Z18</f>
        <v/>
      </c>
      <c r="F18" s="133" t="str">
        <f>'Feuille de saisie'!AA18</f>
        <v/>
      </c>
      <c r="G18" s="136" t="str">
        <f>'Feuille de saisie'!AC18</f>
        <v/>
      </c>
      <c r="H18" s="137" t="str">
        <f>'Feuille de saisie'!AB18</f>
        <v/>
      </c>
      <c r="I18" s="126" t="str">
        <f>'Feuille de saisie'!P18</f>
        <v/>
      </c>
      <c r="J18" s="127" t="str">
        <f>'Feuille de saisie'!Q18</f>
        <v xml:space="preserve"> </v>
      </c>
      <c r="K18" s="127" t="str">
        <f>'Feuille de saisie'!R18</f>
        <v xml:space="preserve"> </v>
      </c>
      <c r="L18" s="127" t="str">
        <f>'Feuille de saisie'!S18</f>
        <v xml:space="preserve"> </v>
      </c>
      <c r="M18" s="127" t="str">
        <f>'Feuille de saisie'!T18</f>
        <v>m.t</v>
      </c>
      <c r="N18" s="127" t="str">
        <f>'Feuille de saisie'!U18</f>
        <v xml:space="preserve"> </v>
      </c>
      <c r="O18" s="127" t="str">
        <f>'Feuille de saisie'!V18</f>
        <v xml:space="preserve"> </v>
      </c>
      <c r="P18" s="128"/>
    </row>
    <row r="19" spans="1:16">
      <c r="A19" s="129"/>
      <c r="B19" s="131">
        <f>'Feuille de saisie'!C19</f>
        <v>12</v>
      </c>
      <c r="C19" s="133">
        <f>'Feuille de saisie'!D19</f>
        <v>0</v>
      </c>
      <c r="D19" s="135" t="str">
        <f>CONCATENATE('Feuille de saisie'!X19," ",'Feuille de saisie'!Y19)</f>
        <v xml:space="preserve"> </v>
      </c>
      <c r="E19" s="135" t="str">
        <f>'Feuille de saisie'!Z19</f>
        <v/>
      </c>
      <c r="F19" s="133" t="str">
        <f>'Feuille de saisie'!AA19</f>
        <v/>
      </c>
      <c r="G19" s="136" t="str">
        <f>'Feuille de saisie'!AC19</f>
        <v/>
      </c>
      <c r="H19" s="137" t="str">
        <f>'Feuille de saisie'!AB19</f>
        <v/>
      </c>
      <c r="I19" s="126" t="str">
        <f>'Feuille de saisie'!P19</f>
        <v/>
      </c>
      <c r="J19" s="127" t="str">
        <f>'Feuille de saisie'!Q19</f>
        <v xml:space="preserve"> </v>
      </c>
      <c r="K19" s="127" t="str">
        <f>'Feuille de saisie'!R19</f>
        <v xml:space="preserve"> </v>
      </c>
      <c r="L19" s="127" t="str">
        <f>'Feuille de saisie'!S19</f>
        <v xml:space="preserve"> </v>
      </c>
      <c r="M19" s="127" t="str">
        <f>'Feuille de saisie'!T19</f>
        <v>m.t</v>
      </c>
      <c r="N19" s="127" t="str">
        <f>'Feuille de saisie'!U19</f>
        <v xml:space="preserve"> </v>
      </c>
      <c r="O19" s="127" t="str">
        <f>'Feuille de saisie'!V19</f>
        <v xml:space="preserve"> </v>
      </c>
      <c r="P19" s="128"/>
    </row>
    <row r="20" spans="1:16">
      <c r="A20" s="129"/>
      <c r="B20" s="131">
        <f>'Feuille de saisie'!C20</f>
        <v>13</v>
      </c>
      <c r="C20" s="133">
        <f>'Feuille de saisie'!D20</f>
        <v>0</v>
      </c>
      <c r="D20" s="135" t="str">
        <f>CONCATENATE('Feuille de saisie'!X20," ",'Feuille de saisie'!Y20)</f>
        <v xml:space="preserve"> </v>
      </c>
      <c r="E20" s="135" t="str">
        <f>'Feuille de saisie'!Z20</f>
        <v/>
      </c>
      <c r="F20" s="133" t="str">
        <f>'Feuille de saisie'!AA20</f>
        <v/>
      </c>
      <c r="G20" s="136" t="str">
        <f>'Feuille de saisie'!AC20</f>
        <v/>
      </c>
      <c r="H20" s="137" t="str">
        <f>'Feuille de saisie'!AB20</f>
        <v/>
      </c>
      <c r="I20" s="126" t="str">
        <f>'Feuille de saisie'!P20</f>
        <v/>
      </c>
      <c r="J20" s="127" t="str">
        <f>'Feuille de saisie'!Q20</f>
        <v xml:space="preserve"> </v>
      </c>
      <c r="K20" s="127" t="str">
        <f>'Feuille de saisie'!R20</f>
        <v xml:space="preserve"> </v>
      </c>
      <c r="L20" s="127" t="str">
        <f>'Feuille de saisie'!S20</f>
        <v xml:space="preserve"> </v>
      </c>
      <c r="M20" s="127" t="str">
        <f>'Feuille de saisie'!T20</f>
        <v>m.t</v>
      </c>
      <c r="N20" s="127" t="str">
        <f>'Feuille de saisie'!U20</f>
        <v xml:space="preserve"> </v>
      </c>
      <c r="O20" s="127" t="str">
        <f>'Feuille de saisie'!V20</f>
        <v xml:space="preserve"> </v>
      </c>
      <c r="P20" s="128"/>
    </row>
    <row r="21" spans="1:16">
      <c r="A21" s="129"/>
      <c r="B21" s="131">
        <f>'Feuille de saisie'!C21</f>
        <v>14</v>
      </c>
      <c r="C21" s="133">
        <f>'Feuille de saisie'!D21</f>
        <v>0</v>
      </c>
      <c r="D21" s="135" t="str">
        <f>CONCATENATE('Feuille de saisie'!X21," ",'Feuille de saisie'!Y21)</f>
        <v xml:space="preserve"> </v>
      </c>
      <c r="E21" s="135" t="str">
        <f>'Feuille de saisie'!Z21</f>
        <v/>
      </c>
      <c r="F21" s="133" t="str">
        <f>'Feuille de saisie'!AA21</f>
        <v/>
      </c>
      <c r="G21" s="136" t="str">
        <f>'Feuille de saisie'!AC21</f>
        <v/>
      </c>
      <c r="H21" s="137" t="str">
        <f>'Feuille de saisie'!AB21</f>
        <v/>
      </c>
      <c r="I21" s="126" t="str">
        <f>'Feuille de saisie'!P21</f>
        <v/>
      </c>
      <c r="J21" s="127" t="str">
        <f>'Feuille de saisie'!Q21</f>
        <v xml:space="preserve"> </v>
      </c>
      <c r="K21" s="127" t="str">
        <f>'Feuille de saisie'!R21</f>
        <v xml:space="preserve"> </v>
      </c>
      <c r="L21" s="127" t="str">
        <f>'Feuille de saisie'!S21</f>
        <v xml:space="preserve"> </v>
      </c>
      <c r="M21" s="127" t="str">
        <f>'Feuille de saisie'!T21</f>
        <v>m.t</v>
      </c>
      <c r="N21" s="127" t="str">
        <f>'Feuille de saisie'!U21</f>
        <v xml:space="preserve"> </v>
      </c>
      <c r="O21" s="127" t="str">
        <f>'Feuille de saisie'!V21</f>
        <v xml:space="preserve"> </v>
      </c>
      <c r="P21" s="128"/>
    </row>
    <row r="22" spans="1:16">
      <c r="A22" s="129"/>
      <c r="B22" s="131">
        <f>'Feuille de saisie'!C22</f>
        <v>15</v>
      </c>
      <c r="C22" s="133">
        <f>'Feuille de saisie'!D22</f>
        <v>0</v>
      </c>
      <c r="D22" s="135" t="str">
        <f>CONCATENATE('Feuille de saisie'!X22," ",'Feuille de saisie'!Y22)</f>
        <v xml:space="preserve"> </v>
      </c>
      <c r="E22" s="135" t="str">
        <f>'Feuille de saisie'!Z22</f>
        <v/>
      </c>
      <c r="F22" s="133" t="str">
        <f>'Feuille de saisie'!AA22</f>
        <v/>
      </c>
      <c r="G22" s="136" t="str">
        <f>'Feuille de saisie'!AC22</f>
        <v/>
      </c>
      <c r="H22" s="137" t="str">
        <f>'Feuille de saisie'!AB22</f>
        <v/>
      </c>
      <c r="I22" s="126" t="str">
        <f>'Feuille de saisie'!P22</f>
        <v/>
      </c>
      <c r="J22" s="127" t="str">
        <f>'Feuille de saisie'!Q22</f>
        <v xml:space="preserve"> </v>
      </c>
      <c r="K22" s="127" t="str">
        <f>'Feuille de saisie'!R22</f>
        <v xml:space="preserve"> </v>
      </c>
      <c r="L22" s="127" t="str">
        <f>'Feuille de saisie'!S22</f>
        <v xml:space="preserve"> </v>
      </c>
      <c r="M22" s="127" t="str">
        <f>'Feuille de saisie'!T22</f>
        <v>m.t</v>
      </c>
      <c r="N22" s="127" t="str">
        <f>'Feuille de saisie'!U22</f>
        <v xml:space="preserve"> </v>
      </c>
      <c r="O22" s="127" t="str">
        <f>'Feuille de saisie'!V22</f>
        <v xml:space="preserve"> </v>
      </c>
      <c r="P22" s="128"/>
    </row>
    <row r="23" spans="1:16">
      <c r="A23" s="129"/>
      <c r="B23" s="131">
        <f>'Feuille de saisie'!C23</f>
        <v>16</v>
      </c>
      <c r="C23" s="133">
        <f>'Feuille de saisie'!D23</f>
        <v>0</v>
      </c>
      <c r="D23" s="135" t="str">
        <f>CONCATENATE('Feuille de saisie'!X23," ",'Feuille de saisie'!Y23)</f>
        <v xml:space="preserve"> </v>
      </c>
      <c r="E23" s="135" t="str">
        <f>'Feuille de saisie'!Z23</f>
        <v/>
      </c>
      <c r="F23" s="133" t="str">
        <f>'Feuille de saisie'!AA23</f>
        <v/>
      </c>
      <c r="G23" s="136" t="str">
        <f>'Feuille de saisie'!AC23</f>
        <v/>
      </c>
      <c r="H23" s="137" t="str">
        <f>'Feuille de saisie'!AB23</f>
        <v/>
      </c>
      <c r="I23" s="126" t="str">
        <f>'Feuille de saisie'!P23</f>
        <v/>
      </c>
      <c r="J23" s="127" t="str">
        <f>'Feuille de saisie'!Q23</f>
        <v xml:space="preserve"> </v>
      </c>
      <c r="K23" s="127" t="str">
        <f>'Feuille de saisie'!R23</f>
        <v xml:space="preserve"> </v>
      </c>
      <c r="L23" s="127" t="str">
        <f>'Feuille de saisie'!S23</f>
        <v xml:space="preserve"> </v>
      </c>
      <c r="M23" s="127" t="str">
        <f>'Feuille de saisie'!T23</f>
        <v>m.t</v>
      </c>
      <c r="N23" s="127" t="str">
        <f>'Feuille de saisie'!U23</f>
        <v xml:space="preserve"> </v>
      </c>
      <c r="O23" s="127" t="str">
        <f>'Feuille de saisie'!V23</f>
        <v xml:space="preserve"> </v>
      </c>
      <c r="P23" s="128"/>
    </row>
    <row r="24" spans="1:16">
      <c r="A24" s="129"/>
      <c r="B24" s="131">
        <f>'Feuille de saisie'!C24</f>
        <v>17</v>
      </c>
      <c r="C24" s="133">
        <f>'Feuille de saisie'!D24</f>
        <v>0</v>
      </c>
      <c r="D24" s="135" t="str">
        <f>CONCATENATE('Feuille de saisie'!X24," ",'Feuille de saisie'!Y24)</f>
        <v xml:space="preserve"> </v>
      </c>
      <c r="E24" s="135" t="str">
        <f>'Feuille de saisie'!Z24</f>
        <v/>
      </c>
      <c r="F24" s="133" t="str">
        <f>'Feuille de saisie'!AA24</f>
        <v/>
      </c>
      <c r="G24" s="136" t="str">
        <f>'Feuille de saisie'!AC24</f>
        <v/>
      </c>
      <c r="H24" s="137" t="str">
        <f>'Feuille de saisie'!AB24</f>
        <v/>
      </c>
      <c r="I24" s="126" t="str">
        <f>'Feuille de saisie'!P24</f>
        <v/>
      </c>
      <c r="J24" s="127" t="str">
        <f>'Feuille de saisie'!Q24</f>
        <v xml:space="preserve"> </v>
      </c>
      <c r="K24" s="127" t="str">
        <f>'Feuille de saisie'!R24</f>
        <v xml:space="preserve"> </v>
      </c>
      <c r="L24" s="127" t="str">
        <f>'Feuille de saisie'!S24</f>
        <v xml:space="preserve"> </v>
      </c>
      <c r="M24" s="127" t="str">
        <f>'Feuille de saisie'!T24</f>
        <v>m.t</v>
      </c>
      <c r="N24" s="127" t="str">
        <f>'Feuille de saisie'!U24</f>
        <v xml:space="preserve"> </v>
      </c>
      <c r="O24" s="127" t="str">
        <f>'Feuille de saisie'!V24</f>
        <v xml:space="preserve"> </v>
      </c>
      <c r="P24" s="128"/>
    </row>
    <row r="25" spans="1:16">
      <c r="A25" s="129"/>
      <c r="B25" s="131">
        <f>'Feuille de saisie'!C25</f>
        <v>18</v>
      </c>
      <c r="C25" s="133">
        <f>'Feuille de saisie'!D25</f>
        <v>0</v>
      </c>
      <c r="D25" s="135" t="str">
        <f>CONCATENATE('Feuille de saisie'!X25," ",'Feuille de saisie'!Y25)</f>
        <v xml:space="preserve"> </v>
      </c>
      <c r="E25" s="135" t="str">
        <f>'Feuille de saisie'!Z25</f>
        <v/>
      </c>
      <c r="F25" s="133" t="str">
        <f>'Feuille de saisie'!AA25</f>
        <v/>
      </c>
      <c r="G25" s="136" t="str">
        <f>'Feuille de saisie'!AC25</f>
        <v/>
      </c>
      <c r="H25" s="137" t="str">
        <f>'Feuille de saisie'!AB25</f>
        <v/>
      </c>
      <c r="I25" s="126" t="str">
        <f>'Feuille de saisie'!P25</f>
        <v/>
      </c>
      <c r="J25" s="127" t="str">
        <f>'Feuille de saisie'!Q25</f>
        <v xml:space="preserve"> </v>
      </c>
      <c r="K25" s="127" t="str">
        <f>'Feuille de saisie'!R25</f>
        <v xml:space="preserve"> </v>
      </c>
      <c r="L25" s="127" t="str">
        <f>'Feuille de saisie'!S25</f>
        <v xml:space="preserve"> </v>
      </c>
      <c r="M25" s="127" t="str">
        <f>'Feuille de saisie'!T25</f>
        <v>m.t</v>
      </c>
      <c r="N25" s="127" t="str">
        <f>'Feuille de saisie'!U25</f>
        <v xml:space="preserve"> </v>
      </c>
      <c r="O25" s="127" t="str">
        <f>'Feuille de saisie'!V25</f>
        <v xml:space="preserve"> </v>
      </c>
      <c r="P25" s="128"/>
    </row>
    <row r="26" spans="1:16">
      <c r="A26" s="129"/>
      <c r="B26" s="131">
        <f>'Feuille de saisie'!C26</f>
        <v>19</v>
      </c>
      <c r="C26" s="133">
        <f>'Feuille de saisie'!D26</f>
        <v>0</v>
      </c>
      <c r="D26" s="135" t="str">
        <f>CONCATENATE('Feuille de saisie'!X26," ",'Feuille de saisie'!Y26)</f>
        <v xml:space="preserve"> </v>
      </c>
      <c r="E26" s="135" t="str">
        <f>'Feuille de saisie'!Z26</f>
        <v/>
      </c>
      <c r="F26" s="133" t="str">
        <f>'Feuille de saisie'!AA26</f>
        <v/>
      </c>
      <c r="G26" s="136" t="str">
        <f>'Feuille de saisie'!AC26</f>
        <v/>
      </c>
      <c r="H26" s="137" t="str">
        <f>'Feuille de saisie'!AB26</f>
        <v/>
      </c>
      <c r="I26" s="126" t="str">
        <f>'Feuille de saisie'!P26</f>
        <v/>
      </c>
      <c r="J26" s="127" t="str">
        <f>'Feuille de saisie'!Q26</f>
        <v xml:space="preserve"> </v>
      </c>
      <c r="K26" s="127" t="str">
        <f>'Feuille de saisie'!R26</f>
        <v xml:space="preserve"> </v>
      </c>
      <c r="L26" s="127" t="str">
        <f>'Feuille de saisie'!S26</f>
        <v xml:space="preserve"> </v>
      </c>
      <c r="M26" s="127" t="str">
        <f>'Feuille de saisie'!T26</f>
        <v>m.t</v>
      </c>
      <c r="N26" s="127" t="str">
        <f>'Feuille de saisie'!U26</f>
        <v xml:space="preserve"> </v>
      </c>
      <c r="O26" s="127" t="str">
        <f>'Feuille de saisie'!V26</f>
        <v xml:space="preserve"> </v>
      </c>
      <c r="P26" s="128"/>
    </row>
    <row r="27" spans="1:16">
      <c r="A27" s="129"/>
      <c r="B27" s="131">
        <f>'Feuille de saisie'!C27</f>
        <v>20</v>
      </c>
      <c r="C27" s="133">
        <f>'Feuille de saisie'!D27</f>
        <v>0</v>
      </c>
      <c r="D27" s="135" t="str">
        <f>CONCATENATE('Feuille de saisie'!X27," ",'Feuille de saisie'!Y27)</f>
        <v xml:space="preserve"> </v>
      </c>
      <c r="E27" s="135" t="str">
        <f>'Feuille de saisie'!Z27</f>
        <v/>
      </c>
      <c r="F27" s="133" t="str">
        <f>'Feuille de saisie'!AA27</f>
        <v/>
      </c>
      <c r="G27" s="136" t="str">
        <f>'Feuille de saisie'!AC27</f>
        <v/>
      </c>
      <c r="H27" s="137" t="str">
        <f>'Feuille de saisie'!AB27</f>
        <v/>
      </c>
      <c r="I27" s="126" t="str">
        <f>'Feuille de saisie'!P27</f>
        <v/>
      </c>
      <c r="J27" s="127" t="str">
        <f>'Feuille de saisie'!Q27</f>
        <v xml:space="preserve"> </v>
      </c>
      <c r="K27" s="127" t="str">
        <f>'Feuille de saisie'!R27</f>
        <v xml:space="preserve"> </v>
      </c>
      <c r="L27" s="127" t="str">
        <f>'Feuille de saisie'!S27</f>
        <v xml:space="preserve"> </v>
      </c>
      <c r="M27" s="127" t="str">
        <f>'Feuille de saisie'!T27</f>
        <v>m.t</v>
      </c>
      <c r="N27" s="127" t="str">
        <f>'Feuille de saisie'!U27</f>
        <v xml:space="preserve"> </v>
      </c>
      <c r="O27" s="127" t="str">
        <f>'Feuille de saisie'!V27</f>
        <v xml:space="preserve"> </v>
      </c>
      <c r="P27" s="128"/>
    </row>
    <row r="28" spans="1:16">
      <c r="A28" s="129"/>
      <c r="B28" s="131">
        <f>'Feuille de saisie'!C28</f>
        <v>21</v>
      </c>
      <c r="C28" s="133">
        <f>'Feuille de saisie'!D28</f>
        <v>0</v>
      </c>
      <c r="D28" s="135" t="str">
        <f>CONCATENATE('Feuille de saisie'!X28," ",'Feuille de saisie'!Y28)</f>
        <v xml:space="preserve"> </v>
      </c>
      <c r="E28" s="135" t="str">
        <f>'Feuille de saisie'!Z28</f>
        <v/>
      </c>
      <c r="F28" s="133" t="str">
        <f>'Feuille de saisie'!AA28</f>
        <v/>
      </c>
      <c r="G28" s="136" t="str">
        <f>'Feuille de saisie'!AC28</f>
        <v/>
      </c>
      <c r="H28" s="137" t="str">
        <f>'Feuille de saisie'!AB28</f>
        <v/>
      </c>
      <c r="I28" s="126" t="str">
        <f>'Feuille de saisie'!P28</f>
        <v/>
      </c>
      <c r="J28" s="127" t="str">
        <f>'Feuille de saisie'!Q28</f>
        <v xml:space="preserve"> </v>
      </c>
      <c r="K28" s="127" t="str">
        <f>'Feuille de saisie'!R28</f>
        <v xml:space="preserve"> </v>
      </c>
      <c r="L28" s="127" t="str">
        <f>'Feuille de saisie'!S28</f>
        <v xml:space="preserve"> </v>
      </c>
      <c r="M28" s="127" t="str">
        <f>'Feuille de saisie'!T28</f>
        <v>m.t</v>
      </c>
      <c r="N28" s="127" t="str">
        <f>'Feuille de saisie'!U28</f>
        <v xml:space="preserve"> </v>
      </c>
      <c r="O28" s="127" t="str">
        <f>'Feuille de saisie'!V28</f>
        <v xml:space="preserve"> </v>
      </c>
      <c r="P28" s="128"/>
    </row>
    <row r="29" spans="1:16">
      <c r="A29" s="129"/>
      <c r="B29" s="131">
        <f>'Feuille de saisie'!C29</f>
        <v>22</v>
      </c>
      <c r="C29" s="133">
        <f>'Feuille de saisie'!D29</f>
        <v>0</v>
      </c>
      <c r="D29" s="135" t="str">
        <f>CONCATENATE('Feuille de saisie'!X29," ",'Feuille de saisie'!Y29)</f>
        <v xml:space="preserve"> </v>
      </c>
      <c r="E29" s="135" t="str">
        <f>'Feuille de saisie'!Z29</f>
        <v/>
      </c>
      <c r="F29" s="133" t="str">
        <f>'Feuille de saisie'!AA29</f>
        <v/>
      </c>
      <c r="G29" s="136" t="str">
        <f>'Feuille de saisie'!AC29</f>
        <v/>
      </c>
      <c r="H29" s="137" t="str">
        <f>'Feuille de saisie'!AB29</f>
        <v/>
      </c>
      <c r="I29" s="126" t="str">
        <f>'Feuille de saisie'!P29</f>
        <v/>
      </c>
      <c r="J29" s="127" t="str">
        <f>'Feuille de saisie'!Q29</f>
        <v xml:space="preserve"> </v>
      </c>
      <c r="K29" s="127" t="str">
        <f>'Feuille de saisie'!R29</f>
        <v xml:space="preserve"> </v>
      </c>
      <c r="L29" s="127" t="str">
        <f>'Feuille de saisie'!S29</f>
        <v xml:space="preserve"> </v>
      </c>
      <c r="M29" s="127" t="str">
        <f>'Feuille de saisie'!T29</f>
        <v>m.t</v>
      </c>
      <c r="N29" s="127" t="str">
        <f>'Feuille de saisie'!U29</f>
        <v xml:space="preserve"> </v>
      </c>
      <c r="O29" s="127" t="str">
        <f>'Feuille de saisie'!V29</f>
        <v xml:space="preserve"> </v>
      </c>
      <c r="P29" s="128"/>
    </row>
    <row r="30" spans="1:16">
      <c r="A30" s="129"/>
      <c r="B30" s="131">
        <f>'Feuille de saisie'!C30</f>
        <v>23</v>
      </c>
      <c r="C30" s="133">
        <f>'Feuille de saisie'!D30</f>
        <v>0</v>
      </c>
      <c r="D30" s="135" t="str">
        <f>CONCATENATE('Feuille de saisie'!X30," ",'Feuille de saisie'!Y30)</f>
        <v xml:space="preserve"> </v>
      </c>
      <c r="E30" s="135" t="str">
        <f>'Feuille de saisie'!Z30</f>
        <v/>
      </c>
      <c r="F30" s="133" t="str">
        <f>'Feuille de saisie'!AA30</f>
        <v/>
      </c>
      <c r="G30" s="136" t="str">
        <f>'Feuille de saisie'!AC30</f>
        <v/>
      </c>
      <c r="H30" s="137" t="str">
        <f>'Feuille de saisie'!AB30</f>
        <v/>
      </c>
      <c r="I30" s="126" t="str">
        <f>'Feuille de saisie'!P30</f>
        <v/>
      </c>
      <c r="J30" s="127" t="str">
        <f>'Feuille de saisie'!Q30</f>
        <v xml:space="preserve"> </v>
      </c>
      <c r="K30" s="127" t="str">
        <f>'Feuille de saisie'!R30</f>
        <v xml:space="preserve"> </v>
      </c>
      <c r="L30" s="127" t="str">
        <f>'Feuille de saisie'!S30</f>
        <v xml:space="preserve"> </v>
      </c>
      <c r="M30" s="127" t="str">
        <f>'Feuille de saisie'!T30</f>
        <v>m.t</v>
      </c>
      <c r="N30" s="127" t="str">
        <f>'Feuille de saisie'!U30</f>
        <v xml:space="preserve"> </v>
      </c>
      <c r="O30" s="127" t="str">
        <f>'Feuille de saisie'!V30</f>
        <v xml:space="preserve"> </v>
      </c>
      <c r="P30" s="128"/>
    </row>
    <row r="31" spans="1:16">
      <c r="A31" s="129"/>
      <c r="B31" s="131">
        <f>'Feuille de saisie'!C31</f>
        <v>24</v>
      </c>
      <c r="C31" s="133">
        <f>'Feuille de saisie'!D31</f>
        <v>0</v>
      </c>
      <c r="D31" s="135" t="str">
        <f>CONCATENATE('Feuille de saisie'!X31," ",'Feuille de saisie'!Y31)</f>
        <v xml:space="preserve"> </v>
      </c>
      <c r="E31" s="135" t="str">
        <f>'Feuille de saisie'!Z31</f>
        <v/>
      </c>
      <c r="F31" s="133" t="str">
        <f>'Feuille de saisie'!AA31</f>
        <v/>
      </c>
      <c r="G31" s="136" t="str">
        <f>'Feuille de saisie'!AC31</f>
        <v/>
      </c>
      <c r="H31" s="137" t="str">
        <f>'Feuille de saisie'!AB31</f>
        <v/>
      </c>
      <c r="I31" s="126" t="str">
        <f>'Feuille de saisie'!P31</f>
        <v/>
      </c>
      <c r="J31" s="127" t="str">
        <f>'Feuille de saisie'!Q31</f>
        <v xml:space="preserve"> </v>
      </c>
      <c r="K31" s="127" t="str">
        <f>'Feuille de saisie'!R31</f>
        <v xml:space="preserve"> </v>
      </c>
      <c r="L31" s="127" t="str">
        <f>'Feuille de saisie'!S31</f>
        <v xml:space="preserve"> </v>
      </c>
      <c r="M31" s="127" t="str">
        <f>'Feuille de saisie'!T31</f>
        <v>m.t</v>
      </c>
      <c r="N31" s="127" t="str">
        <f>'Feuille de saisie'!U31</f>
        <v xml:space="preserve"> </v>
      </c>
      <c r="O31" s="127" t="str">
        <f>'Feuille de saisie'!V31</f>
        <v xml:space="preserve"> </v>
      </c>
      <c r="P31" s="128"/>
    </row>
    <row r="32" spans="1:16">
      <c r="A32" s="129"/>
      <c r="B32" s="131">
        <f>'Feuille de saisie'!C32</f>
        <v>25</v>
      </c>
      <c r="C32" s="133">
        <f>'Feuille de saisie'!D32</f>
        <v>0</v>
      </c>
      <c r="D32" s="135" t="str">
        <f>CONCATENATE('Feuille de saisie'!X32," ",'Feuille de saisie'!Y32)</f>
        <v xml:space="preserve"> </v>
      </c>
      <c r="E32" s="135" t="str">
        <f>'Feuille de saisie'!Z32</f>
        <v/>
      </c>
      <c r="F32" s="133" t="str">
        <f>'Feuille de saisie'!AA32</f>
        <v/>
      </c>
      <c r="G32" s="136" t="str">
        <f>'Feuille de saisie'!AC32</f>
        <v/>
      </c>
      <c r="H32" s="137" t="str">
        <f>'Feuille de saisie'!AB32</f>
        <v/>
      </c>
      <c r="I32" s="126" t="str">
        <f>'Feuille de saisie'!P32</f>
        <v/>
      </c>
      <c r="J32" s="127" t="str">
        <f>'Feuille de saisie'!Q32</f>
        <v xml:space="preserve"> </v>
      </c>
      <c r="K32" s="127" t="str">
        <f>'Feuille de saisie'!R32</f>
        <v xml:space="preserve"> </v>
      </c>
      <c r="L32" s="127" t="str">
        <f>'Feuille de saisie'!S32</f>
        <v xml:space="preserve"> </v>
      </c>
      <c r="M32" s="127" t="str">
        <f>'Feuille de saisie'!T32</f>
        <v>m.t</v>
      </c>
      <c r="N32" s="127" t="str">
        <f>'Feuille de saisie'!U32</f>
        <v xml:space="preserve"> </v>
      </c>
      <c r="O32" s="127" t="str">
        <f>'Feuille de saisie'!V32</f>
        <v xml:space="preserve"> </v>
      </c>
      <c r="P32" s="128"/>
    </row>
    <row r="33" spans="1:16">
      <c r="A33" s="129"/>
      <c r="B33" s="131">
        <f>'Feuille de saisie'!C33</f>
        <v>26</v>
      </c>
      <c r="C33" s="133">
        <f>'Feuille de saisie'!D33</f>
        <v>0</v>
      </c>
      <c r="D33" s="135" t="str">
        <f>CONCATENATE('Feuille de saisie'!X33," ",'Feuille de saisie'!Y33)</f>
        <v xml:space="preserve"> </v>
      </c>
      <c r="E33" s="135" t="str">
        <f>'Feuille de saisie'!Z33</f>
        <v/>
      </c>
      <c r="F33" s="133" t="str">
        <f>'Feuille de saisie'!AA33</f>
        <v/>
      </c>
      <c r="G33" s="136" t="str">
        <f>'Feuille de saisie'!AC33</f>
        <v/>
      </c>
      <c r="H33" s="137" t="str">
        <f>'Feuille de saisie'!AB33</f>
        <v/>
      </c>
      <c r="I33" s="126" t="str">
        <f>'Feuille de saisie'!P33</f>
        <v/>
      </c>
      <c r="J33" s="127" t="str">
        <f>'Feuille de saisie'!Q33</f>
        <v xml:space="preserve"> </v>
      </c>
      <c r="K33" s="127" t="str">
        <f>'Feuille de saisie'!R33</f>
        <v xml:space="preserve"> </v>
      </c>
      <c r="L33" s="127" t="str">
        <f>'Feuille de saisie'!S33</f>
        <v xml:space="preserve"> </v>
      </c>
      <c r="M33" s="127" t="str">
        <f>'Feuille de saisie'!T33</f>
        <v>m.t</v>
      </c>
      <c r="N33" s="127" t="str">
        <f>'Feuille de saisie'!U33</f>
        <v xml:space="preserve"> </v>
      </c>
      <c r="O33" s="127" t="str">
        <f>'Feuille de saisie'!V33</f>
        <v xml:space="preserve"> </v>
      </c>
      <c r="P33" s="128"/>
    </row>
    <row r="34" spans="1:16">
      <c r="A34" s="129"/>
      <c r="B34" s="131">
        <f>'Feuille de saisie'!C34</f>
        <v>27</v>
      </c>
      <c r="C34" s="133">
        <f>'Feuille de saisie'!D34</f>
        <v>0</v>
      </c>
      <c r="D34" s="135" t="str">
        <f>CONCATENATE('Feuille de saisie'!X34," ",'Feuille de saisie'!Y34)</f>
        <v xml:space="preserve"> </v>
      </c>
      <c r="E34" s="135" t="str">
        <f>'Feuille de saisie'!Z34</f>
        <v/>
      </c>
      <c r="F34" s="133" t="str">
        <f>'Feuille de saisie'!AA34</f>
        <v/>
      </c>
      <c r="G34" s="136" t="str">
        <f>'Feuille de saisie'!AC34</f>
        <v/>
      </c>
      <c r="H34" s="137" t="str">
        <f>'Feuille de saisie'!AB34</f>
        <v/>
      </c>
      <c r="I34" s="126" t="str">
        <f>'Feuille de saisie'!P34</f>
        <v/>
      </c>
      <c r="J34" s="127" t="str">
        <f>'Feuille de saisie'!Q34</f>
        <v xml:space="preserve"> </v>
      </c>
      <c r="K34" s="127" t="str">
        <f>'Feuille de saisie'!R34</f>
        <v xml:space="preserve"> </v>
      </c>
      <c r="L34" s="127" t="str">
        <f>'Feuille de saisie'!S34</f>
        <v xml:space="preserve"> </v>
      </c>
      <c r="M34" s="127" t="str">
        <f>'Feuille de saisie'!T34</f>
        <v>m.t</v>
      </c>
      <c r="N34" s="127" t="str">
        <f>'Feuille de saisie'!U34</f>
        <v xml:space="preserve"> </v>
      </c>
      <c r="O34" s="127" t="str">
        <f>'Feuille de saisie'!V34</f>
        <v xml:space="preserve"> </v>
      </c>
      <c r="P34" s="128"/>
    </row>
    <row r="35" spans="1:16">
      <c r="A35" s="129"/>
      <c r="B35" s="131">
        <f>'Feuille de saisie'!C35</f>
        <v>28</v>
      </c>
      <c r="C35" s="133">
        <f>'Feuille de saisie'!D35</f>
        <v>0</v>
      </c>
      <c r="D35" s="135" t="str">
        <f>CONCATENATE('Feuille de saisie'!X35," ",'Feuille de saisie'!Y35)</f>
        <v xml:space="preserve"> </v>
      </c>
      <c r="E35" s="135" t="str">
        <f>'Feuille de saisie'!Z35</f>
        <v/>
      </c>
      <c r="F35" s="133" t="str">
        <f>'Feuille de saisie'!AA35</f>
        <v/>
      </c>
      <c r="G35" s="136" t="str">
        <f>'Feuille de saisie'!AC35</f>
        <v/>
      </c>
      <c r="H35" s="137" t="str">
        <f>'Feuille de saisie'!AB35</f>
        <v/>
      </c>
      <c r="I35" s="126" t="str">
        <f>'Feuille de saisie'!P35</f>
        <v/>
      </c>
      <c r="J35" s="127" t="str">
        <f>'Feuille de saisie'!Q35</f>
        <v xml:space="preserve"> </v>
      </c>
      <c r="K35" s="127" t="str">
        <f>'Feuille de saisie'!R35</f>
        <v xml:space="preserve"> </v>
      </c>
      <c r="L35" s="127" t="str">
        <f>'Feuille de saisie'!S35</f>
        <v xml:space="preserve"> </v>
      </c>
      <c r="M35" s="127" t="str">
        <f>'Feuille de saisie'!T35</f>
        <v>m.t</v>
      </c>
      <c r="N35" s="127" t="str">
        <f>'Feuille de saisie'!U35</f>
        <v xml:space="preserve"> </v>
      </c>
      <c r="O35" s="127" t="str">
        <f>'Feuille de saisie'!V35</f>
        <v xml:space="preserve"> </v>
      </c>
      <c r="P35" s="128"/>
    </row>
    <row r="36" spans="1:16">
      <c r="A36" s="129"/>
      <c r="B36" s="131">
        <f>'Feuille de saisie'!C36</f>
        <v>29</v>
      </c>
      <c r="C36" s="133">
        <f>'Feuille de saisie'!D36</f>
        <v>0</v>
      </c>
      <c r="D36" s="135" t="str">
        <f>CONCATENATE('Feuille de saisie'!X36," ",'Feuille de saisie'!Y36)</f>
        <v xml:space="preserve"> </v>
      </c>
      <c r="E36" s="135" t="str">
        <f>'Feuille de saisie'!Z36</f>
        <v/>
      </c>
      <c r="F36" s="133" t="str">
        <f>'Feuille de saisie'!AA36</f>
        <v/>
      </c>
      <c r="G36" s="136" t="str">
        <f>'Feuille de saisie'!AC36</f>
        <v/>
      </c>
      <c r="H36" s="137" t="str">
        <f>'Feuille de saisie'!AB36</f>
        <v/>
      </c>
      <c r="I36" s="126" t="str">
        <f>'Feuille de saisie'!P36</f>
        <v/>
      </c>
      <c r="J36" s="127" t="str">
        <f>'Feuille de saisie'!Q36</f>
        <v xml:space="preserve"> </v>
      </c>
      <c r="K36" s="127" t="str">
        <f>'Feuille de saisie'!R36</f>
        <v xml:space="preserve"> </v>
      </c>
      <c r="L36" s="127" t="str">
        <f>'Feuille de saisie'!S36</f>
        <v xml:space="preserve"> </v>
      </c>
      <c r="M36" s="127" t="str">
        <f>'Feuille de saisie'!T36</f>
        <v>m.t</v>
      </c>
      <c r="N36" s="127" t="str">
        <f>'Feuille de saisie'!U36</f>
        <v xml:space="preserve"> </v>
      </c>
      <c r="O36" s="127" t="str">
        <f>'Feuille de saisie'!V36</f>
        <v xml:space="preserve"> </v>
      </c>
      <c r="P36" s="128"/>
    </row>
    <row r="37" spans="1:16">
      <c r="A37" s="129"/>
      <c r="B37" s="131">
        <f>'Feuille de saisie'!C37</f>
        <v>30</v>
      </c>
      <c r="C37" s="133">
        <f>'Feuille de saisie'!D37</f>
        <v>0</v>
      </c>
      <c r="D37" s="135" t="str">
        <f>CONCATENATE('Feuille de saisie'!X37," ",'Feuille de saisie'!Y37)</f>
        <v xml:space="preserve"> </v>
      </c>
      <c r="E37" s="135" t="str">
        <f>'Feuille de saisie'!Z37</f>
        <v/>
      </c>
      <c r="F37" s="133" t="str">
        <f>'Feuille de saisie'!AA37</f>
        <v/>
      </c>
      <c r="G37" s="136" t="str">
        <f>'Feuille de saisie'!AC37</f>
        <v/>
      </c>
      <c r="H37" s="137" t="str">
        <f>'Feuille de saisie'!AB37</f>
        <v/>
      </c>
      <c r="I37" s="126" t="str">
        <f>'Feuille de saisie'!P37</f>
        <v/>
      </c>
      <c r="J37" s="127" t="str">
        <f>'Feuille de saisie'!Q37</f>
        <v xml:space="preserve"> </v>
      </c>
      <c r="K37" s="127" t="str">
        <f>'Feuille de saisie'!R37</f>
        <v xml:space="preserve"> </v>
      </c>
      <c r="L37" s="127" t="str">
        <f>'Feuille de saisie'!S37</f>
        <v xml:space="preserve"> </v>
      </c>
      <c r="M37" s="127" t="str">
        <f>'Feuille de saisie'!T37</f>
        <v>m.t</v>
      </c>
      <c r="N37" s="127" t="str">
        <f>'Feuille de saisie'!U37</f>
        <v xml:space="preserve"> </v>
      </c>
      <c r="O37" s="127" t="str">
        <f>'Feuille de saisie'!V37</f>
        <v xml:space="preserve"> </v>
      </c>
      <c r="P37" s="128"/>
    </row>
    <row r="38" spans="1:16">
      <c r="A38" s="129"/>
      <c r="B38" s="131">
        <f>'Feuille de saisie'!C38</f>
        <v>31</v>
      </c>
      <c r="C38" s="133">
        <f>'Feuille de saisie'!D38</f>
        <v>0</v>
      </c>
      <c r="D38" s="135" t="str">
        <f>CONCATENATE('Feuille de saisie'!X38," ",'Feuille de saisie'!Y38)</f>
        <v xml:space="preserve"> </v>
      </c>
      <c r="E38" s="135" t="str">
        <f>'Feuille de saisie'!Z38</f>
        <v/>
      </c>
      <c r="F38" s="133" t="str">
        <f>'Feuille de saisie'!AA38</f>
        <v/>
      </c>
      <c r="G38" s="136" t="str">
        <f>'Feuille de saisie'!AC38</f>
        <v/>
      </c>
      <c r="H38" s="137" t="str">
        <f>'Feuille de saisie'!AB38</f>
        <v/>
      </c>
      <c r="I38" s="126" t="str">
        <f>'Feuille de saisie'!P38</f>
        <v/>
      </c>
      <c r="J38" s="127" t="str">
        <f>'Feuille de saisie'!Q38</f>
        <v xml:space="preserve"> </v>
      </c>
      <c r="K38" s="127" t="str">
        <f>'Feuille de saisie'!R38</f>
        <v xml:space="preserve"> </v>
      </c>
      <c r="L38" s="127" t="str">
        <f>'Feuille de saisie'!S38</f>
        <v xml:space="preserve"> </v>
      </c>
      <c r="M38" s="127" t="str">
        <f>'Feuille de saisie'!T38</f>
        <v>m.t</v>
      </c>
      <c r="N38" s="127" t="str">
        <f>'Feuille de saisie'!U38</f>
        <v xml:space="preserve"> </v>
      </c>
      <c r="O38" s="127" t="str">
        <f>'Feuille de saisie'!V38</f>
        <v xml:space="preserve"> </v>
      </c>
      <c r="P38" s="128"/>
    </row>
    <row r="39" spans="1:16">
      <c r="A39" s="129"/>
      <c r="B39" s="131">
        <f>'Feuille de saisie'!C39</f>
        <v>32</v>
      </c>
      <c r="C39" s="133">
        <f>'Feuille de saisie'!D39</f>
        <v>0</v>
      </c>
      <c r="D39" s="135" t="str">
        <f>CONCATENATE('Feuille de saisie'!X39," ",'Feuille de saisie'!Y39)</f>
        <v xml:space="preserve"> </v>
      </c>
      <c r="E39" s="135" t="str">
        <f>'Feuille de saisie'!Z39</f>
        <v/>
      </c>
      <c r="F39" s="133" t="str">
        <f>'Feuille de saisie'!AA39</f>
        <v/>
      </c>
      <c r="G39" s="136" t="str">
        <f>'Feuille de saisie'!AC39</f>
        <v/>
      </c>
      <c r="H39" s="137" t="str">
        <f>'Feuille de saisie'!AB39</f>
        <v/>
      </c>
      <c r="I39" s="126" t="str">
        <f>'Feuille de saisie'!P39</f>
        <v/>
      </c>
      <c r="J39" s="127" t="str">
        <f>'Feuille de saisie'!Q39</f>
        <v xml:space="preserve"> </v>
      </c>
      <c r="K39" s="127" t="str">
        <f>'Feuille de saisie'!R39</f>
        <v xml:space="preserve"> </v>
      </c>
      <c r="L39" s="127" t="str">
        <f>'Feuille de saisie'!S39</f>
        <v xml:space="preserve"> </v>
      </c>
      <c r="M39" s="127" t="str">
        <f>'Feuille de saisie'!T39</f>
        <v>m.t</v>
      </c>
      <c r="N39" s="127" t="str">
        <f>'Feuille de saisie'!U39</f>
        <v xml:space="preserve"> </v>
      </c>
      <c r="O39" s="127" t="str">
        <f>'Feuille de saisie'!V39</f>
        <v xml:space="preserve"> </v>
      </c>
      <c r="P39" s="128"/>
    </row>
    <row r="40" spans="1:16">
      <c r="A40" s="129"/>
      <c r="B40" s="131">
        <f>'Feuille de saisie'!C40</f>
        <v>33</v>
      </c>
      <c r="C40" s="133">
        <f>'Feuille de saisie'!D40</f>
        <v>0</v>
      </c>
      <c r="D40" s="135" t="str">
        <f>CONCATENATE('Feuille de saisie'!X40," ",'Feuille de saisie'!Y40)</f>
        <v xml:space="preserve"> </v>
      </c>
      <c r="E40" s="135" t="str">
        <f>'Feuille de saisie'!Z40</f>
        <v/>
      </c>
      <c r="F40" s="133" t="str">
        <f>'Feuille de saisie'!AA40</f>
        <v/>
      </c>
      <c r="G40" s="136" t="str">
        <f>'Feuille de saisie'!AC40</f>
        <v/>
      </c>
      <c r="H40" s="137" t="str">
        <f>'Feuille de saisie'!AB40</f>
        <v/>
      </c>
      <c r="I40" s="126" t="str">
        <f>'Feuille de saisie'!P40</f>
        <v/>
      </c>
      <c r="J40" s="127" t="str">
        <f>'Feuille de saisie'!Q40</f>
        <v xml:space="preserve"> </v>
      </c>
      <c r="K40" s="127" t="str">
        <f>'Feuille de saisie'!R40</f>
        <v xml:space="preserve"> </v>
      </c>
      <c r="L40" s="127" t="str">
        <f>'Feuille de saisie'!S40</f>
        <v xml:space="preserve"> </v>
      </c>
      <c r="M40" s="127" t="str">
        <f>'Feuille de saisie'!T40</f>
        <v>m.t</v>
      </c>
      <c r="N40" s="127" t="str">
        <f>'Feuille de saisie'!U40</f>
        <v xml:space="preserve"> </v>
      </c>
      <c r="O40" s="127" t="str">
        <f>'Feuille de saisie'!V40</f>
        <v xml:space="preserve"> </v>
      </c>
      <c r="P40" s="128"/>
    </row>
    <row r="41" spans="1:16">
      <c r="A41" s="129"/>
      <c r="B41" s="131">
        <f>'Feuille de saisie'!C41</f>
        <v>34</v>
      </c>
      <c r="C41" s="133">
        <f>'Feuille de saisie'!D41</f>
        <v>0</v>
      </c>
      <c r="D41" s="135" t="str">
        <f>CONCATENATE('Feuille de saisie'!X41," ",'Feuille de saisie'!Y41)</f>
        <v xml:space="preserve"> </v>
      </c>
      <c r="E41" s="135" t="str">
        <f>'Feuille de saisie'!Z41</f>
        <v/>
      </c>
      <c r="F41" s="133" t="str">
        <f>'Feuille de saisie'!AA41</f>
        <v/>
      </c>
      <c r="G41" s="136" t="str">
        <f>'Feuille de saisie'!AC41</f>
        <v/>
      </c>
      <c r="H41" s="137" t="str">
        <f>'Feuille de saisie'!AB41</f>
        <v/>
      </c>
      <c r="I41" s="126" t="str">
        <f>'Feuille de saisie'!P41</f>
        <v/>
      </c>
      <c r="J41" s="127" t="str">
        <f>'Feuille de saisie'!Q41</f>
        <v xml:space="preserve"> </v>
      </c>
      <c r="K41" s="127" t="str">
        <f>'Feuille de saisie'!R41</f>
        <v xml:space="preserve"> </v>
      </c>
      <c r="L41" s="127" t="str">
        <f>'Feuille de saisie'!S41</f>
        <v xml:space="preserve"> </v>
      </c>
      <c r="M41" s="127" t="str">
        <f>'Feuille de saisie'!T41</f>
        <v>m.t</v>
      </c>
      <c r="N41" s="127" t="str">
        <f>'Feuille de saisie'!U41</f>
        <v xml:space="preserve"> </v>
      </c>
      <c r="O41" s="127" t="str">
        <f>'Feuille de saisie'!V41</f>
        <v xml:space="preserve"> </v>
      </c>
      <c r="P41" s="128"/>
    </row>
    <row r="42" spans="1:16">
      <c r="A42" s="129"/>
      <c r="B42" s="131">
        <f>'Feuille de saisie'!C42</f>
        <v>35</v>
      </c>
      <c r="C42" s="133">
        <f>'Feuille de saisie'!D42</f>
        <v>0</v>
      </c>
      <c r="D42" s="135" t="str">
        <f>CONCATENATE('Feuille de saisie'!X42," ",'Feuille de saisie'!Y42)</f>
        <v xml:space="preserve"> </v>
      </c>
      <c r="E42" s="135" t="str">
        <f>'Feuille de saisie'!Z42</f>
        <v/>
      </c>
      <c r="F42" s="133" t="str">
        <f>'Feuille de saisie'!AA42</f>
        <v/>
      </c>
      <c r="G42" s="136" t="str">
        <f>'Feuille de saisie'!AC42</f>
        <v/>
      </c>
      <c r="H42" s="137" t="str">
        <f>'Feuille de saisie'!AB42</f>
        <v/>
      </c>
      <c r="I42" s="126" t="str">
        <f>'Feuille de saisie'!P42</f>
        <v/>
      </c>
      <c r="J42" s="127" t="str">
        <f>'Feuille de saisie'!Q42</f>
        <v xml:space="preserve"> </v>
      </c>
      <c r="K42" s="127" t="str">
        <f>'Feuille de saisie'!R42</f>
        <v xml:space="preserve"> </v>
      </c>
      <c r="L42" s="127" t="str">
        <f>'Feuille de saisie'!S42</f>
        <v xml:space="preserve"> </v>
      </c>
      <c r="M42" s="127" t="str">
        <f>'Feuille de saisie'!T42</f>
        <v>m.t</v>
      </c>
      <c r="N42" s="127" t="str">
        <f>'Feuille de saisie'!U42</f>
        <v xml:space="preserve"> </v>
      </c>
      <c r="O42" s="127" t="str">
        <f>'Feuille de saisie'!V42</f>
        <v xml:space="preserve"> </v>
      </c>
      <c r="P42" s="128"/>
    </row>
    <row r="43" spans="1:16">
      <c r="A43" s="129"/>
      <c r="B43" s="131">
        <f>'Feuille de saisie'!C43</f>
        <v>36</v>
      </c>
      <c r="C43" s="133">
        <f>'Feuille de saisie'!D43</f>
        <v>0</v>
      </c>
      <c r="D43" s="135" t="str">
        <f>CONCATENATE('Feuille de saisie'!X43," ",'Feuille de saisie'!Y43)</f>
        <v xml:space="preserve"> </v>
      </c>
      <c r="E43" s="135" t="str">
        <f>'Feuille de saisie'!Z43</f>
        <v/>
      </c>
      <c r="F43" s="133" t="str">
        <f>'Feuille de saisie'!AA43</f>
        <v/>
      </c>
      <c r="G43" s="136" t="str">
        <f>'Feuille de saisie'!AC43</f>
        <v/>
      </c>
      <c r="H43" s="137" t="str">
        <f>'Feuille de saisie'!AB43</f>
        <v/>
      </c>
      <c r="I43" s="126" t="str">
        <f>'Feuille de saisie'!P43</f>
        <v/>
      </c>
      <c r="J43" s="127" t="str">
        <f>'Feuille de saisie'!Q43</f>
        <v xml:space="preserve"> </v>
      </c>
      <c r="K43" s="127" t="str">
        <f>'Feuille de saisie'!R43</f>
        <v xml:space="preserve"> </v>
      </c>
      <c r="L43" s="127" t="str">
        <f>'Feuille de saisie'!S43</f>
        <v xml:space="preserve"> </v>
      </c>
      <c r="M43" s="127" t="str">
        <f>'Feuille de saisie'!T43</f>
        <v>m.t</v>
      </c>
      <c r="N43" s="127" t="str">
        <f>'Feuille de saisie'!U43</f>
        <v xml:space="preserve"> </v>
      </c>
      <c r="O43" s="127" t="str">
        <f>'Feuille de saisie'!V43</f>
        <v xml:space="preserve"> </v>
      </c>
      <c r="P43" s="128"/>
    </row>
    <row r="44" spans="1:16">
      <c r="A44" s="129"/>
      <c r="B44" s="131">
        <f>'Feuille de saisie'!C44</f>
        <v>37</v>
      </c>
      <c r="C44" s="133">
        <f>'Feuille de saisie'!D44</f>
        <v>0</v>
      </c>
      <c r="D44" s="135" t="str">
        <f>CONCATENATE('Feuille de saisie'!X44," ",'Feuille de saisie'!Y44)</f>
        <v xml:space="preserve"> </v>
      </c>
      <c r="E44" s="135" t="str">
        <f>'Feuille de saisie'!Z44</f>
        <v/>
      </c>
      <c r="F44" s="133" t="str">
        <f>'Feuille de saisie'!AA44</f>
        <v/>
      </c>
      <c r="G44" s="136" t="str">
        <f>'Feuille de saisie'!AC44</f>
        <v/>
      </c>
      <c r="H44" s="137" t="str">
        <f>'Feuille de saisie'!AB44</f>
        <v/>
      </c>
      <c r="I44" s="126" t="str">
        <f>'Feuille de saisie'!P44</f>
        <v/>
      </c>
      <c r="J44" s="127" t="str">
        <f>'Feuille de saisie'!Q44</f>
        <v xml:space="preserve"> </v>
      </c>
      <c r="K44" s="127" t="str">
        <f>'Feuille de saisie'!R44</f>
        <v xml:space="preserve"> </v>
      </c>
      <c r="L44" s="127" t="str">
        <f>'Feuille de saisie'!S44</f>
        <v xml:space="preserve"> </v>
      </c>
      <c r="M44" s="127" t="str">
        <f>'Feuille de saisie'!T44</f>
        <v>m.t</v>
      </c>
      <c r="N44" s="127" t="str">
        <f>'Feuille de saisie'!U44</f>
        <v xml:space="preserve"> </v>
      </c>
      <c r="O44" s="127" t="str">
        <f>'Feuille de saisie'!V44</f>
        <v xml:space="preserve"> </v>
      </c>
      <c r="P44" s="128"/>
    </row>
    <row r="45" spans="1:16">
      <c r="A45" s="129"/>
      <c r="B45" s="131">
        <f>'Feuille de saisie'!C45</f>
        <v>38</v>
      </c>
      <c r="C45" s="133">
        <f>'Feuille de saisie'!D45</f>
        <v>0</v>
      </c>
      <c r="D45" s="135" t="str">
        <f>CONCATENATE('Feuille de saisie'!X45," ",'Feuille de saisie'!Y45)</f>
        <v xml:space="preserve"> </v>
      </c>
      <c r="E45" s="135" t="str">
        <f>'Feuille de saisie'!Z45</f>
        <v/>
      </c>
      <c r="F45" s="133" t="str">
        <f>'Feuille de saisie'!AA45</f>
        <v/>
      </c>
      <c r="G45" s="136" t="str">
        <f>'Feuille de saisie'!AC45</f>
        <v/>
      </c>
      <c r="H45" s="137" t="str">
        <f>'Feuille de saisie'!AB45</f>
        <v/>
      </c>
      <c r="I45" s="126" t="str">
        <f>'Feuille de saisie'!P45</f>
        <v/>
      </c>
      <c r="J45" s="127" t="str">
        <f>'Feuille de saisie'!Q45</f>
        <v xml:space="preserve"> </v>
      </c>
      <c r="K45" s="127" t="str">
        <f>'Feuille de saisie'!R45</f>
        <v xml:space="preserve"> </v>
      </c>
      <c r="L45" s="127" t="str">
        <f>'Feuille de saisie'!S45</f>
        <v xml:space="preserve"> </v>
      </c>
      <c r="M45" s="127" t="str">
        <f>'Feuille de saisie'!T45</f>
        <v>m.t</v>
      </c>
      <c r="N45" s="127" t="str">
        <f>'Feuille de saisie'!U45</f>
        <v xml:space="preserve"> </v>
      </c>
      <c r="O45" s="127" t="str">
        <f>'Feuille de saisie'!V45</f>
        <v xml:space="preserve"> </v>
      </c>
      <c r="P45" s="128"/>
    </row>
    <row r="46" spans="1:16">
      <c r="A46" s="129"/>
      <c r="B46" s="131">
        <f>'Feuille de saisie'!C46</f>
        <v>39</v>
      </c>
      <c r="C46" s="133">
        <f>'Feuille de saisie'!D46</f>
        <v>0</v>
      </c>
      <c r="D46" s="135" t="str">
        <f>CONCATENATE('Feuille de saisie'!X46," ",'Feuille de saisie'!Y46)</f>
        <v xml:space="preserve"> </v>
      </c>
      <c r="E46" s="135" t="str">
        <f>'Feuille de saisie'!Z46</f>
        <v/>
      </c>
      <c r="F46" s="133" t="str">
        <f>'Feuille de saisie'!AA46</f>
        <v/>
      </c>
      <c r="G46" s="136" t="str">
        <f>'Feuille de saisie'!AC46</f>
        <v/>
      </c>
      <c r="H46" s="137" t="str">
        <f>'Feuille de saisie'!AB46</f>
        <v/>
      </c>
      <c r="I46" s="126" t="str">
        <f>'Feuille de saisie'!P46</f>
        <v/>
      </c>
      <c r="J46" s="127" t="str">
        <f>'Feuille de saisie'!Q46</f>
        <v xml:space="preserve"> </v>
      </c>
      <c r="K46" s="127" t="str">
        <f>'Feuille de saisie'!R46</f>
        <v xml:space="preserve"> </v>
      </c>
      <c r="L46" s="127" t="str">
        <f>'Feuille de saisie'!S46</f>
        <v xml:space="preserve"> </v>
      </c>
      <c r="M46" s="127" t="str">
        <f>'Feuille de saisie'!T46</f>
        <v>m.t</v>
      </c>
      <c r="N46" s="127" t="str">
        <f>'Feuille de saisie'!U46</f>
        <v xml:space="preserve"> </v>
      </c>
      <c r="O46" s="127" t="str">
        <f>'Feuille de saisie'!V46</f>
        <v xml:space="preserve"> </v>
      </c>
      <c r="P46" s="128"/>
    </row>
    <row r="47" spans="1:16">
      <c r="A47" s="129"/>
      <c r="B47" s="131">
        <f>'Feuille de saisie'!C47</f>
        <v>40</v>
      </c>
      <c r="C47" s="133">
        <f>'Feuille de saisie'!D47</f>
        <v>0</v>
      </c>
      <c r="D47" s="135" t="str">
        <f>CONCATENATE('Feuille de saisie'!X47," ",'Feuille de saisie'!Y47)</f>
        <v xml:space="preserve"> </v>
      </c>
      <c r="E47" s="135" t="str">
        <f>'Feuille de saisie'!Z47</f>
        <v/>
      </c>
      <c r="F47" s="133" t="str">
        <f>'Feuille de saisie'!AA47</f>
        <v/>
      </c>
      <c r="G47" s="136" t="str">
        <f>'Feuille de saisie'!AC47</f>
        <v/>
      </c>
      <c r="H47" s="137" t="str">
        <f>'Feuille de saisie'!AB47</f>
        <v/>
      </c>
      <c r="I47" s="126" t="str">
        <f>'Feuille de saisie'!P47</f>
        <v/>
      </c>
      <c r="J47" s="127" t="str">
        <f>'Feuille de saisie'!Q47</f>
        <v xml:space="preserve"> </v>
      </c>
      <c r="K47" s="127" t="str">
        <f>'Feuille de saisie'!R47</f>
        <v xml:space="preserve"> </v>
      </c>
      <c r="L47" s="127" t="str">
        <f>'Feuille de saisie'!S47</f>
        <v xml:space="preserve"> </v>
      </c>
      <c r="M47" s="127" t="str">
        <f>'Feuille de saisie'!T47</f>
        <v>m.t</v>
      </c>
      <c r="N47" s="127" t="str">
        <f>'Feuille de saisie'!U47</f>
        <v xml:space="preserve"> </v>
      </c>
      <c r="O47" s="127" t="str">
        <f>'Feuille de saisie'!V47</f>
        <v xml:space="preserve"> </v>
      </c>
      <c r="P47" s="128"/>
    </row>
    <row r="48" spans="1:16">
      <c r="A48" s="129"/>
      <c r="B48" s="131">
        <f>'Feuille de saisie'!C48</f>
        <v>41</v>
      </c>
      <c r="C48" s="133">
        <f>'Feuille de saisie'!D48</f>
        <v>0</v>
      </c>
      <c r="D48" s="135" t="str">
        <f>CONCATENATE('Feuille de saisie'!X48," ",'Feuille de saisie'!Y48)</f>
        <v xml:space="preserve"> </v>
      </c>
      <c r="E48" s="135" t="str">
        <f>'Feuille de saisie'!Z48</f>
        <v/>
      </c>
      <c r="F48" s="133" t="str">
        <f>'Feuille de saisie'!AA48</f>
        <v/>
      </c>
      <c r="G48" s="136" t="str">
        <f>'Feuille de saisie'!AC48</f>
        <v/>
      </c>
      <c r="H48" s="137" t="str">
        <f>'Feuille de saisie'!AB48</f>
        <v/>
      </c>
      <c r="I48" s="126" t="str">
        <f>'Feuille de saisie'!P48</f>
        <v/>
      </c>
      <c r="J48" s="127" t="str">
        <f>'Feuille de saisie'!Q48</f>
        <v xml:space="preserve"> </v>
      </c>
      <c r="K48" s="127" t="str">
        <f>'Feuille de saisie'!R48</f>
        <v xml:space="preserve"> </v>
      </c>
      <c r="L48" s="127" t="str">
        <f>'Feuille de saisie'!S48</f>
        <v xml:space="preserve"> </v>
      </c>
      <c r="M48" s="127" t="str">
        <f>'Feuille de saisie'!T48</f>
        <v>m.t</v>
      </c>
      <c r="N48" s="127" t="str">
        <f>'Feuille de saisie'!U48</f>
        <v xml:space="preserve"> </v>
      </c>
      <c r="O48" s="127" t="str">
        <f>'Feuille de saisie'!V48</f>
        <v xml:space="preserve"> </v>
      </c>
      <c r="P48" s="128"/>
    </row>
    <row r="49" spans="1:16">
      <c r="A49" s="129"/>
      <c r="B49" s="131">
        <f>'Feuille de saisie'!C49</f>
        <v>42</v>
      </c>
      <c r="C49" s="133">
        <f>'Feuille de saisie'!D49</f>
        <v>0</v>
      </c>
      <c r="D49" s="135" t="str">
        <f>CONCATENATE('Feuille de saisie'!X49," ",'Feuille de saisie'!Y49)</f>
        <v xml:space="preserve"> </v>
      </c>
      <c r="E49" s="135" t="str">
        <f>'Feuille de saisie'!Z49</f>
        <v/>
      </c>
      <c r="F49" s="133" t="str">
        <f>'Feuille de saisie'!AA49</f>
        <v/>
      </c>
      <c r="G49" s="136" t="str">
        <f>'Feuille de saisie'!AC49</f>
        <v/>
      </c>
      <c r="H49" s="137" t="str">
        <f>'Feuille de saisie'!AB49</f>
        <v/>
      </c>
      <c r="I49" s="126" t="str">
        <f>'Feuille de saisie'!P49</f>
        <v/>
      </c>
      <c r="J49" s="127" t="str">
        <f>'Feuille de saisie'!Q49</f>
        <v xml:space="preserve"> </v>
      </c>
      <c r="K49" s="127" t="str">
        <f>'Feuille de saisie'!R49</f>
        <v xml:space="preserve"> </v>
      </c>
      <c r="L49" s="127" t="str">
        <f>'Feuille de saisie'!S49</f>
        <v xml:space="preserve"> </v>
      </c>
      <c r="M49" s="127" t="str">
        <f>'Feuille de saisie'!T49</f>
        <v>m.t</v>
      </c>
      <c r="N49" s="127" t="str">
        <f>'Feuille de saisie'!U49</f>
        <v xml:space="preserve"> </v>
      </c>
      <c r="O49" s="127" t="str">
        <f>'Feuille de saisie'!V49</f>
        <v xml:space="preserve"> </v>
      </c>
      <c r="P49" s="128"/>
    </row>
    <row r="50" spans="1:16">
      <c r="A50" s="129"/>
      <c r="B50" s="131">
        <f>'Feuille de saisie'!C50</f>
        <v>43</v>
      </c>
      <c r="C50" s="133">
        <f>'Feuille de saisie'!D50</f>
        <v>0</v>
      </c>
      <c r="D50" s="135" t="str">
        <f>CONCATENATE('Feuille de saisie'!X50," ",'Feuille de saisie'!Y50)</f>
        <v xml:space="preserve"> </v>
      </c>
      <c r="E50" s="135" t="str">
        <f>'Feuille de saisie'!Z50</f>
        <v/>
      </c>
      <c r="F50" s="133" t="str">
        <f>'Feuille de saisie'!AA50</f>
        <v/>
      </c>
      <c r="G50" s="136" t="str">
        <f>'Feuille de saisie'!AC50</f>
        <v/>
      </c>
      <c r="H50" s="137" t="str">
        <f>'Feuille de saisie'!AB50</f>
        <v/>
      </c>
      <c r="I50" s="126" t="str">
        <f>'Feuille de saisie'!P50</f>
        <v/>
      </c>
      <c r="J50" s="127" t="str">
        <f>'Feuille de saisie'!Q50</f>
        <v xml:space="preserve"> </v>
      </c>
      <c r="K50" s="127" t="str">
        <f>'Feuille de saisie'!R50</f>
        <v xml:space="preserve"> </v>
      </c>
      <c r="L50" s="127" t="str">
        <f>'Feuille de saisie'!S50</f>
        <v xml:space="preserve"> </v>
      </c>
      <c r="M50" s="127" t="str">
        <f>'Feuille de saisie'!T50</f>
        <v>m.t</v>
      </c>
      <c r="N50" s="127" t="str">
        <f>'Feuille de saisie'!U50</f>
        <v xml:space="preserve"> </v>
      </c>
      <c r="O50" s="127" t="str">
        <f>'Feuille de saisie'!V50</f>
        <v xml:space="preserve"> </v>
      </c>
      <c r="P50" s="128"/>
    </row>
    <row r="51" spans="1:16">
      <c r="A51" s="129"/>
      <c r="B51" s="131">
        <f>'Feuille de saisie'!C51</f>
        <v>44</v>
      </c>
      <c r="C51" s="133">
        <f>'Feuille de saisie'!D51</f>
        <v>0</v>
      </c>
      <c r="D51" s="135" t="str">
        <f>CONCATENATE('Feuille de saisie'!X51," ",'Feuille de saisie'!Y51)</f>
        <v xml:space="preserve"> </v>
      </c>
      <c r="E51" s="135" t="str">
        <f>'Feuille de saisie'!Z51</f>
        <v/>
      </c>
      <c r="F51" s="133" t="str">
        <f>'Feuille de saisie'!AA51</f>
        <v/>
      </c>
      <c r="G51" s="136" t="str">
        <f>'Feuille de saisie'!AC51</f>
        <v/>
      </c>
      <c r="H51" s="137" t="str">
        <f>'Feuille de saisie'!AB51</f>
        <v/>
      </c>
      <c r="I51" s="126" t="str">
        <f>'Feuille de saisie'!P51</f>
        <v/>
      </c>
      <c r="J51" s="127" t="str">
        <f>'Feuille de saisie'!Q51</f>
        <v xml:space="preserve"> </v>
      </c>
      <c r="K51" s="127" t="str">
        <f>'Feuille de saisie'!R51</f>
        <v xml:space="preserve"> </v>
      </c>
      <c r="L51" s="127" t="str">
        <f>'Feuille de saisie'!S51</f>
        <v xml:space="preserve"> </v>
      </c>
      <c r="M51" s="127" t="str">
        <f>'Feuille de saisie'!T51</f>
        <v>m.t</v>
      </c>
      <c r="N51" s="127" t="str">
        <f>'Feuille de saisie'!U51</f>
        <v xml:space="preserve"> </v>
      </c>
      <c r="O51" s="127" t="str">
        <f>'Feuille de saisie'!V51</f>
        <v xml:space="preserve"> </v>
      </c>
      <c r="P51" s="128"/>
    </row>
    <row r="52" spans="1:16">
      <c r="A52" s="129"/>
      <c r="B52" s="131">
        <f>'Feuille de saisie'!C52</f>
        <v>45</v>
      </c>
      <c r="C52" s="133">
        <f>'Feuille de saisie'!D52</f>
        <v>0</v>
      </c>
      <c r="D52" s="135" t="str">
        <f>CONCATENATE('Feuille de saisie'!X52," ",'Feuille de saisie'!Y52)</f>
        <v xml:space="preserve"> </v>
      </c>
      <c r="E52" s="135" t="str">
        <f>'Feuille de saisie'!Z52</f>
        <v/>
      </c>
      <c r="F52" s="133" t="str">
        <f>'Feuille de saisie'!AA52</f>
        <v/>
      </c>
      <c r="G52" s="136" t="str">
        <f>'Feuille de saisie'!AC52</f>
        <v/>
      </c>
      <c r="H52" s="137" t="str">
        <f>'Feuille de saisie'!AB52</f>
        <v/>
      </c>
      <c r="I52" s="126" t="str">
        <f>'Feuille de saisie'!P52</f>
        <v/>
      </c>
      <c r="J52" s="127" t="str">
        <f>'Feuille de saisie'!Q52</f>
        <v xml:space="preserve"> </v>
      </c>
      <c r="K52" s="127" t="str">
        <f>'Feuille de saisie'!R52</f>
        <v xml:space="preserve"> </v>
      </c>
      <c r="L52" s="127" t="str">
        <f>'Feuille de saisie'!S52</f>
        <v xml:space="preserve"> </v>
      </c>
      <c r="M52" s="127" t="str">
        <f>'Feuille de saisie'!T52</f>
        <v>m.t</v>
      </c>
      <c r="N52" s="127" t="str">
        <f>'Feuille de saisie'!U52</f>
        <v xml:space="preserve"> </v>
      </c>
      <c r="O52" s="127" t="str">
        <f>'Feuille de saisie'!V52</f>
        <v xml:space="preserve"> </v>
      </c>
      <c r="P52" s="128"/>
    </row>
    <row r="53" spans="1:16">
      <c r="A53" s="129"/>
      <c r="B53" s="131">
        <f>'Feuille de saisie'!C53</f>
        <v>46</v>
      </c>
      <c r="C53" s="133">
        <f>'Feuille de saisie'!D53</f>
        <v>0</v>
      </c>
      <c r="D53" s="135" t="str">
        <f>CONCATENATE('Feuille de saisie'!X53," ",'Feuille de saisie'!Y53)</f>
        <v xml:space="preserve"> </v>
      </c>
      <c r="E53" s="135" t="str">
        <f>'Feuille de saisie'!Z53</f>
        <v/>
      </c>
      <c r="F53" s="133" t="str">
        <f>'Feuille de saisie'!AA53</f>
        <v/>
      </c>
      <c r="G53" s="136" t="str">
        <f>'Feuille de saisie'!AC53</f>
        <v/>
      </c>
      <c r="H53" s="137" t="str">
        <f>'Feuille de saisie'!AB53</f>
        <v/>
      </c>
      <c r="I53" s="126" t="str">
        <f>'Feuille de saisie'!P53</f>
        <v/>
      </c>
      <c r="J53" s="127" t="str">
        <f>'Feuille de saisie'!Q53</f>
        <v xml:space="preserve"> </v>
      </c>
      <c r="K53" s="127" t="str">
        <f>'Feuille de saisie'!R53</f>
        <v xml:space="preserve"> </v>
      </c>
      <c r="L53" s="127" t="str">
        <f>'Feuille de saisie'!S53</f>
        <v xml:space="preserve"> </v>
      </c>
      <c r="M53" s="127" t="str">
        <f>'Feuille de saisie'!T53</f>
        <v>m.t</v>
      </c>
      <c r="N53" s="127" t="str">
        <f>'Feuille de saisie'!U53</f>
        <v xml:space="preserve"> </v>
      </c>
      <c r="O53" s="127" t="str">
        <f>'Feuille de saisie'!V53</f>
        <v xml:space="preserve"> </v>
      </c>
      <c r="P53" s="128"/>
    </row>
    <row r="54" spans="1:16">
      <c r="A54" s="129"/>
      <c r="B54" s="131">
        <f>'Feuille de saisie'!C54</f>
        <v>47</v>
      </c>
      <c r="C54" s="133">
        <f>'Feuille de saisie'!D54</f>
        <v>0</v>
      </c>
      <c r="D54" s="135" t="str">
        <f>CONCATENATE('Feuille de saisie'!X54," ",'Feuille de saisie'!Y54)</f>
        <v xml:space="preserve"> </v>
      </c>
      <c r="E54" s="135" t="str">
        <f>'Feuille de saisie'!Z54</f>
        <v/>
      </c>
      <c r="F54" s="133" t="str">
        <f>'Feuille de saisie'!AA54</f>
        <v/>
      </c>
      <c r="G54" s="136" t="str">
        <f>'Feuille de saisie'!AC54</f>
        <v/>
      </c>
      <c r="H54" s="137" t="str">
        <f>'Feuille de saisie'!AB54</f>
        <v/>
      </c>
      <c r="I54" s="126" t="str">
        <f>'Feuille de saisie'!P54</f>
        <v/>
      </c>
      <c r="J54" s="127" t="str">
        <f>'Feuille de saisie'!Q54</f>
        <v xml:space="preserve"> </v>
      </c>
      <c r="K54" s="127" t="str">
        <f>'Feuille de saisie'!R54</f>
        <v xml:space="preserve"> </v>
      </c>
      <c r="L54" s="127" t="str">
        <f>'Feuille de saisie'!S54</f>
        <v xml:space="preserve"> </v>
      </c>
      <c r="M54" s="127" t="str">
        <f>'Feuille de saisie'!T54</f>
        <v>m.t</v>
      </c>
      <c r="N54" s="127" t="str">
        <f>'Feuille de saisie'!U54</f>
        <v xml:space="preserve"> </v>
      </c>
      <c r="O54" s="127" t="str">
        <f>'Feuille de saisie'!V54</f>
        <v xml:space="preserve"> </v>
      </c>
      <c r="P54" s="128"/>
    </row>
    <row r="55" spans="1:16">
      <c r="A55" s="129"/>
      <c r="B55" s="131">
        <f>'Feuille de saisie'!C55</f>
        <v>48</v>
      </c>
      <c r="C55" s="133">
        <f>'Feuille de saisie'!D55</f>
        <v>0</v>
      </c>
      <c r="D55" s="135" t="str">
        <f>CONCATENATE('Feuille de saisie'!X55," ",'Feuille de saisie'!Y55)</f>
        <v xml:space="preserve"> </v>
      </c>
      <c r="E55" s="135" t="str">
        <f>'Feuille de saisie'!Z55</f>
        <v/>
      </c>
      <c r="F55" s="133" t="str">
        <f>'Feuille de saisie'!AA55</f>
        <v/>
      </c>
      <c r="G55" s="136" t="str">
        <f>'Feuille de saisie'!AC55</f>
        <v/>
      </c>
      <c r="H55" s="137" t="str">
        <f>'Feuille de saisie'!AB55</f>
        <v/>
      </c>
      <c r="I55" s="126" t="str">
        <f>'Feuille de saisie'!P55</f>
        <v/>
      </c>
      <c r="J55" s="127" t="str">
        <f>'Feuille de saisie'!Q55</f>
        <v xml:space="preserve"> </v>
      </c>
      <c r="K55" s="127" t="str">
        <f>'Feuille de saisie'!R55</f>
        <v xml:space="preserve"> </v>
      </c>
      <c r="L55" s="127" t="str">
        <f>'Feuille de saisie'!S55</f>
        <v xml:space="preserve"> </v>
      </c>
      <c r="M55" s="127" t="str">
        <f>'Feuille de saisie'!T55</f>
        <v>m.t</v>
      </c>
      <c r="N55" s="127" t="str">
        <f>'Feuille de saisie'!U55</f>
        <v xml:space="preserve"> </v>
      </c>
      <c r="O55" s="127" t="str">
        <f>'Feuille de saisie'!V55</f>
        <v xml:space="preserve"> </v>
      </c>
      <c r="P55" s="128"/>
    </row>
    <row r="56" spans="1:16">
      <c r="A56" s="129"/>
      <c r="B56" s="131">
        <f>'Feuille de saisie'!C56</f>
        <v>49</v>
      </c>
      <c r="C56" s="133">
        <f>'Feuille de saisie'!D56</f>
        <v>0</v>
      </c>
      <c r="D56" s="135" t="str">
        <f>CONCATENATE('Feuille de saisie'!X56," ",'Feuille de saisie'!Y56)</f>
        <v xml:space="preserve"> </v>
      </c>
      <c r="E56" s="135" t="str">
        <f>'Feuille de saisie'!Z56</f>
        <v/>
      </c>
      <c r="F56" s="133" t="str">
        <f>'Feuille de saisie'!AA56</f>
        <v/>
      </c>
      <c r="G56" s="136" t="str">
        <f>'Feuille de saisie'!AC56</f>
        <v/>
      </c>
      <c r="H56" s="137" t="str">
        <f>'Feuille de saisie'!AB56</f>
        <v/>
      </c>
      <c r="I56" s="126" t="str">
        <f>'Feuille de saisie'!P56</f>
        <v/>
      </c>
      <c r="J56" s="127" t="str">
        <f>'Feuille de saisie'!Q56</f>
        <v xml:space="preserve"> </v>
      </c>
      <c r="K56" s="127" t="str">
        <f>'Feuille de saisie'!R56</f>
        <v xml:space="preserve"> </v>
      </c>
      <c r="L56" s="127" t="str">
        <f>'Feuille de saisie'!S56</f>
        <v xml:space="preserve"> </v>
      </c>
      <c r="M56" s="127" t="str">
        <f>'Feuille de saisie'!T56</f>
        <v>m.t</v>
      </c>
      <c r="N56" s="127" t="str">
        <f>'Feuille de saisie'!U56</f>
        <v xml:space="preserve"> </v>
      </c>
      <c r="O56" s="127" t="str">
        <f>'Feuille de saisie'!V56</f>
        <v xml:space="preserve"> </v>
      </c>
      <c r="P56" s="128"/>
    </row>
    <row r="57" spans="1:16">
      <c r="A57" s="129"/>
      <c r="B57" s="131">
        <f>'Feuille de saisie'!C57</f>
        <v>50</v>
      </c>
      <c r="C57" s="133">
        <f>'Feuille de saisie'!D57</f>
        <v>0</v>
      </c>
      <c r="D57" s="135" t="str">
        <f>CONCATENATE('Feuille de saisie'!X57," ",'Feuille de saisie'!Y57)</f>
        <v xml:space="preserve"> </v>
      </c>
      <c r="E57" s="135" t="str">
        <f>'Feuille de saisie'!Z57</f>
        <v/>
      </c>
      <c r="F57" s="133" t="str">
        <f>'Feuille de saisie'!AA57</f>
        <v/>
      </c>
      <c r="G57" s="136" t="str">
        <f>'Feuille de saisie'!AC57</f>
        <v/>
      </c>
      <c r="H57" s="137" t="str">
        <f>'Feuille de saisie'!AB57</f>
        <v/>
      </c>
      <c r="I57" s="126" t="str">
        <f>'Feuille de saisie'!P57</f>
        <v/>
      </c>
      <c r="J57" s="127" t="str">
        <f>'Feuille de saisie'!Q57</f>
        <v xml:space="preserve"> </v>
      </c>
      <c r="K57" s="127" t="str">
        <f>'Feuille de saisie'!R57</f>
        <v xml:space="preserve"> </v>
      </c>
      <c r="L57" s="127" t="str">
        <f>'Feuille de saisie'!S57</f>
        <v xml:space="preserve"> </v>
      </c>
      <c r="M57" s="127" t="str">
        <f>'Feuille de saisie'!T57</f>
        <v>m.t</v>
      </c>
      <c r="N57" s="127" t="str">
        <f>'Feuille de saisie'!U57</f>
        <v xml:space="preserve"> </v>
      </c>
      <c r="O57" s="127" t="str">
        <f>'Feuille de saisie'!V57</f>
        <v xml:space="preserve"> </v>
      </c>
      <c r="P57" s="128"/>
    </row>
    <row r="58" spans="1:16">
      <c r="A58" s="129"/>
      <c r="B58" s="131">
        <f>'Feuille de saisie'!C58</f>
        <v>51</v>
      </c>
      <c r="C58" s="133">
        <f>'Feuille de saisie'!D58</f>
        <v>0</v>
      </c>
      <c r="D58" s="135" t="str">
        <f>CONCATENATE('Feuille de saisie'!X58," ",'Feuille de saisie'!Y58)</f>
        <v xml:space="preserve"> </v>
      </c>
      <c r="E58" s="135" t="str">
        <f>'Feuille de saisie'!Z58</f>
        <v/>
      </c>
      <c r="F58" s="133" t="str">
        <f>'Feuille de saisie'!AA58</f>
        <v/>
      </c>
      <c r="G58" s="136" t="str">
        <f>'Feuille de saisie'!AC58</f>
        <v/>
      </c>
      <c r="H58" s="137" t="str">
        <f>'Feuille de saisie'!AB58</f>
        <v/>
      </c>
      <c r="I58" s="126" t="str">
        <f>'Feuille de saisie'!P58</f>
        <v/>
      </c>
      <c r="J58" s="127" t="str">
        <f>'Feuille de saisie'!Q58</f>
        <v xml:space="preserve"> </v>
      </c>
      <c r="K58" s="127" t="str">
        <f>'Feuille de saisie'!R58</f>
        <v xml:space="preserve"> </v>
      </c>
      <c r="L58" s="127" t="str">
        <f>'Feuille de saisie'!S58</f>
        <v xml:space="preserve"> </v>
      </c>
      <c r="M58" s="127" t="str">
        <f>'Feuille de saisie'!T58</f>
        <v>m.t</v>
      </c>
      <c r="N58" s="127" t="str">
        <f>'Feuille de saisie'!U58</f>
        <v xml:space="preserve"> </v>
      </c>
      <c r="O58" s="127" t="str">
        <f>'Feuille de saisie'!V58</f>
        <v xml:space="preserve"> </v>
      </c>
      <c r="P58" s="128"/>
    </row>
    <row r="59" spans="1:16">
      <c r="A59" s="129"/>
      <c r="B59" s="131">
        <f>'Feuille de saisie'!C59</f>
        <v>52</v>
      </c>
      <c r="C59" s="133">
        <f>'Feuille de saisie'!D59</f>
        <v>0</v>
      </c>
      <c r="D59" s="135" t="str">
        <f>CONCATENATE('Feuille de saisie'!X59," ",'Feuille de saisie'!Y59)</f>
        <v xml:space="preserve"> </v>
      </c>
      <c r="E59" s="135" t="str">
        <f>'Feuille de saisie'!Z59</f>
        <v/>
      </c>
      <c r="F59" s="133" t="str">
        <f>'Feuille de saisie'!AA59</f>
        <v/>
      </c>
      <c r="G59" s="136" t="str">
        <f>'Feuille de saisie'!AC59</f>
        <v/>
      </c>
      <c r="H59" s="137" t="str">
        <f>'Feuille de saisie'!AB59</f>
        <v/>
      </c>
      <c r="I59" s="126" t="str">
        <f>'Feuille de saisie'!P59</f>
        <v/>
      </c>
      <c r="J59" s="127" t="str">
        <f>'Feuille de saisie'!Q59</f>
        <v xml:space="preserve"> </v>
      </c>
      <c r="K59" s="127" t="str">
        <f>'Feuille de saisie'!R59</f>
        <v xml:space="preserve"> </v>
      </c>
      <c r="L59" s="127" t="str">
        <f>'Feuille de saisie'!S59</f>
        <v xml:space="preserve"> </v>
      </c>
      <c r="M59" s="127" t="str">
        <f>'Feuille de saisie'!T59</f>
        <v>m.t</v>
      </c>
      <c r="N59" s="127" t="str">
        <f>'Feuille de saisie'!U59</f>
        <v xml:space="preserve"> </v>
      </c>
      <c r="O59" s="127" t="str">
        <f>'Feuille de saisie'!V59</f>
        <v xml:space="preserve"> </v>
      </c>
      <c r="P59" s="128"/>
    </row>
    <row r="60" spans="1:16">
      <c r="A60" s="129"/>
      <c r="B60" s="131">
        <f>'Feuille de saisie'!C60</f>
        <v>53</v>
      </c>
      <c r="C60" s="133">
        <f>'Feuille de saisie'!D60</f>
        <v>0</v>
      </c>
      <c r="D60" s="135" t="str">
        <f>CONCATENATE('Feuille de saisie'!X60," ",'Feuille de saisie'!Y60)</f>
        <v xml:space="preserve"> </v>
      </c>
      <c r="E60" s="135" t="str">
        <f>'Feuille de saisie'!Z60</f>
        <v/>
      </c>
      <c r="F60" s="133" t="str">
        <f>'Feuille de saisie'!AA60</f>
        <v/>
      </c>
      <c r="G60" s="136" t="str">
        <f>'Feuille de saisie'!AC60</f>
        <v/>
      </c>
      <c r="H60" s="137" t="str">
        <f>'Feuille de saisie'!AB60</f>
        <v/>
      </c>
      <c r="I60" s="126" t="str">
        <f>'Feuille de saisie'!P60</f>
        <v/>
      </c>
      <c r="J60" s="127" t="str">
        <f>'Feuille de saisie'!Q60</f>
        <v xml:space="preserve"> </v>
      </c>
      <c r="K60" s="127" t="str">
        <f>'Feuille de saisie'!R60</f>
        <v xml:space="preserve"> </v>
      </c>
      <c r="L60" s="127" t="str">
        <f>'Feuille de saisie'!S60</f>
        <v xml:space="preserve"> </v>
      </c>
      <c r="M60" s="127" t="str">
        <f>'Feuille de saisie'!T60</f>
        <v>m.t</v>
      </c>
      <c r="N60" s="127" t="str">
        <f>'Feuille de saisie'!U60</f>
        <v xml:space="preserve"> </v>
      </c>
      <c r="O60" s="127" t="str">
        <f>'Feuille de saisie'!V60</f>
        <v xml:space="preserve"> </v>
      </c>
      <c r="P60" s="128"/>
    </row>
    <row r="61" spans="1:16">
      <c r="A61" s="129"/>
      <c r="B61" s="131">
        <f>'Feuille de saisie'!C61</f>
        <v>54</v>
      </c>
      <c r="C61" s="133">
        <f>'Feuille de saisie'!D61</f>
        <v>0</v>
      </c>
      <c r="D61" s="135" t="str">
        <f>CONCATENATE('Feuille de saisie'!X61," ",'Feuille de saisie'!Y61)</f>
        <v xml:space="preserve"> </v>
      </c>
      <c r="E61" s="135" t="str">
        <f>'Feuille de saisie'!Z61</f>
        <v/>
      </c>
      <c r="F61" s="133" t="str">
        <f>'Feuille de saisie'!AA61</f>
        <v/>
      </c>
      <c r="G61" s="136" t="str">
        <f>'Feuille de saisie'!AC61</f>
        <v/>
      </c>
      <c r="H61" s="137" t="str">
        <f>'Feuille de saisie'!AB61</f>
        <v/>
      </c>
      <c r="I61" s="126" t="str">
        <f>'Feuille de saisie'!P61</f>
        <v/>
      </c>
      <c r="J61" s="127" t="str">
        <f>'Feuille de saisie'!Q61</f>
        <v xml:space="preserve"> </v>
      </c>
      <c r="K61" s="127" t="str">
        <f>'Feuille de saisie'!R61</f>
        <v xml:space="preserve"> </v>
      </c>
      <c r="L61" s="127" t="str">
        <f>'Feuille de saisie'!S61</f>
        <v xml:space="preserve"> </v>
      </c>
      <c r="M61" s="127" t="str">
        <f>'Feuille de saisie'!T61</f>
        <v>m.t</v>
      </c>
      <c r="N61" s="127" t="str">
        <f>'Feuille de saisie'!U61</f>
        <v xml:space="preserve"> </v>
      </c>
      <c r="O61" s="127" t="str">
        <f>'Feuille de saisie'!V61</f>
        <v xml:space="preserve"> </v>
      </c>
      <c r="P61" s="128"/>
    </row>
    <row r="62" spans="1:16">
      <c r="A62" s="129"/>
      <c r="B62" s="131">
        <f>'Feuille de saisie'!C62</f>
        <v>55</v>
      </c>
      <c r="C62" s="133">
        <f>'Feuille de saisie'!D62</f>
        <v>0</v>
      </c>
      <c r="D62" s="135" t="str">
        <f>CONCATENATE('Feuille de saisie'!X62," ",'Feuille de saisie'!Y62)</f>
        <v xml:space="preserve"> </v>
      </c>
      <c r="E62" s="135" t="str">
        <f>'Feuille de saisie'!Z62</f>
        <v/>
      </c>
      <c r="F62" s="133" t="str">
        <f>'Feuille de saisie'!AA62</f>
        <v/>
      </c>
      <c r="G62" s="136" t="str">
        <f>'Feuille de saisie'!AC62</f>
        <v/>
      </c>
      <c r="H62" s="137" t="str">
        <f>'Feuille de saisie'!AB62</f>
        <v/>
      </c>
      <c r="I62" s="126" t="str">
        <f>'Feuille de saisie'!P62</f>
        <v/>
      </c>
      <c r="J62" s="127" t="str">
        <f>'Feuille de saisie'!Q62</f>
        <v xml:space="preserve"> </v>
      </c>
      <c r="K62" s="127" t="str">
        <f>'Feuille de saisie'!R62</f>
        <v xml:space="preserve"> </v>
      </c>
      <c r="L62" s="127" t="str">
        <f>'Feuille de saisie'!S62</f>
        <v xml:space="preserve"> </v>
      </c>
      <c r="M62" s="127" t="str">
        <f>'Feuille de saisie'!T62</f>
        <v>m.t</v>
      </c>
      <c r="N62" s="127" t="str">
        <f>'Feuille de saisie'!U62</f>
        <v xml:space="preserve"> </v>
      </c>
      <c r="O62" s="127" t="str">
        <f>'Feuille de saisie'!V62</f>
        <v xml:space="preserve"> </v>
      </c>
      <c r="P62" s="128"/>
    </row>
    <row r="63" spans="1:16">
      <c r="A63" s="129"/>
      <c r="B63" s="131">
        <f>'Feuille de saisie'!C63</f>
        <v>56</v>
      </c>
      <c r="C63" s="133">
        <f>'Feuille de saisie'!D63</f>
        <v>0</v>
      </c>
      <c r="D63" s="135" t="str">
        <f>CONCATENATE('Feuille de saisie'!X63," ",'Feuille de saisie'!Y63)</f>
        <v xml:space="preserve"> </v>
      </c>
      <c r="E63" s="135" t="str">
        <f>'Feuille de saisie'!Z63</f>
        <v/>
      </c>
      <c r="F63" s="133" t="str">
        <f>'Feuille de saisie'!AA63</f>
        <v/>
      </c>
      <c r="G63" s="136" t="str">
        <f>'Feuille de saisie'!AC63</f>
        <v/>
      </c>
      <c r="H63" s="137" t="str">
        <f>'Feuille de saisie'!AB63</f>
        <v/>
      </c>
      <c r="I63" s="126" t="str">
        <f>'Feuille de saisie'!P63</f>
        <v/>
      </c>
      <c r="J63" s="127" t="str">
        <f>'Feuille de saisie'!Q63</f>
        <v xml:space="preserve"> </v>
      </c>
      <c r="K63" s="127" t="str">
        <f>'Feuille de saisie'!R63</f>
        <v xml:space="preserve"> </v>
      </c>
      <c r="L63" s="127" t="str">
        <f>'Feuille de saisie'!S63</f>
        <v xml:space="preserve"> </v>
      </c>
      <c r="M63" s="127" t="str">
        <f>'Feuille de saisie'!T63</f>
        <v>m.t</v>
      </c>
      <c r="N63" s="127" t="str">
        <f>'Feuille de saisie'!U63</f>
        <v xml:space="preserve"> </v>
      </c>
      <c r="O63" s="127" t="str">
        <f>'Feuille de saisie'!V63</f>
        <v xml:space="preserve"> </v>
      </c>
      <c r="P63" s="128"/>
    </row>
    <row r="64" spans="1:16">
      <c r="A64" s="129"/>
      <c r="B64" s="131">
        <f>'Feuille de saisie'!C64</f>
        <v>57</v>
      </c>
      <c r="C64" s="133">
        <f>'Feuille de saisie'!D64</f>
        <v>0</v>
      </c>
      <c r="D64" s="135" t="str">
        <f>CONCATENATE('Feuille de saisie'!X64," ",'Feuille de saisie'!Y64)</f>
        <v xml:space="preserve"> </v>
      </c>
      <c r="E64" s="135" t="str">
        <f>'Feuille de saisie'!Z64</f>
        <v/>
      </c>
      <c r="F64" s="133" t="str">
        <f>'Feuille de saisie'!AA64</f>
        <v/>
      </c>
      <c r="G64" s="136" t="str">
        <f>'Feuille de saisie'!AC64</f>
        <v/>
      </c>
      <c r="H64" s="137" t="str">
        <f>'Feuille de saisie'!AB64</f>
        <v/>
      </c>
      <c r="I64" s="126" t="str">
        <f>'Feuille de saisie'!P64</f>
        <v/>
      </c>
      <c r="J64" s="127" t="str">
        <f>'Feuille de saisie'!Q64</f>
        <v xml:space="preserve"> </v>
      </c>
      <c r="K64" s="127" t="str">
        <f>'Feuille de saisie'!R64</f>
        <v xml:space="preserve"> </v>
      </c>
      <c r="L64" s="127" t="str">
        <f>'Feuille de saisie'!S64</f>
        <v xml:space="preserve"> </v>
      </c>
      <c r="M64" s="127" t="str">
        <f>'Feuille de saisie'!T64</f>
        <v>m.t</v>
      </c>
      <c r="N64" s="127" t="str">
        <f>'Feuille de saisie'!U64</f>
        <v xml:space="preserve"> </v>
      </c>
      <c r="O64" s="127" t="str">
        <f>'Feuille de saisie'!V64</f>
        <v xml:space="preserve"> </v>
      </c>
      <c r="P64" s="128"/>
    </row>
    <row r="65" spans="1:16">
      <c r="A65" s="129"/>
      <c r="B65" s="131">
        <f>'Feuille de saisie'!C65</f>
        <v>58</v>
      </c>
      <c r="C65" s="133">
        <f>'Feuille de saisie'!D65</f>
        <v>0</v>
      </c>
      <c r="D65" s="135" t="str">
        <f>CONCATENATE('Feuille de saisie'!X65," ",'Feuille de saisie'!Y65)</f>
        <v xml:space="preserve"> </v>
      </c>
      <c r="E65" s="135" t="str">
        <f>'Feuille de saisie'!Z65</f>
        <v/>
      </c>
      <c r="F65" s="133" t="str">
        <f>'Feuille de saisie'!AA65</f>
        <v/>
      </c>
      <c r="G65" s="136" t="str">
        <f>'Feuille de saisie'!AC65</f>
        <v/>
      </c>
      <c r="H65" s="137" t="str">
        <f>'Feuille de saisie'!AB65</f>
        <v/>
      </c>
      <c r="I65" s="126" t="str">
        <f>'Feuille de saisie'!P65</f>
        <v/>
      </c>
      <c r="J65" s="127" t="str">
        <f>'Feuille de saisie'!Q65</f>
        <v xml:space="preserve"> </v>
      </c>
      <c r="K65" s="127" t="str">
        <f>'Feuille de saisie'!R65</f>
        <v xml:space="preserve"> </v>
      </c>
      <c r="L65" s="127" t="str">
        <f>'Feuille de saisie'!S65</f>
        <v xml:space="preserve"> </v>
      </c>
      <c r="M65" s="127" t="str">
        <f>'Feuille de saisie'!T65</f>
        <v>m.t</v>
      </c>
      <c r="N65" s="127" t="str">
        <f>'Feuille de saisie'!U65</f>
        <v xml:space="preserve"> </v>
      </c>
      <c r="O65" s="127" t="str">
        <f>'Feuille de saisie'!V65</f>
        <v xml:space="preserve"> </v>
      </c>
      <c r="P65" s="128"/>
    </row>
    <row r="66" spans="1:16">
      <c r="A66" s="129"/>
      <c r="B66" s="131">
        <f>'Feuille de saisie'!C66</f>
        <v>59</v>
      </c>
      <c r="C66" s="133">
        <f>'Feuille de saisie'!D66</f>
        <v>0</v>
      </c>
      <c r="D66" s="135" t="str">
        <f>CONCATENATE('Feuille de saisie'!X66," ",'Feuille de saisie'!Y66)</f>
        <v xml:space="preserve"> </v>
      </c>
      <c r="E66" s="135" t="str">
        <f>'Feuille de saisie'!Z66</f>
        <v/>
      </c>
      <c r="F66" s="133" t="str">
        <f>'Feuille de saisie'!AA66</f>
        <v/>
      </c>
      <c r="G66" s="136" t="str">
        <f>'Feuille de saisie'!AC66</f>
        <v/>
      </c>
      <c r="H66" s="137" t="str">
        <f>'Feuille de saisie'!AB66</f>
        <v/>
      </c>
      <c r="I66" s="126" t="str">
        <f>'Feuille de saisie'!P66</f>
        <v/>
      </c>
      <c r="J66" s="127" t="str">
        <f>'Feuille de saisie'!Q66</f>
        <v xml:space="preserve"> </v>
      </c>
      <c r="K66" s="127" t="str">
        <f>'Feuille de saisie'!R66</f>
        <v xml:space="preserve"> </v>
      </c>
      <c r="L66" s="127" t="str">
        <f>'Feuille de saisie'!S66</f>
        <v xml:space="preserve"> </v>
      </c>
      <c r="M66" s="127" t="str">
        <f>'Feuille de saisie'!T66</f>
        <v>m.t</v>
      </c>
      <c r="N66" s="127" t="str">
        <f>'Feuille de saisie'!U66</f>
        <v xml:space="preserve"> </v>
      </c>
      <c r="O66" s="127" t="str">
        <f>'Feuille de saisie'!V66</f>
        <v xml:space="preserve"> </v>
      </c>
      <c r="P66" s="128"/>
    </row>
    <row r="67" spans="1:16">
      <c r="A67" s="129"/>
      <c r="B67" s="131">
        <f>'Feuille de saisie'!C67</f>
        <v>60</v>
      </c>
      <c r="C67" s="133">
        <f>'Feuille de saisie'!D67</f>
        <v>0</v>
      </c>
      <c r="D67" s="135" t="str">
        <f>CONCATENATE('Feuille de saisie'!X67," ",'Feuille de saisie'!Y67)</f>
        <v xml:space="preserve"> </v>
      </c>
      <c r="E67" s="135" t="str">
        <f>'Feuille de saisie'!Z67</f>
        <v/>
      </c>
      <c r="F67" s="133" t="str">
        <f>'Feuille de saisie'!AA67</f>
        <v/>
      </c>
      <c r="G67" s="136" t="str">
        <f>'Feuille de saisie'!AC67</f>
        <v/>
      </c>
      <c r="H67" s="137" t="str">
        <f>'Feuille de saisie'!AB67</f>
        <v/>
      </c>
      <c r="I67" s="126" t="str">
        <f>'Feuille de saisie'!P67</f>
        <v/>
      </c>
      <c r="J67" s="127" t="str">
        <f>'Feuille de saisie'!Q67</f>
        <v xml:space="preserve"> </v>
      </c>
      <c r="K67" s="127" t="str">
        <f>'Feuille de saisie'!R67</f>
        <v xml:space="preserve"> </v>
      </c>
      <c r="L67" s="127" t="str">
        <f>'Feuille de saisie'!S67</f>
        <v xml:space="preserve"> </v>
      </c>
      <c r="M67" s="127" t="str">
        <f>'Feuille de saisie'!T67</f>
        <v>m.t</v>
      </c>
      <c r="N67" s="127" t="str">
        <f>'Feuille de saisie'!U67</f>
        <v xml:space="preserve"> </v>
      </c>
      <c r="O67" s="127" t="str">
        <f>'Feuille de saisie'!V67</f>
        <v xml:space="preserve"> </v>
      </c>
      <c r="P67" s="128"/>
    </row>
    <row r="68" spans="1:16">
      <c r="A68" s="129"/>
      <c r="B68" s="131">
        <f>'Feuille de saisie'!C68</f>
        <v>61</v>
      </c>
      <c r="C68" s="133">
        <f>'Feuille de saisie'!D68</f>
        <v>0</v>
      </c>
      <c r="D68" s="135" t="str">
        <f>CONCATENATE('Feuille de saisie'!X68," ",'Feuille de saisie'!Y68)</f>
        <v xml:space="preserve"> </v>
      </c>
      <c r="E68" s="135" t="str">
        <f>'Feuille de saisie'!Z68</f>
        <v/>
      </c>
      <c r="F68" s="133" t="str">
        <f>'Feuille de saisie'!AA68</f>
        <v/>
      </c>
      <c r="G68" s="136" t="str">
        <f>'Feuille de saisie'!AC68</f>
        <v/>
      </c>
      <c r="H68" s="137" t="str">
        <f>'Feuille de saisie'!AB68</f>
        <v/>
      </c>
      <c r="I68" s="126" t="str">
        <f>'Feuille de saisie'!P68</f>
        <v/>
      </c>
      <c r="J68" s="127" t="str">
        <f>'Feuille de saisie'!Q68</f>
        <v xml:space="preserve"> </v>
      </c>
      <c r="K68" s="127" t="str">
        <f>'Feuille de saisie'!R68</f>
        <v xml:space="preserve"> </v>
      </c>
      <c r="L68" s="127" t="str">
        <f>'Feuille de saisie'!S68</f>
        <v xml:space="preserve"> </v>
      </c>
      <c r="M68" s="127" t="str">
        <f>'Feuille de saisie'!T68</f>
        <v>m.t</v>
      </c>
      <c r="N68" s="127" t="str">
        <f>'Feuille de saisie'!U68</f>
        <v xml:space="preserve"> </v>
      </c>
      <c r="O68" s="127" t="str">
        <f>'Feuille de saisie'!V68</f>
        <v xml:space="preserve"> </v>
      </c>
      <c r="P68" s="128"/>
    </row>
    <row r="69" spans="1:16">
      <c r="A69" s="129"/>
      <c r="B69" s="131">
        <f>'Feuille de saisie'!C69</f>
        <v>62</v>
      </c>
      <c r="C69" s="133">
        <f>'Feuille de saisie'!D69</f>
        <v>0</v>
      </c>
      <c r="D69" s="135" t="str">
        <f>CONCATENATE('Feuille de saisie'!X69," ",'Feuille de saisie'!Y69)</f>
        <v xml:space="preserve"> </v>
      </c>
      <c r="E69" s="135" t="str">
        <f>'Feuille de saisie'!Z69</f>
        <v/>
      </c>
      <c r="F69" s="133" t="str">
        <f>'Feuille de saisie'!AA69</f>
        <v/>
      </c>
      <c r="G69" s="136" t="str">
        <f>'Feuille de saisie'!AC69</f>
        <v/>
      </c>
      <c r="H69" s="137" t="str">
        <f>'Feuille de saisie'!AB69</f>
        <v/>
      </c>
      <c r="I69" s="126" t="str">
        <f>'Feuille de saisie'!P69</f>
        <v/>
      </c>
      <c r="J69" s="127" t="str">
        <f>'Feuille de saisie'!Q69</f>
        <v xml:space="preserve"> </v>
      </c>
      <c r="K69" s="127" t="str">
        <f>'Feuille de saisie'!R69</f>
        <v xml:space="preserve"> </v>
      </c>
      <c r="L69" s="127" t="str">
        <f>'Feuille de saisie'!S69</f>
        <v xml:space="preserve"> </v>
      </c>
      <c r="M69" s="127" t="str">
        <f>'Feuille de saisie'!T69</f>
        <v>m.t</v>
      </c>
      <c r="N69" s="127" t="str">
        <f>'Feuille de saisie'!U69</f>
        <v xml:space="preserve"> </v>
      </c>
      <c r="O69" s="127" t="str">
        <f>'Feuille de saisie'!V69</f>
        <v xml:space="preserve"> </v>
      </c>
      <c r="P69" s="128"/>
    </row>
    <row r="70" spans="1:16">
      <c r="A70" s="129"/>
      <c r="B70" s="131">
        <f>'Feuille de saisie'!C70</f>
        <v>63</v>
      </c>
      <c r="C70" s="133">
        <f>'Feuille de saisie'!D70</f>
        <v>0</v>
      </c>
      <c r="D70" s="135" t="str">
        <f>CONCATENATE('Feuille de saisie'!X70," ",'Feuille de saisie'!Y70)</f>
        <v xml:space="preserve"> </v>
      </c>
      <c r="E70" s="135" t="str">
        <f>'Feuille de saisie'!Z70</f>
        <v/>
      </c>
      <c r="F70" s="133" t="str">
        <f>'Feuille de saisie'!AA70</f>
        <v/>
      </c>
      <c r="G70" s="136" t="str">
        <f>'Feuille de saisie'!AC70</f>
        <v/>
      </c>
      <c r="H70" s="137" t="str">
        <f>'Feuille de saisie'!AB70</f>
        <v/>
      </c>
      <c r="I70" s="126" t="str">
        <f>'Feuille de saisie'!P70</f>
        <v/>
      </c>
      <c r="J70" s="127" t="str">
        <f>'Feuille de saisie'!Q70</f>
        <v xml:space="preserve"> </v>
      </c>
      <c r="K70" s="127" t="str">
        <f>'Feuille de saisie'!R70</f>
        <v xml:space="preserve"> </v>
      </c>
      <c r="L70" s="127" t="str">
        <f>'Feuille de saisie'!S70</f>
        <v xml:space="preserve"> </v>
      </c>
      <c r="M70" s="127" t="str">
        <f>'Feuille de saisie'!T70</f>
        <v>m.t</v>
      </c>
      <c r="N70" s="127" t="str">
        <f>'Feuille de saisie'!U70</f>
        <v xml:space="preserve"> </v>
      </c>
      <c r="O70" s="127" t="str">
        <f>'Feuille de saisie'!V70</f>
        <v xml:space="preserve"> </v>
      </c>
      <c r="P70" s="128"/>
    </row>
    <row r="71" spans="1:16">
      <c r="A71" s="129"/>
      <c r="B71" s="131">
        <f>'Feuille de saisie'!C71</f>
        <v>64</v>
      </c>
      <c r="C71" s="133">
        <f>'Feuille de saisie'!D71</f>
        <v>0</v>
      </c>
      <c r="D71" s="135" t="str">
        <f>CONCATENATE('Feuille de saisie'!X71," ",'Feuille de saisie'!Y71)</f>
        <v xml:space="preserve"> </v>
      </c>
      <c r="E71" s="135" t="str">
        <f>'Feuille de saisie'!Z71</f>
        <v/>
      </c>
      <c r="F71" s="133" t="str">
        <f>'Feuille de saisie'!AA71</f>
        <v/>
      </c>
      <c r="G71" s="136" t="str">
        <f>'Feuille de saisie'!AC71</f>
        <v/>
      </c>
      <c r="H71" s="137" t="str">
        <f>'Feuille de saisie'!AB71</f>
        <v/>
      </c>
      <c r="I71" s="126" t="str">
        <f>'Feuille de saisie'!P71</f>
        <v/>
      </c>
      <c r="J71" s="127" t="str">
        <f>'Feuille de saisie'!Q71</f>
        <v xml:space="preserve"> </v>
      </c>
      <c r="K71" s="127" t="str">
        <f>'Feuille de saisie'!R71</f>
        <v xml:space="preserve"> </v>
      </c>
      <c r="L71" s="127" t="str">
        <f>'Feuille de saisie'!S71</f>
        <v xml:space="preserve"> </v>
      </c>
      <c r="M71" s="127" t="str">
        <f>'Feuille de saisie'!T71</f>
        <v>m.t</v>
      </c>
      <c r="N71" s="127" t="str">
        <f>'Feuille de saisie'!U71</f>
        <v xml:space="preserve"> </v>
      </c>
      <c r="O71" s="127" t="str">
        <f>'Feuille de saisie'!V71</f>
        <v xml:space="preserve"> </v>
      </c>
      <c r="P71" s="128"/>
    </row>
    <row r="72" spans="1:16">
      <c r="A72" s="129"/>
      <c r="B72" s="131">
        <f>'Feuille de saisie'!C72</f>
        <v>65</v>
      </c>
      <c r="C72" s="133">
        <f>'Feuille de saisie'!D72</f>
        <v>0</v>
      </c>
      <c r="D72" s="135" t="str">
        <f>CONCATENATE('Feuille de saisie'!X72," ",'Feuille de saisie'!Y72)</f>
        <v xml:space="preserve"> </v>
      </c>
      <c r="E72" s="135" t="str">
        <f>'Feuille de saisie'!Z72</f>
        <v/>
      </c>
      <c r="F72" s="133" t="str">
        <f>'Feuille de saisie'!AA72</f>
        <v/>
      </c>
      <c r="G72" s="136" t="str">
        <f>'Feuille de saisie'!AC72</f>
        <v/>
      </c>
      <c r="H72" s="137" t="str">
        <f>'Feuille de saisie'!AB72</f>
        <v/>
      </c>
      <c r="I72" s="126" t="str">
        <f>'Feuille de saisie'!P72</f>
        <v/>
      </c>
      <c r="J72" s="127" t="str">
        <f>'Feuille de saisie'!Q72</f>
        <v xml:space="preserve"> </v>
      </c>
      <c r="K72" s="127" t="str">
        <f>'Feuille de saisie'!R72</f>
        <v xml:space="preserve"> </v>
      </c>
      <c r="L72" s="127" t="str">
        <f>'Feuille de saisie'!S72</f>
        <v xml:space="preserve"> </v>
      </c>
      <c r="M72" s="127" t="str">
        <f>'Feuille de saisie'!T72</f>
        <v>m.t</v>
      </c>
      <c r="N72" s="127" t="str">
        <f>'Feuille de saisie'!U72</f>
        <v xml:space="preserve"> </v>
      </c>
      <c r="O72" s="127" t="str">
        <f>'Feuille de saisie'!V72</f>
        <v xml:space="preserve"> </v>
      </c>
      <c r="P72" s="128"/>
    </row>
    <row r="73" spans="1:16">
      <c r="A73" s="129"/>
      <c r="B73" s="131">
        <f>'Feuille de saisie'!C73</f>
        <v>66</v>
      </c>
      <c r="C73" s="133">
        <f>'Feuille de saisie'!D73</f>
        <v>0</v>
      </c>
      <c r="D73" s="135" t="str">
        <f>CONCATENATE('Feuille de saisie'!X73," ",'Feuille de saisie'!Y73)</f>
        <v xml:space="preserve"> </v>
      </c>
      <c r="E73" s="135" t="str">
        <f>'Feuille de saisie'!Z73</f>
        <v/>
      </c>
      <c r="F73" s="133" t="str">
        <f>'Feuille de saisie'!AA73</f>
        <v/>
      </c>
      <c r="G73" s="136" t="str">
        <f>'Feuille de saisie'!AC73</f>
        <v/>
      </c>
      <c r="H73" s="137" t="str">
        <f>'Feuille de saisie'!AB73</f>
        <v/>
      </c>
      <c r="I73" s="126" t="str">
        <f>'Feuille de saisie'!P73</f>
        <v/>
      </c>
      <c r="J73" s="127" t="str">
        <f>'Feuille de saisie'!Q73</f>
        <v xml:space="preserve"> </v>
      </c>
      <c r="K73" s="127" t="str">
        <f>'Feuille de saisie'!R73</f>
        <v xml:space="preserve"> </v>
      </c>
      <c r="L73" s="127" t="str">
        <f>'Feuille de saisie'!S73</f>
        <v xml:space="preserve"> </v>
      </c>
      <c r="M73" s="127" t="str">
        <f>'Feuille de saisie'!T73</f>
        <v>m.t</v>
      </c>
      <c r="N73" s="127" t="str">
        <f>'Feuille de saisie'!U73</f>
        <v xml:space="preserve"> </v>
      </c>
      <c r="O73" s="127" t="str">
        <f>'Feuille de saisie'!V73</f>
        <v xml:space="preserve"> </v>
      </c>
      <c r="P73" s="128"/>
    </row>
    <row r="74" spans="1:16">
      <c r="A74" s="129"/>
      <c r="B74" s="131">
        <f>'Feuille de saisie'!C74</f>
        <v>67</v>
      </c>
      <c r="C74" s="133">
        <f>'Feuille de saisie'!D74</f>
        <v>0</v>
      </c>
      <c r="D74" s="135" t="str">
        <f>CONCATENATE('Feuille de saisie'!X74," ",'Feuille de saisie'!Y74)</f>
        <v xml:space="preserve"> </v>
      </c>
      <c r="E74" s="135" t="str">
        <f>'Feuille de saisie'!Z74</f>
        <v/>
      </c>
      <c r="F74" s="133" t="str">
        <f>'Feuille de saisie'!AA74</f>
        <v/>
      </c>
      <c r="G74" s="136" t="str">
        <f>'Feuille de saisie'!AC74</f>
        <v/>
      </c>
      <c r="H74" s="137" t="str">
        <f>'Feuille de saisie'!AB74</f>
        <v/>
      </c>
      <c r="I74" s="126" t="str">
        <f>'Feuille de saisie'!P74</f>
        <v/>
      </c>
      <c r="J74" s="127" t="str">
        <f>'Feuille de saisie'!Q74</f>
        <v xml:space="preserve"> </v>
      </c>
      <c r="K74" s="127" t="str">
        <f>'Feuille de saisie'!R74</f>
        <v xml:space="preserve"> </v>
      </c>
      <c r="L74" s="127" t="str">
        <f>'Feuille de saisie'!S74</f>
        <v xml:space="preserve"> </v>
      </c>
      <c r="M74" s="127" t="str">
        <f>'Feuille de saisie'!T74</f>
        <v>m.t</v>
      </c>
      <c r="N74" s="127" t="str">
        <f>'Feuille de saisie'!U74</f>
        <v xml:space="preserve"> </v>
      </c>
      <c r="O74" s="127" t="str">
        <f>'Feuille de saisie'!V74</f>
        <v xml:space="preserve"> </v>
      </c>
      <c r="P74" s="128"/>
    </row>
    <row r="75" spans="1:16">
      <c r="A75" s="129"/>
      <c r="B75" s="131">
        <f>'Feuille de saisie'!C75</f>
        <v>68</v>
      </c>
      <c r="C75" s="133">
        <f>'Feuille de saisie'!D75</f>
        <v>0</v>
      </c>
      <c r="D75" s="135" t="str">
        <f>CONCATENATE('Feuille de saisie'!X75," ",'Feuille de saisie'!Y75)</f>
        <v xml:space="preserve"> </v>
      </c>
      <c r="E75" s="135" t="str">
        <f>'Feuille de saisie'!Z75</f>
        <v/>
      </c>
      <c r="F75" s="133" t="str">
        <f>'Feuille de saisie'!AA75</f>
        <v/>
      </c>
      <c r="G75" s="136" t="str">
        <f>'Feuille de saisie'!AC75</f>
        <v/>
      </c>
      <c r="H75" s="137" t="str">
        <f>'Feuille de saisie'!AB75</f>
        <v/>
      </c>
      <c r="I75" s="126" t="str">
        <f>'Feuille de saisie'!P75</f>
        <v/>
      </c>
      <c r="J75" s="127" t="str">
        <f>'Feuille de saisie'!Q75</f>
        <v xml:space="preserve"> </v>
      </c>
      <c r="K75" s="127" t="str">
        <f>'Feuille de saisie'!R75</f>
        <v xml:space="preserve"> </v>
      </c>
      <c r="L75" s="127" t="str">
        <f>'Feuille de saisie'!S75</f>
        <v xml:space="preserve"> </v>
      </c>
      <c r="M75" s="127" t="str">
        <f>'Feuille de saisie'!T75</f>
        <v>m.t</v>
      </c>
      <c r="N75" s="127" t="str">
        <f>'Feuille de saisie'!U75</f>
        <v xml:space="preserve"> </v>
      </c>
      <c r="O75" s="127" t="str">
        <f>'Feuille de saisie'!V75</f>
        <v xml:space="preserve"> </v>
      </c>
      <c r="P75" s="128"/>
    </row>
    <row r="76" spans="1:16">
      <c r="A76" s="129"/>
      <c r="B76" s="131">
        <f>'Feuille de saisie'!C76</f>
        <v>69</v>
      </c>
      <c r="C76" s="133">
        <f>'Feuille de saisie'!D76</f>
        <v>0</v>
      </c>
      <c r="D76" s="135" t="str">
        <f>CONCATENATE('Feuille de saisie'!X76," ",'Feuille de saisie'!Y76)</f>
        <v xml:space="preserve"> </v>
      </c>
      <c r="E76" s="135" t="str">
        <f>'Feuille de saisie'!Z76</f>
        <v/>
      </c>
      <c r="F76" s="133" t="str">
        <f>'Feuille de saisie'!AA76</f>
        <v/>
      </c>
      <c r="G76" s="136" t="str">
        <f>'Feuille de saisie'!AC76</f>
        <v/>
      </c>
      <c r="H76" s="137" t="str">
        <f>'Feuille de saisie'!AB76</f>
        <v/>
      </c>
      <c r="I76" s="126" t="str">
        <f>'Feuille de saisie'!P76</f>
        <v/>
      </c>
      <c r="J76" s="127" t="str">
        <f>'Feuille de saisie'!Q76</f>
        <v xml:space="preserve"> </v>
      </c>
      <c r="K76" s="127" t="str">
        <f>'Feuille de saisie'!R76</f>
        <v xml:space="preserve"> </v>
      </c>
      <c r="L76" s="127" t="str">
        <f>'Feuille de saisie'!S76</f>
        <v xml:space="preserve"> </v>
      </c>
      <c r="M76" s="127" t="str">
        <f>'Feuille de saisie'!T76</f>
        <v>m.t</v>
      </c>
      <c r="N76" s="127" t="str">
        <f>'Feuille de saisie'!U76</f>
        <v xml:space="preserve"> </v>
      </c>
      <c r="O76" s="127" t="str">
        <f>'Feuille de saisie'!V76</f>
        <v xml:space="preserve"> </v>
      </c>
      <c r="P76" s="128"/>
    </row>
    <row r="77" spans="1:16">
      <c r="A77" s="129"/>
      <c r="B77" s="131">
        <f>'Feuille de saisie'!C77</f>
        <v>70</v>
      </c>
      <c r="C77" s="133">
        <f>'Feuille de saisie'!D77</f>
        <v>0</v>
      </c>
      <c r="D77" s="135" t="str">
        <f>CONCATENATE('Feuille de saisie'!X77," ",'Feuille de saisie'!Y77)</f>
        <v xml:space="preserve"> </v>
      </c>
      <c r="E77" s="135" t="str">
        <f>'Feuille de saisie'!Z77</f>
        <v/>
      </c>
      <c r="F77" s="133" t="str">
        <f>'Feuille de saisie'!AA77</f>
        <v/>
      </c>
      <c r="G77" s="136" t="str">
        <f>'Feuille de saisie'!AC77</f>
        <v/>
      </c>
      <c r="H77" s="137" t="str">
        <f>'Feuille de saisie'!AB77</f>
        <v/>
      </c>
      <c r="I77" s="126" t="str">
        <f>'Feuille de saisie'!P77</f>
        <v/>
      </c>
      <c r="J77" s="127" t="str">
        <f>'Feuille de saisie'!Q77</f>
        <v xml:space="preserve"> </v>
      </c>
      <c r="K77" s="127" t="str">
        <f>'Feuille de saisie'!R77</f>
        <v xml:space="preserve"> </v>
      </c>
      <c r="L77" s="127" t="str">
        <f>'Feuille de saisie'!S77</f>
        <v xml:space="preserve"> </v>
      </c>
      <c r="M77" s="127" t="str">
        <f>'Feuille de saisie'!T77</f>
        <v>m.t</v>
      </c>
      <c r="N77" s="127" t="str">
        <f>'Feuille de saisie'!U77</f>
        <v xml:space="preserve"> </v>
      </c>
      <c r="O77" s="127" t="str">
        <f>'Feuille de saisie'!V77</f>
        <v xml:space="preserve"> </v>
      </c>
      <c r="P77" s="128"/>
    </row>
    <row r="78" spans="1:16">
      <c r="A78" s="129"/>
      <c r="B78" s="131">
        <f>'Feuille de saisie'!C78</f>
        <v>71</v>
      </c>
      <c r="C78" s="133">
        <f>'Feuille de saisie'!D78</f>
        <v>0</v>
      </c>
      <c r="D78" s="135" t="str">
        <f>CONCATENATE('Feuille de saisie'!X78," ",'Feuille de saisie'!Y78)</f>
        <v xml:space="preserve"> </v>
      </c>
      <c r="E78" s="135" t="str">
        <f>'Feuille de saisie'!Z78</f>
        <v/>
      </c>
      <c r="F78" s="133" t="str">
        <f>'Feuille de saisie'!AA78</f>
        <v/>
      </c>
      <c r="G78" s="136" t="str">
        <f>'Feuille de saisie'!AC78</f>
        <v/>
      </c>
      <c r="H78" s="137" t="str">
        <f>'Feuille de saisie'!AB78</f>
        <v/>
      </c>
      <c r="I78" s="126" t="str">
        <f>'Feuille de saisie'!P78</f>
        <v/>
      </c>
      <c r="J78" s="127" t="str">
        <f>'Feuille de saisie'!Q78</f>
        <v xml:space="preserve"> </v>
      </c>
      <c r="K78" s="127" t="str">
        <f>'Feuille de saisie'!R78</f>
        <v xml:space="preserve"> </v>
      </c>
      <c r="L78" s="127" t="str">
        <f>'Feuille de saisie'!S78</f>
        <v xml:space="preserve"> </v>
      </c>
      <c r="M78" s="127" t="str">
        <f>'Feuille de saisie'!T78</f>
        <v>m.t</v>
      </c>
      <c r="N78" s="127" t="str">
        <f>'Feuille de saisie'!U78</f>
        <v xml:space="preserve"> </v>
      </c>
      <c r="O78" s="127" t="str">
        <f>'Feuille de saisie'!V78</f>
        <v xml:space="preserve"> </v>
      </c>
      <c r="P78" s="128"/>
    </row>
    <row r="79" spans="1:16">
      <c r="A79" s="129"/>
      <c r="B79" s="131">
        <f>'Feuille de saisie'!C79</f>
        <v>72</v>
      </c>
      <c r="C79" s="133">
        <f>'Feuille de saisie'!D79</f>
        <v>0</v>
      </c>
      <c r="D79" s="135" t="str">
        <f>CONCATENATE('Feuille de saisie'!X79," ",'Feuille de saisie'!Y79)</f>
        <v xml:space="preserve"> </v>
      </c>
      <c r="E79" s="135" t="str">
        <f>'Feuille de saisie'!Z79</f>
        <v/>
      </c>
      <c r="F79" s="133" t="str">
        <f>'Feuille de saisie'!AA79</f>
        <v/>
      </c>
      <c r="G79" s="136" t="str">
        <f>'Feuille de saisie'!AC79</f>
        <v/>
      </c>
      <c r="H79" s="137" t="str">
        <f>'Feuille de saisie'!AB79</f>
        <v/>
      </c>
      <c r="I79" s="126" t="str">
        <f>'Feuille de saisie'!P79</f>
        <v/>
      </c>
      <c r="J79" s="127" t="str">
        <f>'Feuille de saisie'!Q79</f>
        <v xml:space="preserve"> </v>
      </c>
      <c r="K79" s="127" t="str">
        <f>'Feuille de saisie'!R79</f>
        <v xml:space="preserve"> </v>
      </c>
      <c r="L79" s="127" t="str">
        <f>'Feuille de saisie'!S79</f>
        <v xml:space="preserve"> </v>
      </c>
      <c r="M79" s="127" t="str">
        <f>'Feuille de saisie'!T79</f>
        <v>m.t</v>
      </c>
      <c r="N79" s="127" t="str">
        <f>'Feuille de saisie'!U79</f>
        <v xml:space="preserve"> </v>
      </c>
      <c r="O79" s="127" t="str">
        <f>'Feuille de saisie'!V79</f>
        <v xml:space="preserve"> </v>
      </c>
      <c r="P79" s="128"/>
    </row>
    <row r="80" spans="1:16">
      <c r="A80" s="129"/>
      <c r="B80" s="131">
        <f>'Feuille de saisie'!C80</f>
        <v>73</v>
      </c>
      <c r="C80" s="133">
        <f>'Feuille de saisie'!D80</f>
        <v>0</v>
      </c>
      <c r="D80" s="135" t="str">
        <f>CONCATENATE('Feuille de saisie'!X80," ",'Feuille de saisie'!Y80)</f>
        <v xml:space="preserve"> </v>
      </c>
      <c r="E80" s="135" t="str">
        <f>'Feuille de saisie'!Z80</f>
        <v/>
      </c>
      <c r="F80" s="133" t="str">
        <f>'Feuille de saisie'!AA80</f>
        <v/>
      </c>
      <c r="G80" s="136" t="str">
        <f>'Feuille de saisie'!AC80</f>
        <v/>
      </c>
      <c r="H80" s="137" t="str">
        <f>'Feuille de saisie'!AB80</f>
        <v/>
      </c>
      <c r="I80" s="126" t="str">
        <f>'Feuille de saisie'!P80</f>
        <v/>
      </c>
      <c r="J80" s="127" t="str">
        <f>'Feuille de saisie'!Q80</f>
        <v xml:space="preserve"> </v>
      </c>
      <c r="K80" s="127" t="str">
        <f>'Feuille de saisie'!R80</f>
        <v xml:space="preserve"> </v>
      </c>
      <c r="L80" s="127" t="str">
        <f>'Feuille de saisie'!S80</f>
        <v xml:space="preserve"> </v>
      </c>
      <c r="M80" s="127" t="str">
        <f>'Feuille de saisie'!T80</f>
        <v>m.t</v>
      </c>
      <c r="N80" s="127" t="str">
        <f>'Feuille de saisie'!U80</f>
        <v xml:space="preserve"> </v>
      </c>
      <c r="O80" s="127" t="str">
        <f>'Feuille de saisie'!V80</f>
        <v xml:space="preserve"> </v>
      </c>
      <c r="P80" s="128"/>
    </row>
    <row r="81" spans="1:16">
      <c r="A81" s="129"/>
      <c r="B81" s="131">
        <f>'Feuille de saisie'!C81</f>
        <v>74</v>
      </c>
      <c r="C81" s="133">
        <f>'Feuille de saisie'!D81</f>
        <v>0</v>
      </c>
      <c r="D81" s="135" t="str">
        <f>CONCATENATE('Feuille de saisie'!X81," ",'Feuille de saisie'!Y81)</f>
        <v xml:space="preserve"> </v>
      </c>
      <c r="E81" s="135" t="str">
        <f>'Feuille de saisie'!Z81</f>
        <v/>
      </c>
      <c r="F81" s="133" t="str">
        <f>'Feuille de saisie'!AA81</f>
        <v/>
      </c>
      <c r="G81" s="136" t="str">
        <f>'Feuille de saisie'!AC81</f>
        <v/>
      </c>
      <c r="H81" s="137" t="str">
        <f>'Feuille de saisie'!AB81</f>
        <v/>
      </c>
      <c r="I81" s="126" t="str">
        <f>'Feuille de saisie'!P81</f>
        <v/>
      </c>
      <c r="J81" s="127" t="str">
        <f>'Feuille de saisie'!Q81</f>
        <v xml:space="preserve"> </v>
      </c>
      <c r="K81" s="127" t="str">
        <f>'Feuille de saisie'!R81</f>
        <v xml:space="preserve"> </v>
      </c>
      <c r="L81" s="127" t="str">
        <f>'Feuille de saisie'!S81</f>
        <v xml:space="preserve"> </v>
      </c>
      <c r="M81" s="127" t="str">
        <f>'Feuille de saisie'!T81</f>
        <v>m.t</v>
      </c>
      <c r="N81" s="127" t="str">
        <f>'Feuille de saisie'!U81</f>
        <v xml:space="preserve"> </v>
      </c>
      <c r="O81" s="127" t="str">
        <f>'Feuille de saisie'!V81</f>
        <v xml:space="preserve"> </v>
      </c>
      <c r="P81" s="128"/>
    </row>
    <row r="82" spans="1:16">
      <c r="A82" s="129"/>
      <c r="B82" s="131">
        <f>'Feuille de saisie'!C82</f>
        <v>75</v>
      </c>
      <c r="C82" s="133">
        <f>'Feuille de saisie'!D82</f>
        <v>0</v>
      </c>
      <c r="D82" s="135" t="str">
        <f>CONCATENATE('Feuille de saisie'!X82," ",'Feuille de saisie'!Y82)</f>
        <v xml:space="preserve"> </v>
      </c>
      <c r="E82" s="135" t="str">
        <f>'Feuille de saisie'!Z82</f>
        <v/>
      </c>
      <c r="F82" s="133" t="str">
        <f>'Feuille de saisie'!AA82</f>
        <v/>
      </c>
      <c r="G82" s="136" t="str">
        <f>'Feuille de saisie'!AC82</f>
        <v/>
      </c>
      <c r="H82" s="137" t="str">
        <f>'Feuille de saisie'!AB82</f>
        <v/>
      </c>
      <c r="I82" s="126" t="str">
        <f>'Feuille de saisie'!P82</f>
        <v/>
      </c>
      <c r="J82" s="127" t="str">
        <f>'Feuille de saisie'!Q82</f>
        <v xml:space="preserve"> </v>
      </c>
      <c r="K82" s="127" t="str">
        <f>'Feuille de saisie'!R82</f>
        <v xml:space="preserve"> </v>
      </c>
      <c r="L82" s="127" t="str">
        <f>'Feuille de saisie'!S82</f>
        <v xml:space="preserve"> </v>
      </c>
      <c r="M82" s="127" t="str">
        <f>'Feuille de saisie'!T82</f>
        <v>m.t</v>
      </c>
      <c r="N82" s="127" t="str">
        <f>'Feuille de saisie'!U82</f>
        <v xml:space="preserve"> </v>
      </c>
      <c r="O82" s="127" t="str">
        <f>'Feuille de saisie'!V82</f>
        <v xml:space="preserve"> </v>
      </c>
      <c r="P82" s="128"/>
    </row>
    <row r="83" spans="1:16">
      <c r="A83" s="129"/>
      <c r="B83" s="131">
        <f>'Feuille de saisie'!C83</f>
        <v>76</v>
      </c>
      <c r="C83" s="133">
        <f>'Feuille de saisie'!D83</f>
        <v>0</v>
      </c>
      <c r="D83" s="135" t="str">
        <f>CONCATENATE('Feuille de saisie'!X83," ",'Feuille de saisie'!Y83)</f>
        <v xml:space="preserve"> </v>
      </c>
      <c r="E83" s="135" t="str">
        <f>'Feuille de saisie'!Z83</f>
        <v/>
      </c>
      <c r="F83" s="133" t="str">
        <f>'Feuille de saisie'!AA83</f>
        <v/>
      </c>
      <c r="G83" s="136" t="str">
        <f>'Feuille de saisie'!AC83</f>
        <v/>
      </c>
      <c r="H83" s="137" t="str">
        <f>'Feuille de saisie'!AB83</f>
        <v/>
      </c>
      <c r="I83" s="126" t="str">
        <f>'Feuille de saisie'!P83</f>
        <v/>
      </c>
      <c r="J83" s="127" t="str">
        <f>'Feuille de saisie'!Q83</f>
        <v xml:space="preserve"> </v>
      </c>
      <c r="K83" s="127" t="str">
        <f>'Feuille de saisie'!R83</f>
        <v xml:space="preserve"> </v>
      </c>
      <c r="L83" s="127" t="str">
        <f>'Feuille de saisie'!S83</f>
        <v xml:space="preserve"> </v>
      </c>
      <c r="M83" s="127" t="str">
        <f>'Feuille de saisie'!T83</f>
        <v>m.t</v>
      </c>
      <c r="N83" s="127" t="str">
        <f>'Feuille de saisie'!U83</f>
        <v xml:space="preserve"> </v>
      </c>
      <c r="O83" s="127" t="str">
        <f>'Feuille de saisie'!V83</f>
        <v xml:space="preserve"> </v>
      </c>
      <c r="P83" s="128"/>
    </row>
    <row r="84" spans="1:16">
      <c r="A84" s="129"/>
      <c r="B84" s="131">
        <f>'Feuille de saisie'!C84</f>
        <v>77</v>
      </c>
      <c r="C84" s="133">
        <f>'Feuille de saisie'!D84</f>
        <v>0</v>
      </c>
      <c r="D84" s="135" t="str">
        <f>CONCATENATE('Feuille de saisie'!X84," ",'Feuille de saisie'!Y84)</f>
        <v xml:space="preserve"> </v>
      </c>
      <c r="E84" s="135" t="str">
        <f>'Feuille de saisie'!Z84</f>
        <v/>
      </c>
      <c r="F84" s="133" t="str">
        <f>'Feuille de saisie'!AA84</f>
        <v/>
      </c>
      <c r="G84" s="136" t="str">
        <f>'Feuille de saisie'!AC84</f>
        <v/>
      </c>
      <c r="H84" s="137" t="str">
        <f>'Feuille de saisie'!AB84</f>
        <v/>
      </c>
      <c r="I84" s="126" t="str">
        <f>'Feuille de saisie'!P84</f>
        <v/>
      </c>
      <c r="J84" s="127" t="str">
        <f>'Feuille de saisie'!Q84</f>
        <v xml:space="preserve"> </v>
      </c>
      <c r="K84" s="127" t="str">
        <f>'Feuille de saisie'!R84</f>
        <v xml:space="preserve"> </v>
      </c>
      <c r="L84" s="127" t="str">
        <f>'Feuille de saisie'!S84</f>
        <v xml:space="preserve"> </v>
      </c>
      <c r="M84" s="127" t="str">
        <f>'Feuille de saisie'!T84</f>
        <v>m.t</v>
      </c>
      <c r="N84" s="127" t="str">
        <f>'Feuille de saisie'!U84</f>
        <v xml:space="preserve"> </v>
      </c>
      <c r="O84" s="127" t="str">
        <f>'Feuille de saisie'!V84</f>
        <v xml:space="preserve"> </v>
      </c>
      <c r="P84" s="128"/>
    </row>
    <row r="85" spans="1:16">
      <c r="A85" s="129"/>
      <c r="B85" s="131">
        <f>'Feuille de saisie'!C85</f>
        <v>78</v>
      </c>
      <c r="C85" s="133">
        <f>'Feuille de saisie'!D85</f>
        <v>0</v>
      </c>
      <c r="D85" s="135" t="str">
        <f>CONCATENATE('Feuille de saisie'!X85," ",'Feuille de saisie'!Y85)</f>
        <v xml:space="preserve"> </v>
      </c>
      <c r="E85" s="135" t="str">
        <f>'Feuille de saisie'!Z85</f>
        <v/>
      </c>
      <c r="F85" s="133" t="str">
        <f>'Feuille de saisie'!AA85</f>
        <v/>
      </c>
      <c r="G85" s="136" t="str">
        <f>'Feuille de saisie'!AC85</f>
        <v/>
      </c>
      <c r="H85" s="137" t="str">
        <f>'Feuille de saisie'!AB85</f>
        <v/>
      </c>
      <c r="I85" s="126" t="str">
        <f>'Feuille de saisie'!P85</f>
        <v/>
      </c>
      <c r="J85" s="127" t="str">
        <f>'Feuille de saisie'!Q85</f>
        <v xml:space="preserve"> </v>
      </c>
      <c r="K85" s="127" t="str">
        <f>'Feuille de saisie'!R85</f>
        <v xml:space="preserve"> </v>
      </c>
      <c r="L85" s="127" t="str">
        <f>'Feuille de saisie'!S85</f>
        <v xml:space="preserve"> </v>
      </c>
      <c r="M85" s="127" t="str">
        <f>'Feuille de saisie'!T85</f>
        <v>m.t</v>
      </c>
      <c r="N85" s="127" t="str">
        <f>'Feuille de saisie'!U85</f>
        <v xml:space="preserve"> </v>
      </c>
      <c r="O85" s="127" t="str">
        <f>'Feuille de saisie'!V85</f>
        <v xml:space="preserve"> </v>
      </c>
      <c r="P85" s="128"/>
    </row>
    <row r="86" spans="1:16">
      <c r="A86" s="129"/>
      <c r="B86" s="131">
        <f>'Feuille de saisie'!C86</f>
        <v>79</v>
      </c>
      <c r="C86" s="133">
        <f>'Feuille de saisie'!D86</f>
        <v>0</v>
      </c>
      <c r="D86" s="135" t="str">
        <f>CONCATENATE('Feuille de saisie'!X86," ",'Feuille de saisie'!Y86)</f>
        <v xml:space="preserve"> </v>
      </c>
      <c r="E86" s="135" t="str">
        <f>'Feuille de saisie'!Z86</f>
        <v/>
      </c>
      <c r="F86" s="133" t="str">
        <f>'Feuille de saisie'!AA86</f>
        <v/>
      </c>
      <c r="G86" s="136" t="str">
        <f>'Feuille de saisie'!AC86</f>
        <v/>
      </c>
      <c r="H86" s="137" t="str">
        <f>'Feuille de saisie'!AB86</f>
        <v/>
      </c>
      <c r="I86" s="126" t="str">
        <f>'Feuille de saisie'!P86</f>
        <v/>
      </c>
      <c r="J86" s="127" t="str">
        <f>'Feuille de saisie'!Q86</f>
        <v xml:space="preserve"> </v>
      </c>
      <c r="K86" s="127" t="str">
        <f>'Feuille de saisie'!R86</f>
        <v xml:space="preserve"> </v>
      </c>
      <c r="L86" s="127" t="str">
        <f>'Feuille de saisie'!S86</f>
        <v xml:space="preserve"> </v>
      </c>
      <c r="M86" s="127" t="str">
        <f>'Feuille de saisie'!T86</f>
        <v>m.t</v>
      </c>
      <c r="N86" s="127" t="str">
        <f>'Feuille de saisie'!U86</f>
        <v xml:space="preserve"> </v>
      </c>
      <c r="O86" s="127" t="str">
        <f>'Feuille de saisie'!V86</f>
        <v xml:space="preserve"> </v>
      </c>
      <c r="P86" s="128"/>
    </row>
    <row r="87" spans="1:16">
      <c r="A87" s="129"/>
      <c r="B87" s="131">
        <f>'Feuille de saisie'!C87</f>
        <v>80</v>
      </c>
      <c r="C87" s="133">
        <f>'Feuille de saisie'!D87</f>
        <v>0</v>
      </c>
      <c r="D87" s="135" t="str">
        <f>CONCATENATE('Feuille de saisie'!X87," ",'Feuille de saisie'!Y87)</f>
        <v xml:space="preserve"> </v>
      </c>
      <c r="E87" s="135" t="str">
        <f>'Feuille de saisie'!Z87</f>
        <v/>
      </c>
      <c r="F87" s="133" t="str">
        <f>'Feuille de saisie'!AA87</f>
        <v/>
      </c>
      <c r="G87" s="136" t="str">
        <f>'Feuille de saisie'!AC87</f>
        <v/>
      </c>
      <c r="H87" s="137" t="str">
        <f>'Feuille de saisie'!AB87</f>
        <v/>
      </c>
      <c r="I87" s="126" t="str">
        <f>'Feuille de saisie'!P87</f>
        <v/>
      </c>
      <c r="J87" s="127" t="str">
        <f>'Feuille de saisie'!Q87</f>
        <v xml:space="preserve"> </v>
      </c>
      <c r="K87" s="127" t="str">
        <f>'Feuille de saisie'!R87</f>
        <v xml:space="preserve"> </v>
      </c>
      <c r="L87" s="127" t="str">
        <f>'Feuille de saisie'!S87</f>
        <v xml:space="preserve"> </v>
      </c>
      <c r="M87" s="127" t="str">
        <f>'Feuille de saisie'!T87</f>
        <v>m.t</v>
      </c>
      <c r="N87" s="127" t="str">
        <f>'Feuille de saisie'!U87</f>
        <v xml:space="preserve"> </v>
      </c>
      <c r="O87" s="127" t="str">
        <f>'Feuille de saisie'!V87</f>
        <v xml:space="preserve"> </v>
      </c>
      <c r="P87" s="128"/>
    </row>
    <row r="88" spans="1:16">
      <c r="A88" s="129"/>
      <c r="B88" s="131">
        <f>'Feuille de saisie'!C88</f>
        <v>81</v>
      </c>
      <c r="C88" s="133">
        <f>'Feuille de saisie'!D88</f>
        <v>0</v>
      </c>
      <c r="D88" s="135" t="str">
        <f>CONCATENATE('Feuille de saisie'!X88," ",'Feuille de saisie'!Y88)</f>
        <v xml:space="preserve"> </v>
      </c>
      <c r="E88" s="135" t="str">
        <f>'Feuille de saisie'!Z88</f>
        <v/>
      </c>
      <c r="F88" s="133" t="str">
        <f>'Feuille de saisie'!AA88</f>
        <v/>
      </c>
      <c r="G88" s="136" t="str">
        <f>'Feuille de saisie'!AC88</f>
        <v/>
      </c>
      <c r="H88" s="137" t="str">
        <f>'Feuille de saisie'!AB88</f>
        <v/>
      </c>
      <c r="I88" s="126" t="str">
        <f>'Feuille de saisie'!P88</f>
        <v/>
      </c>
      <c r="J88" s="127" t="str">
        <f>'Feuille de saisie'!Q88</f>
        <v xml:space="preserve"> </v>
      </c>
      <c r="K88" s="127" t="str">
        <f>'Feuille de saisie'!R88</f>
        <v xml:space="preserve"> </v>
      </c>
      <c r="L88" s="127" t="str">
        <f>'Feuille de saisie'!S88</f>
        <v xml:space="preserve"> </v>
      </c>
      <c r="M88" s="127" t="str">
        <f>'Feuille de saisie'!T88</f>
        <v>m.t</v>
      </c>
      <c r="N88" s="127" t="str">
        <f>'Feuille de saisie'!U88</f>
        <v xml:space="preserve"> </v>
      </c>
      <c r="O88" s="127" t="str">
        <f>'Feuille de saisie'!V88</f>
        <v xml:space="preserve"> </v>
      </c>
      <c r="P88" s="128"/>
    </row>
    <row r="89" spans="1:16">
      <c r="A89" s="129"/>
      <c r="B89" s="131">
        <f>'Feuille de saisie'!C89</f>
        <v>82</v>
      </c>
      <c r="C89" s="133">
        <f>'Feuille de saisie'!D89</f>
        <v>0</v>
      </c>
      <c r="D89" s="135" t="str">
        <f>CONCATENATE('Feuille de saisie'!X89," ",'Feuille de saisie'!Y89)</f>
        <v xml:space="preserve"> </v>
      </c>
      <c r="E89" s="135" t="str">
        <f>'Feuille de saisie'!Z89</f>
        <v/>
      </c>
      <c r="F89" s="133" t="str">
        <f>'Feuille de saisie'!AA89</f>
        <v/>
      </c>
      <c r="G89" s="136" t="str">
        <f>'Feuille de saisie'!AC89</f>
        <v/>
      </c>
      <c r="H89" s="137" t="str">
        <f>'Feuille de saisie'!AB89</f>
        <v/>
      </c>
      <c r="I89" s="126" t="str">
        <f>'Feuille de saisie'!P89</f>
        <v/>
      </c>
      <c r="J89" s="127" t="str">
        <f>'Feuille de saisie'!Q89</f>
        <v xml:space="preserve"> </v>
      </c>
      <c r="K89" s="127" t="str">
        <f>'Feuille de saisie'!R89</f>
        <v xml:space="preserve"> </v>
      </c>
      <c r="L89" s="127" t="str">
        <f>'Feuille de saisie'!S89</f>
        <v xml:space="preserve"> </v>
      </c>
      <c r="M89" s="127" t="str">
        <f>'Feuille de saisie'!T89</f>
        <v>m.t</v>
      </c>
      <c r="N89" s="127" t="str">
        <f>'Feuille de saisie'!U89</f>
        <v xml:space="preserve"> </v>
      </c>
      <c r="O89" s="127" t="str">
        <f>'Feuille de saisie'!V89</f>
        <v xml:space="preserve"> </v>
      </c>
      <c r="P89" s="128"/>
    </row>
    <row r="90" spans="1:16">
      <c r="A90" s="129"/>
      <c r="B90" s="131">
        <f>'Feuille de saisie'!C90</f>
        <v>83</v>
      </c>
      <c r="C90" s="133">
        <f>'Feuille de saisie'!D90</f>
        <v>0</v>
      </c>
      <c r="D90" s="135" t="str">
        <f>CONCATENATE('Feuille de saisie'!X90," ",'Feuille de saisie'!Y90)</f>
        <v xml:space="preserve"> </v>
      </c>
      <c r="E90" s="135" t="str">
        <f>'Feuille de saisie'!Z90</f>
        <v/>
      </c>
      <c r="F90" s="133" t="str">
        <f>'Feuille de saisie'!AA90</f>
        <v/>
      </c>
      <c r="G90" s="136" t="str">
        <f>'Feuille de saisie'!AC90</f>
        <v/>
      </c>
      <c r="H90" s="137" t="str">
        <f>'Feuille de saisie'!AB90</f>
        <v/>
      </c>
      <c r="I90" s="126" t="str">
        <f>'Feuille de saisie'!P90</f>
        <v/>
      </c>
      <c r="J90" s="127" t="str">
        <f>'Feuille de saisie'!Q90</f>
        <v xml:space="preserve"> </v>
      </c>
      <c r="K90" s="127" t="str">
        <f>'Feuille de saisie'!R90</f>
        <v xml:space="preserve"> </v>
      </c>
      <c r="L90" s="127" t="str">
        <f>'Feuille de saisie'!S90</f>
        <v xml:space="preserve"> </v>
      </c>
      <c r="M90" s="127" t="str">
        <f>'Feuille de saisie'!T90</f>
        <v>m.t</v>
      </c>
      <c r="N90" s="127" t="str">
        <f>'Feuille de saisie'!U90</f>
        <v xml:space="preserve"> </v>
      </c>
      <c r="O90" s="127" t="str">
        <f>'Feuille de saisie'!V90</f>
        <v xml:space="preserve"> </v>
      </c>
      <c r="P90" s="128"/>
    </row>
    <row r="91" spans="1:16">
      <c r="A91" s="129"/>
      <c r="B91" s="131">
        <f>'Feuille de saisie'!C91</f>
        <v>84</v>
      </c>
      <c r="C91" s="133">
        <f>'Feuille de saisie'!D91</f>
        <v>0</v>
      </c>
      <c r="D91" s="135" t="str">
        <f>CONCATENATE('Feuille de saisie'!X91," ",'Feuille de saisie'!Y91)</f>
        <v xml:space="preserve"> </v>
      </c>
      <c r="E91" s="135" t="str">
        <f>'Feuille de saisie'!Z91</f>
        <v/>
      </c>
      <c r="F91" s="133" t="str">
        <f>'Feuille de saisie'!AA91</f>
        <v/>
      </c>
      <c r="G91" s="136" t="str">
        <f>'Feuille de saisie'!AC91</f>
        <v/>
      </c>
      <c r="H91" s="137" t="str">
        <f>'Feuille de saisie'!AB91</f>
        <v/>
      </c>
      <c r="I91" s="126" t="str">
        <f>'Feuille de saisie'!P91</f>
        <v/>
      </c>
      <c r="J91" s="127" t="str">
        <f>'Feuille de saisie'!Q91</f>
        <v xml:space="preserve"> </v>
      </c>
      <c r="K91" s="127" t="str">
        <f>'Feuille de saisie'!R91</f>
        <v xml:space="preserve"> </v>
      </c>
      <c r="L91" s="127" t="str">
        <f>'Feuille de saisie'!S91</f>
        <v xml:space="preserve"> </v>
      </c>
      <c r="M91" s="127" t="str">
        <f>'Feuille de saisie'!T91</f>
        <v>m.t</v>
      </c>
      <c r="N91" s="127" t="str">
        <f>'Feuille de saisie'!U91</f>
        <v xml:space="preserve"> </v>
      </c>
      <c r="O91" s="127" t="str">
        <f>'Feuille de saisie'!V91</f>
        <v xml:space="preserve"> </v>
      </c>
      <c r="P91" s="128"/>
    </row>
    <row r="92" spans="1:16">
      <c r="A92" s="129"/>
      <c r="B92" s="131">
        <f>'Feuille de saisie'!C92</f>
        <v>85</v>
      </c>
      <c r="C92" s="133">
        <f>'Feuille de saisie'!D92</f>
        <v>0</v>
      </c>
      <c r="D92" s="135" t="str">
        <f>CONCATENATE('Feuille de saisie'!X92," ",'Feuille de saisie'!Y92)</f>
        <v xml:space="preserve"> </v>
      </c>
      <c r="E92" s="135" t="str">
        <f>'Feuille de saisie'!Z92</f>
        <v/>
      </c>
      <c r="F92" s="133" t="str">
        <f>'Feuille de saisie'!AA92</f>
        <v/>
      </c>
      <c r="G92" s="136" t="str">
        <f>'Feuille de saisie'!AC92</f>
        <v/>
      </c>
      <c r="H92" s="137" t="str">
        <f>'Feuille de saisie'!AB92</f>
        <v/>
      </c>
      <c r="I92" s="126" t="str">
        <f>'Feuille de saisie'!P92</f>
        <v/>
      </c>
      <c r="J92" s="127" t="str">
        <f>'Feuille de saisie'!Q92</f>
        <v xml:space="preserve"> </v>
      </c>
      <c r="K92" s="127" t="str">
        <f>'Feuille de saisie'!R92</f>
        <v xml:space="preserve"> </v>
      </c>
      <c r="L92" s="127" t="str">
        <f>'Feuille de saisie'!S92</f>
        <v xml:space="preserve"> </v>
      </c>
      <c r="M92" s="127" t="str">
        <f>'Feuille de saisie'!T92</f>
        <v>m.t</v>
      </c>
      <c r="N92" s="127" t="str">
        <f>'Feuille de saisie'!U92</f>
        <v xml:space="preserve"> </v>
      </c>
      <c r="O92" s="127" t="str">
        <f>'Feuille de saisie'!V92</f>
        <v xml:space="preserve"> </v>
      </c>
      <c r="P92" s="128"/>
    </row>
    <row r="93" spans="1:16">
      <c r="A93" s="129"/>
      <c r="B93" s="131">
        <f>'Feuille de saisie'!C93</f>
        <v>86</v>
      </c>
      <c r="C93" s="133">
        <f>'Feuille de saisie'!D93</f>
        <v>0</v>
      </c>
      <c r="D93" s="135" t="str">
        <f>CONCATENATE('Feuille de saisie'!X93," ",'Feuille de saisie'!Y93)</f>
        <v xml:space="preserve"> </v>
      </c>
      <c r="E93" s="135" t="str">
        <f>'Feuille de saisie'!Z93</f>
        <v/>
      </c>
      <c r="F93" s="133" t="str">
        <f>'Feuille de saisie'!AA93</f>
        <v/>
      </c>
      <c r="G93" s="136" t="str">
        <f>'Feuille de saisie'!AC93</f>
        <v/>
      </c>
      <c r="H93" s="137" t="str">
        <f>'Feuille de saisie'!AB93</f>
        <v/>
      </c>
      <c r="I93" s="126" t="str">
        <f>'Feuille de saisie'!P93</f>
        <v/>
      </c>
      <c r="J93" s="127" t="str">
        <f>'Feuille de saisie'!Q93</f>
        <v xml:space="preserve"> </v>
      </c>
      <c r="K93" s="127" t="str">
        <f>'Feuille de saisie'!R93</f>
        <v xml:space="preserve"> </v>
      </c>
      <c r="L93" s="127" t="str">
        <f>'Feuille de saisie'!S93</f>
        <v xml:space="preserve"> </v>
      </c>
      <c r="M93" s="127" t="str">
        <f>'Feuille de saisie'!T93</f>
        <v>m.t</v>
      </c>
      <c r="N93" s="127" t="str">
        <f>'Feuille de saisie'!U93</f>
        <v xml:space="preserve"> </v>
      </c>
      <c r="O93" s="127" t="str">
        <f>'Feuille de saisie'!V93</f>
        <v xml:space="preserve"> </v>
      </c>
      <c r="P93" s="128"/>
    </row>
    <row r="94" spans="1:16">
      <c r="A94" s="129"/>
      <c r="B94" s="131">
        <f>'Feuille de saisie'!C94</f>
        <v>87</v>
      </c>
      <c r="C94" s="133">
        <f>'Feuille de saisie'!D94</f>
        <v>0</v>
      </c>
      <c r="D94" s="135" t="str">
        <f>CONCATENATE('Feuille de saisie'!X94," ",'Feuille de saisie'!Y94)</f>
        <v xml:space="preserve"> </v>
      </c>
      <c r="E94" s="135" t="str">
        <f>'Feuille de saisie'!Z94</f>
        <v/>
      </c>
      <c r="F94" s="133" t="str">
        <f>'Feuille de saisie'!AA94</f>
        <v/>
      </c>
      <c r="G94" s="136" t="str">
        <f>'Feuille de saisie'!AC94</f>
        <v/>
      </c>
      <c r="H94" s="137" t="str">
        <f>'Feuille de saisie'!AB94</f>
        <v/>
      </c>
      <c r="I94" s="126" t="str">
        <f>'Feuille de saisie'!P94</f>
        <v/>
      </c>
      <c r="J94" s="127" t="str">
        <f>'Feuille de saisie'!Q94</f>
        <v xml:space="preserve"> </v>
      </c>
      <c r="K94" s="127" t="str">
        <f>'Feuille de saisie'!R94</f>
        <v xml:space="preserve"> </v>
      </c>
      <c r="L94" s="127" t="str">
        <f>'Feuille de saisie'!S94</f>
        <v xml:space="preserve"> </v>
      </c>
      <c r="M94" s="127" t="str">
        <f>'Feuille de saisie'!T94</f>
        <v>m.t</v>
      </c>
      <c r="N94" s="127" t="str">
        <f>'Feuille de saisie'!U94</f>
        <v xml:space="preserve"> </v>
      </c>
      <c r="O94" s="127" t="str">
        <f>'Feuille de saisie'!V94</f>
        <v xml:space="preserve"> </v>
      </c>
      <c r="P94" s="128"/>
    </row>
    <row r="95" spans="1:16">
      <c r="A95" s="129"/>
      <c r="B95" s="131">
        <f>'Feuille de saisie'!C95</f>
        <v>88</v>
      </c>
      <c r="C95" s="133">
        <f>'Feuille de saisie'!D95</f>
        <v>0</v>
      </c>
      <c r="D95" s="135" t="str">
        <f>CONCATENATE('Feuille de saisie'!X95," ",'Feuille de saisie'!Y95)</f>
        <v xml:space="preserve"> </v>
      </c>
      <c r="E95" s="135" t="str">
        <f>'Feuille de saisie'!Z95</f>
        <v/>
      </c>
      <c r="F95" s="133" t="str">
        <f>'Feuille de saisie'!AA95</f>
        <v/>
      </c>
      <c r="G95" s="136" t="str">
        <f>'Feuille de saisie'!AC95</f>
        <v/>
      </c>
      <c r="H95" s="137" t="str">
        <f>'Feuille de saisie'!AB95</f>
        <v/>
      </c>
      <c r="I95" s="126" t="str">
        <f>'Feuille de saisie'!P95</f>
        <v/>
      </c>
      <c r="J95" s="127" t="str">
        <f>'Feuille de saisie'!Q95</f>
        <v xml:space="preserve"> </v>
      </c>
      <c r="K95" s="127" t="str">
        <f>'Feuille de saisie'!R95</f>
        <v xml:space="preserve"> </v>
      </c>
      <c r="L95" s="127" t="str">
        <f>'Feuille de saisie'!S95</f>
        <v xml:space="preserve"> </v>
      </c>
      <c r="M95" s="127" t="str">
        <f>'Feuille de saisie'!T95</f>
        <v>m.t</v>
      </c>
      <c r="N95" s="127" t="str">
        <f>'Feuille de saisie'!U95</f>
        <v xml:space="preserve"> </v>
      </c>
      <c r="O95" s="127" t="str">
        <f>'Feuille de saisie'!V95</f>
        <v xml:space="preserve"> </v>
      </c>
      <c r="P95" s="128"/>
    </row>
    <row r="96" spans="1:16">
      <c r="A96" s="129"/>
      <c r="B96" s="131">
        <f>'Feuille de saisie'!C96</f>
        <v>89</v>
      </c>
      <c r="C96" s="133">
        <f>'Feuille de saisie'!D96</f>
        <v>0</v>
      </c>
      <c r="D96" s="135" t="str">
        <f>CONCATENATE('Feuille de saisie'!X96," ",'Feuille de saisie'!Y96)</f>
        <v xml:space="preserve"> </v>
      </c>
      <c r="E96" s="135" t="str">
        <f>'Feuille de saisie'!Z96</f>
        <v/>
      </c>
      <c r="F96" s="133" t="str">
        <f>'Feuille de saisie'!AA96</f>
        <v/>
      </c>
      <c r="G96" s="136" t="str">
        <f>'Feuille de saisie'!AC96</f>
        <v/>
      </c>
      <c r="H96" s="137" t="str">
        <f>'Feuille de saisie'!AB96</f>
        <v/>
      </c>
      <c r="I96" s="126" t="str">
        <f>'Feuille de saisie'!P96</f>
        <v/>
      </c>
      <c r="J96" s="127" t="str">
        <f>'Feuille de saisie'!Q96</f>
        <v xml:space="preserve"> </v>
      </c>
      <c r="K96" s="127" t="str">
        <f>'Feuille de saisie'!R96</f>
        <v xml:space="preserve"> </v>
      </c>
      <c r="L96" s="127" t="str">
        <f>'Feuille de saisie'!S96</f>
        <v xml:space="preserve"> </v>
      </c>
      <c r="M96" s="127" t="str">
        <f>'Feuille de saisie'!T96</f>
        <v>m.t</v>
      </c>
      <c r="N96" s="127" t="str">
        <f>'Feuille de saisie'!U96</f>
        <v xml:space="preserve"> </v>
      </c>
      <c r="O96" s="127" t="str">
        <f>'Feuille de saisie'!V96</f>
        <v xml:space="preserve"> </v>
      </c>
      <c r="P96" s="128"/>
    </row>
    <row r="97" spans="1:16">
      <c r="A97" s="129"/>
      <c r="B97" s="131">
        <f>'Feuille de saisie'!C97</f>
        <v>90</v>
      </c>
      <c r="C97" s="133">
        <f>'Feuille de saisie'!D97</f>
        <v>0</v>
      </c>
      <c r="D97" s="135" t="str">
        <f>CONCATENATE('Feuille de saisie'!X97," ",'Feuille de saisie'!Y97)</f>
        <v xml:space="preserve"> </v>
      </c>
      <c r="E97" s="135" t="str">
        <f>'Feuille de saisie'!Z97</f>
        <v/>
      </c>
      <c r="F97" s="133" t="str">
        <f>'Feuille de saisie'!AA97</f>
        <v/>
      </c>
      <c r="G97" s="136" t="str">
        <f>'Feuille de saisie'!AC97</f>
        <v/>
      </c>
      <c r="H97" s="137" t="str">
        <f>'Feuille de saisie'!AB97</f>
        <v/>
      </c>
      <c r="I97" s="126" t="str">
        <f>'Feuille de saisie'!P97</f>
        <v/>
      </c>
      <c r="J97" s="127" t="str">
        <f>'Feuille de saisie'!Q97</f>
        <v xml:space="preserve"> </v>
      </c>
      <c r="K97" s="127" t="str">
        <f>'Feuille de saisie'!R97</f>
        <v xml:space="preserve"> </v>
      </c>
      <c r="L97" s="127" t="str">
        <f>'Feuille de saisie'!S97</f>
        <v xml:space="preserve"> </v>
      </c>
      <c r="M97" s="127" t="str">
        <f>'Feuille de saisie'!T97</f>
        <v>m.t</v>
      </c>
      <c r="N97" s="127" t="str">
        <f>'Feuille de saisie'!U97</f>
        <v xml:space="preserve"> </v>
      </c>
      <c r="O97" s="127" t="str">
        <f>'Feuille de saisie'!V97</f>
        <v xml:space="preserve"> </v>
      </c>
      <c r="P97" s="128"/>
    </row>
    <row r="98" spans="1:16">
      <c r="A98" s="129"/>
      <c r="B98" s="131">
        <f>'Feuille de saisie'!C98</f>
        <v>91</v>
      </c>
      <c r="C98" s="133">
        <f>'Feuille de saisie'!D98</f>
        <v>0</v>
      </c>
      <c r="D98" s="135" t="str">
        <f>CONCATENATE('Feuille de saisie'!X98," ",'Feuille de saisie'!Y98)</f>
        <v xml:space="preserve"> </v>
      </c>
      <c r="E98" s="135" t="str">
        <f>'Feuille de saisie'!Z98</f>
        <v/>
      </c>
      <c r="F98" s="133" t="str">
        <f>'Feuille de saisie'!AA98</f>
        <v/>
      </c>
      <c r="G98" s="136" t="str">
        <f>'Feuille de saisie'!AC98</f>
        <v/>
      </c>
      <c r="H98" s="137" t="str">
        <f>'Feuille de saisie'!AB98</f>
        <v/>
      </c>
      <c r="I98" s="126" t="str">
        <f>'Feuille de saisie'!P98</f>
        <v/>
      </c>
      <c r="J98" s="127" t="str">
        <f>'Feuille de saisie'!Q98</f>
        <v xml:space="preserve"> </v>
      </c>
      <c r="K98" s="127" t="str">
        <f>'Feuille de saisie'!R98</f>
        <v xml:space="preserve"> </v>
      </c>
      <c r="L98" s="127" t="str">
        <f>'Feuille de saisie'!S98</f>
        <v xml:space="preserve"> </v>
      </c>
      <c r="M98" s="127" t="str">
        <f>'Feuille de saisie'!T98</f>
        <v>m.t</v>
      </c>
      <c r="N98" s="127" t="str">
        <f>'Feuille de saisie'!U98</f>
        <v xml:space="preserve"> </v>
      </c>
      <c r="O98" s="127" t="str">
        <f>'Feuille de saisie'!V98</f>
        <v xml:space="preserve"> </v>
      </c>
      <c r="P98" s="128"/>
    </row>
    <row r="99" spans="1:16">
      <c r="A99" s="129"/>
      <c r="B99" s="131">
        <f>'Feuille de saisie'!C99</f>
        <v>92</v>
      </c>
      <c r="C99" s="133">
        <f>'Feuille de saisie'!D99</f>
        <v>0</v>
      </c>
      <c r="D99" s="135" t="str">
        <f>CONCATENATE('Feuille de saisie'!X99," ",'Feuille de saisie'!Y99)</f>
        <v xml:space="preserve"> </v>
      </c>
      <c r="E99" s="135" t="str">
        <f>'Feuille de saisie'!Z99</f>
        <v/>
      </c>
      <c r="F99" s="133" t="str">
        <f>'Feuille de saisie'!AA99</f>
        <v/>
      </c>
      <c r="G99" s="136" t="str">
        <f>'Feuille de saisie'!AC99</f>
        <v/>
      </c>
      <c r="H99" s="137" t="str">
        <f>'Feuille de saisie'!AB99</f>
        <v/>
      </c>
      <c r="I99" s="126" t="str">
        <f>'Feuille de saisie'!P99</f>
        <v/>
      </c>
      <c r="J99" s="127" t="str">
        <f>'Feuille de saisie'!Q99</f>
        <v xml:space="preserve"> </v>
      </c>
      <c r="K99" s="127" t="str">
        <f>'Feuille de saisie'!R99</f>
        <v xml:space="preserve"> </v>
      </c>
      <c r="L99" s="127" t="str">
        <f>'Feuille de saisie'!S99</f>
        <v xml:space="preserve"> </v>
      </c>
      <c r="M99" s="127" t="str">
        <f>'Feuille de saisie'!T99</f>
        <v>m.t</v>
      </c>
      <c r="N99" s="127" t="str">
        <f>'Feuille de saisie'!U99</f>
        <v xml:space="preserve"> </v>
      </c>
      <c r="O99" s="127" t="str">
        <f>'Feuille de saisie'!V99</f>
        <v xml:space="preserve"> </v>
      </c>
      <c r="P99" s="128"/>
    </row>
    <row r="100" spans="1:16">
      <c r="A100" s="129"/>
      <c r="B100" s="131">
        <f>'Feuille de saisie'!C100</f>
        <v>93</v>
      </c>
      <c r="C100" s="133">
        <f>'Feuille de saisie'!D100</f>
        <v>0</v>
      </c>
      <c r="D100" s="135" t="str">
        <f>CONCATENATE('Feuille de saisie'!X100," ",'Feuille de saisie'!Y100)</f>
        <v xml:space="preserve"> </v>
      </c>
      <c r="E100" s="135" t="str">
        <f>'Feuille de saisie'!Z100</f>
        <v/>
      </c>
      <c r="F100" s="133" t="str">
        <f>'Feuille de saisie'!AA100</f>
        <v/>
      </c>
      <c r="G100" s="136" t="str">
        <f>'Feuille de saisie'!AC100</f>
        <v/>
      </c>
      <c r="H100" s="137" t="str">
        <f>'Feuille de saisie'!AB100</f>
        <v/>
      </c>
      <c r="I100" s="126" t="str">
        <f>'Feuille de saisie'!P100</f>
        <v/>
      </c>
      <c r="J100" s="127" t="str">
        <f>'Feuille de saisie'!Q100</f>
        <v xml:space="preserve"> </v>
      </c>
      <c r="K100" s="127" t="str">
        <f>'Feuille de saisie'!R100</f>
        <v xml:space="preserve"> </v>
      </c>
      <c r="L100" s="127" t="str">
        <f>'Feuille de saisie'!S100</f>
        <v xml:space="preserve"> </v>
      </c>
      <c r="M100" s="127" t="str">
        <f>'Feuille de saisie'!T100</f>
        <v>m.t</v>
      </c>
      <c r="N100" s="127" t="str">
        <f>'Feuille de saisie'!U100</f>
        <v xml:space="preserve"> </v>
      </c>
      <c r="O100" s="127" t="str">
        <f>'Feuille de saisie'!V100</f>
        <v xml:space="preserve"> </v>
      </c>
      <c r="P100" s="128"/>
    </row>
    <row r="101" spans="1:16">
      <c r="A101" s="129"/>
      <c r="B101" s="131">
        <f>'Feuille de saisie'!C101</f>
        <v>94</v>
      </c>
      <c r="C101" s="133">
        <f>'Feuille de saisie'!D101</f>
        <v>0</v>
      </c>
      <c r="D101" s="135" t="str">
        <f>CONCATENATE('Feuille de saisie'!X101," ",'Feuille de saisie'!Y101)</f>
        <v xml:space="preserve"> </v>
      </c>
      <c r="E101" s="135" t="str">
        <f>'Feuille de saisie'!Z101</f>
        <v/>
      </c>
      <c r="F101" s="133" t="str">
        <f>'Feuille de saisie'!AA101</f>
        <v/>
      </c>
      <c r="G101" s="136" t="str">
        <f>'Feuille de saisie'!AC101</f>
        <v/>
      </c>
      <c r="H101" s="137" t="str">
        <f>'Feuille de saisie'!AB101</f>
        <v/>
      </c>
      <c r="I101" s="126" t="str">
        <f>'Feuille de saisie'!P101</f>
        <v/>
      </c>
      <c r="J101" s="127" t="str">
        <f>'Feuille de saisie'!Q101</f>
        <v xml:space="preserve"> </v>
      </c>
      <c r="K101" s="127" t="str">
        <f>'Feuille de saisie'!R101</f>
        <v xml:space="preserve"> </v>
      </c>
      <c r="L101" s="127" t="str">
        <f>'Feuille de saisie'!S101</f>
        <v xml:space="preserve"> </v>
      </c>
      <c r="M101" s="127" t="str">
        <f>'Feuille de saisie'!T101</f>
        <v>m.t</v>
      </c>
      <c r="N101" s="127" t="str">
        <f>'Feuille de saisie'!U101</f>
        <v xml:space="preserve"> </v>
      </c>
      <c r="O101" s="127" t="str">
        <f>'Feuille de saisie'!V101</f>
        <v xml:space="preserve"> </v>
      </c>
      <c r="P101" s="128"/>
    </row>
    <row r="102" spans="1:16">
      <c r="A102" s="129"/>
      <c r="B102" s="131">
        <f>'Feuille de saisie'!C102</f>
        <v>95</v>
      </c>
      <c r="C102" s="133">
        <f>'Feuille de saisie'!D102</f>
        <v>0</v>
      </c>
      <c r="D102" s="135" t="str">
        <f>CONCATENATE('Feuille de saisie'!X102," ",'Feuille de saisie'!Y102)</f>
        <v xml:space="preserve"> </v>
      </c>
      <c r="E102" s="135" t="str">
        <f>'Feuille de saisie'!Z102</f>
        <v/>
      </c>
      <c r="F102" s="133" t="str">
        <f>'Feuille de saisie'!AA102</f>
        <v/>
      </c>
      <c r="G102" s="136" t="str">
        <f>'Feuille de saisie'!AC102</f>
        <v/>
      </c>
      <c r="H102" s="137" t="str">
        <f>'Feuille de saisie'!AB102</f>
        <v/>
      </c>
      <c r="I102" s="126" t="str">
        <f>'Feuille de saisie'!P102</f>
        <v/>
      </c>
      <c r="J102" s="127" t="str">
        <f>'Feuille de saisie'!Q102</f>
        <v xml:space="preserve"> </v>
      </c>
      <c r="K102" s="127" t="str">
        <f>'Feuille de saisie'!R102</f>
        <v xml:space="preserve"> </v>
      </c>
      <c r="L102" s="127" t="str">
        <f>'Feuille de saisie'!S102</f>
        <v xml:space="preserve"> </v>
      </c>
      <c r="M102" s="127" t="str">
        <f>'Feuille de saisie'!T102</f>
        <v>m.t</v>
      </c>
      <c r="N102" s="127" t="str">
        <f>'Feuille de saisie'!U102</f>
        <v xml:space="preserve"> </v>
      </c>
      <c r="O102" s="127" t="str">
        <f>'Feuille de saisie'!V102</f>
        <v xml:space="preserve"> </v>
      </c>
      <c r="P102" s="128"/>
    </row>
    <row r="103" spans="1:16">
      <c r="A103" s="129"/>
      <c r="B103" s="131">
        <f>'Feuille de saisie'!C103</f>
        <v>96</v>
      </c>
      <c r="C103" s="133">
        <f>'Feuille de saisie'!D103</f>
        <v>0</v>
      </c>
      <c r="D103" s="135" t="str">
        <f>CONCATENATE('Feuille de saisie'!X103," ",'Feuille de saisie'!Y103)</f>
        <v xml:space="preserve"> </v>
      </c>
      <c r="E103" s="135" t="str">
        <f>'Feuille de saisie'!Z103</f>
        <v/>
      </c>
      <c r="F103" s="133" t="str">
        <f>'Feuille de saisie'!AA103</f>
        <v/>
      </c>
      <c r="G103" s="136" t="str">
        <f>'Feuille de saisie'!AC103</f>
        <v/>
      </c>
      <c r="H103" s="137" t="str">
        <f>'Feuille de saisie'!AB103</f>
        <v/>
      </c>
      <c r="I103" s="126" t="str">
        <f>'Feuille de saisie'!P103</f>
        <v/>
      </c>
      <c r="J103" s="127" t="str">
        <f>'Feuille de saisie'!Q103</f>
        <v xml:space="preserve"> </v>
      </c>
      <c r="K103" s="127" t="str">
        <f>'Feuille de saisie'!R103</f>
        <v xml:space="preserve"> </v>
      </c>
      <c r="L103" s="127" t="str">
        <f>'Feuille de saisie'!S103</f>
        <v xml:space="preserve"> </v>
      </c>
      <c r="M103" s="127" t="str">
        <f>'Feuille de saisie'!T103</f>
        <v>m.t</v>
      </c>
      <c r="N103" s="127" t="str">
        <f>'Feuille de saisie'!U103</f>
        <v xml:space="preserve"> </v>
      </c>
      <c r="O103" s="127" t="str">
        <f>'Feuille de saisie'!V103</f>
        <v xml:space="preserve"> </v>
      </c>
      <c r="P103" s="128"/>
    </row>
    <row r="104" spans="1:16">
      <c r="A104" s="129"/>
      <c r="B104" s="131">
        <f>'Feuille de saisie'!C104</f>
        <v>97</v>
      </c>
      <c r="C104" s="133">
        <f>'Feuille de saisie'!D104</f>
        <v>0</v>
      </c>
      <c r="D104" s="135" t="str">
        <f>CONCATENATE('Feuille de saisie'!X104," ",'Feuille de saisie'!Y104)</f>
        <v xml:space="preserve"> </v>
      </c>
      <c r="E104" s="135" t="str">
        <f>'Feuille de saisie'!Z104</f>
        <v/>
      </c>
      <c r="F104" s="133" t="str">
        <f>'Feuille de saisie'!AA104</f>
        <v/>
      </c>
      <c r="G104" s="136" t="str">
        <f>'Feuille de saisie'!AC104</f>
        <v/>
      </c>
      <c r="H104" s="137" t="str">
        <f>'Feuille de saisie'!AB104</f>
        <v/>
      </c>
      <c r="I104" s="126" t="str">
        <f>'Feuille de saisie'!P104</f>
        <v/>
      </c>
      <c r="J104" s="127" t="str">
        <f>'Feuille de saisie'!Q104</f>
        <v xml:space="preserve"> </v>
      </c>
      <c r="K104" s="127" t="str">
        <f>'Feuille de saisie'!R104</f>
        <v xml:space="preserve"> </v>
      </c>
      <c r="L104" s="127" t="str">
        <f>'Feuille de saisie'!S104</f>
        <v xml:space="preserve"> </v>
      </c>
      <c r="M104" s="127" t="str">
        <f>'Feuille de saisie'!T104</f>
        <v>m.t</v>
      </c>
      <c r="N104" s="127" t="str">
        <f>'Feuille de saisie'!U104</f>
        <v xml:space="preserve"> </v>
      </c>
      <c r="O104" s="127" t="str">
        <f>'Feuille de saisie'!V104</f>
        <v xml:space="preserve"> </v>
      </c>
      <c r="P104" s="128"/>
    </row>
    <row r="105" spans="1:16">
      <c r="A105" s="129"/>
      <c r="B105" s="131">
        <f>'Feuille de saisie'!C105</f>
        <v>98</v>
      </c>
      <c r="C105" s="133">
        <f>'Feuille de saisie'!D105</f>
        <v>0</v>
      </c>
      <c r="D105" s="135" t="str">
        <f>CONCATENATE('Feuille de saisie'!X105," ",'Feuille de saisie'!Y105)</f>
        <v xml:space="preserve"> </v>
      </c>
      <c r="E105" s="135" t="str">
        <f>'Feuille de saisie'!Z105</f>
        <v/>
      </c>
      <c r="F105" s="133" t="str">
        <f>'Feuille de saisie'!AA105</f>
        <v/>
      </c>
      <c r="G105" s="136" t="str">
        <f>'Feuille de saisie'!AC105</f>
        <v/>
      </c>
      <c r="H105" s="137" t="str">
        <f>'Feuille de saisie'!AB105</f>
        <v/>
      </c>
      <c r="I105" s="126" t="str">
        <f>'Feuille de saisie'!P105</f>
        <v/>
      </c>
      <c r="J105" s="127" t="str">
        <f>'Feuille de saisie'!Q105</f>
        <v xml:space="preserve"> </v>
      </c>
      <c r="K105" s="127" t="str">
        <f>'Feuille de saisie'!R105</f>
        <v xml:space="preserve"> </v>
      </c>
      <c r="L105" s="127" t="str">
        <f>'Feuille de saisie'!S105</f>
        <v xml:space="preserve"> </v>
      </c>
      <c r="M105" s="127" t="str">
        <f>'Feuille de saisie'!T105</f>
        <v>m.t</v>
      </c>
      <c r="N105" s="127" t="str">
        <f>'Feuille de saisie'!U105</f>
        <v xml:space="preserve"> </v>
      </c>
      <c r="O105" s="127" t="str">
        <f>'Feuille de saisie'!V105</f>
        <v xml:space="preserve"> </v>
      </c>
      <c r="P105" s="128"/>
    </row>
    <row r="106" spans="1:16">
      <c r="A106" s="129"/>
      <c r="B106" s="131">
        <f>'Feuille de saisie'!C106</f>
        <v>99</v>
      </c>
      <c r="C106" s="133">
        <f>'Feuille de saisie'!D106</f>
        <v>0</v>
      </c>
      <c r="D106" s="135" t="str">
        <f>CONCATENATE('Feuille de saisie'!X106," ",'Feuille de saisie'!Y106)</f>
        <v xml:space="preserve"> </v>
      </c>
      <c r="E106" s="135" t="str">
        <f>'Feuille de saisie'!Z106</f>
        <v/>
      </c>
      <c r="F106" s="133" t="str">
        <f>'Feuille de saisie'!AA106</f>
        <v/>
      </c>
      <c r="G106" s="136" t="str">
        <f>'Feuille de saisie'!AC106</f>
        <v/>
      </c>
      <c r="H106" s="137" t="str">
        <f>'Feuille de saisie'!AB106</f>
        <v/>
      </c>
      <c r="I106" s="126" t="str">
        <f>'Feuille de saisie'!P106</f>
        <v/>
      </c>
      <c r="J106" s="127" t="str">
        <f>'Feuille de saisie'!Q106</f>
        <v xml:space="preserve"> </v>
      </c>
      <c r="K106" s="127" t="str">
        <f>'Feuille de saisie'!R106</f>
        <v xml:space="preserve"> </v>
      </c>
      <c r="L106" s="127" t="str">
        <f>'Feuille de saisie'!S106</f>
        <v xml:space="preserve"> </v>
      </c>
      <c r="M106" s="127" t="str">
        <f>'Feuille de saisie'!T106</f>
        <v>m.t</v>
      </c>
      <c r="N106" s="127" t="str">
        <f>'Feuille de saisie'!U106</f>
        <v xml:space="preserve"> </v>
      </c>
      <c r="O106" s="127" t="str">
        <f>'Feuille de saisie'!V106</f>
        <v xml:space="preserve"> </v>
      </c>
      <c r="P106" s="128"/>
    </row>
    <row r="107" spans="1:16">
      <c r="A107" s="129"/>
      <c r="B107" s="131">
        <f>'Feuille de saisie'!C107</f>
        <v>100</v>
      </c>
      <c r="C107" s="133">
        <f>'Feuille de saisie'!D107</f>
        <v>0</v>
      </c>
      <c r="D107" s="135" t="str">
        <f>CONCATENATE('Feuille de saisie'!X107," ",'Feuille de saisie'!Y107)</f>
        <v xml:space="preserve"> </v>
      </c>
      <c r="E107" s="135" t="str">
        <f>'Feuille de saisie'!Z107</f>
        <v/>
      </c>
      <c r="F107" s="133" t="str">
        <f>'Feuille de saisie'!AA107</f>
        <v/>
      </c>
      <c r="G107" s="136" t="str">
        <f>'Feuille de saisie'!AC107</f>
        <v/>
      </c>
      <c r="H107" s="137" t="str">
        <f>'Feuille de saisie'!AB107</f>
        <v/>
      </c>
      <c r="I107" s="126" t="str">
        <f>'Feuille de saisie'!P107</f>
        <v/>
      </c>
      <c r="J107" s="127" t="str">
        <f>'Feuille de saisie'!Q107</f>
        <v xml:space="preserve"> </v>
      </c>
      <c r="K107" s="127" t="str">
        <f>'Feuille de saisie'!R107</f>
        <v xml:space="preserve"> </v>
      </c>
      <c r="L107" s="127" t="str">
        <f>'Feuille de saisie'!S107</f>
        <v xml:space="preserve"> </v>
      </c>
      <c r="M107" s="127" t="str">
        <f>'Feuille de saisie'!T107</f>
        <v>m.t</v>
      </c>
      <c r="N107" s="127" t="str">
        <f>'Feuille de saisie'!U107</f>
        <v xml:space="preserve"> </v>
      </c>
      <c r="O107" s="127" t="str">
        <f>'Feuille de saisie'!V107</f>
        <v xml:space="preserve"> </v>
      </c>
      <c r="P107" s="128"/>
    </row>
    <row r="108" spans="1:16">
      <c r="A108" s="129"/>
      <c r="B108" s="131">
        <f>'Feuille de saisie'!C108</f>
        <v>101</v>
      </c>
      <c r="C108" s="133">
        <f>'Feuille de saisie'!D108</f>
        <v>0</v>
      </c>
      <c r="D108" s="135" t="str">
        <f>CONCATENATE('Feuille de saisie'!X108," ",'Feuille de saisie'!Y108)</f>
        <v xml:space="preserve"> </v>
      </c>
      <c r="E108" s="135" t="str">
        <f>'Feuille de saisie'!Z108</f>
        <v/>
      </c>
      <c r="F108" s="133" t="str">
        <f>'Feuille de saisie'!AA108</f>
        <v/>
      </c>
      <c r="G108" s="136" t="str">
        <f>'Feuille de saisie'!AC108</f>
        <v/>
      </c>
      <c r="H108" s="137" t="str">
        <f>'Feuille de saisie'!AB108</f>
        <v/>
      </c>
      <c r="I108" s="126" t="str">
        <f>'Feuille de saisie'!P108</f>
        <v/>
      </c>
      <c r="J108" s="127" t="str">
        <f>'Feuille de saisie'!Q108</f>
        <v xml:space="preserve"> </v>
      </c>
      <c r="K108" s="127" t="str">
        <f>'Feuille de saisie'!R108</f>
        <v xml:space="preserve"> </v>
      </c>
      <c r="L108" s="127" t="str">
        <f>'Feuille de saisie'!S108</f>
        <v xml:space="preserve"> </v>
      </c>
      <c r="M108" s="127" t="str">
        <f>'Feuille de saisie'!T108</f>
        <v>m.t</v>
      </c>
      <c r="N108" s="127" t="str">
        <f>'Feuille de saisie'!U108</f>
        <v xml:space="preserve"> </v>
      </c>
      <c r="O108" s="127" t="str">
        <f>'Feuille de saisie'!V108</f>
        <v xml:space="preserve"> </v>
      </c>
      <c r="P108" s="128"/>
    </row>
    <row r="109" spans="1:16">
      <c r="A109" s="129"/>
      <c r="B109" s="131">
        <f>'Feuille de saisie'!C109</f>
        <v>102</v>
      </c>
      <c r="C109" s="133">
        <f>'Feuille de saisie'!D109</f>
        <v>0</v>
      </c>
      <c r="D109" s="135" t="str">
        <f>CONCATENATE('Feuille de saisie'!X109," ",'Feuille de saisie'!Y109)</f>
        <v xml:space="preserve"> </v>
      </c>
      <c r="E109" s="135" t="str">
        <f>'Feuille de saisie'!Z109</f>
        <v/>
      </c>
      <c r="F109" s="133" t="str">
        <f>'Feuille de saisie'!AA109</f>
        <v/>
      </c>
      <c r="G109" s="136" t="str">
        <f>'Feuille de saisie'!AC109</f>
        <v/>
      </c>
      <c r="H109" s="137" t="str">
        <f>'Feuille de saisie'!AB109</f>
        <v/>
      </c>
      <c r="I109" s="126" t="str">
        <f>'Feuille de saisie'!P109</f>
        <v/>
      </c>
      <c r="J109" s="127" t="str">
        <f>'Feuille de saisie'!Q109</f>
        <v xml:space="preserve"> </v>
      </c>
      <c r="K109" s="127" t="str">
        <f>'Feuille de saisie'!R109</f>
        <v xml:space="preserve"> </v>
      </c>
      <c r="L109" s="127" t="str">
        <f>'Feuille de saisie'!S109</f>
        <v xml:space="preserve"> </v>
      </c>
      <c r="M109" s="127" t="str">
        <f>'Feuille de saisie'!T109</f>
        <v>m.t</v>
      </c>
      <c r="N109" s="127" t="str">
        <f>'Feuille de saisie'!U109</f>
        <v xml:space="preserve"> </v>
      </c>
      <c r="O109" s="127" t="str">
        <f>'Feuille de saisie'!V109</f>
        <v xml:space="preserve"> </v>
      </c>
      <c r="P109" s="128"/>
    </row>
    <row r="110" spans="1:16">
      <c r="A110" s="129"/>
      <c r="B110" s="131">
        <f>'Feuille de saisie'!C110</f>
        <v>103</v>
      </c>
      <c r="C110" s="133">
        <f>'Feuille de saisie'!D110</f>
        <v>0</v>
      </c>
      <c r="D110" s="135" t="str">
        <f>CONCATENATE('Feuille de saisie'!X110," ",'Feuille de saisie'!Y110)</f>
        <v xml:space="preserve"> </v>
      </c>
      <c r="E110" s="135" t="str">
        <f>'Feuille de saisie'!Z110</f>
        <v/>
      </c>
      <c r="F110" s="133" t="str">
        <f>'Feuille de saisie'!AA110</f>
        <v/>
      </c>
      <c r="G110" s="136" t="str">
        <f>'Feuille de saisie'!AC110</f>
        <v/>
      </c>
      <c r="H110" s="137" t="str">
        <f>'Feuille de saisie'!AB110</f>
        <v/>
      </c>
      <c r="I110" s="126" t="str">
        <f>'Feuille de saisie'!P110</f>
        <v/>
      </c>
      <c r="J110" s="127" t="str">
        <f>'Feuille de saisie'!Q110</f>
        <v xml:space="preserve"> </v>
      </c>
      <c r="K110" s="127" t="str">
        <f>'Feuille de saisie'!R110</f>
        <v xml:space="preserve"> </v>
      </c>
      <c r="L110" s="127" t="str">
        <f>'Feuille de saisie'!S110</f>
        <v xml:space="preserve"> </v>
      </c>
      <c r="M110" s="127" t="str">
        <f>'Feuille de saisie'!T110</f>
        <v>m.t</v>
      </c>
      <c r="N110" s="127" t="str">
        <f>'Feuille de saisie'!U110</f>
        <v xml:space="preserve"> </v>
      </c>
      <c r="O110" s="127" t="str">
        <f>'Feuille de saisie'!V110</f>
        <v xml:space="preserve"> </v>
      </c>
      <c r="P110" s="128"/>
    </row>
    <row r="111" spans="1:16">
      <c r="A111" s="129"/>
      <c r="B111" s="131">
        <f>'Feuille de saisie'!C111</f>
        <v>104</v>
      </c>
      <c r="C111" s="133">
        <f>'Feuille de saisie'!D111</f>
        <v>0</v>
      </c>
      <c r="D111" s="135" t="str">
        <f>CONCATENATE('Feuille de saisie'!X111," ",'Feuille de saisie'!Y111)</f>
        <v xml:space="preserve"> </v>
      </c>
      <c r="E111" s="135" t="str">
        <f>'Feuille de saisie'!Z111</f>
        <v/>
      </c>
      <c r="F111" s="133" t="str">
        <f>'Feuille de saisie'!AA111</f>
        <v/>
      </c>
      <c r="G111" s="136" t="str">
        <f>'Feuille de saisie'!AC111</f>
        <v/>
      </c>
      <c r="H111" s="137" t="str">
        <f>'Feuille de saisie'!AB111</f>
        <v/>
      </c>
      <c r="I111" s="126" t="str">
        <f>'Feuille de saisie'!P111</f>
        <v/>
      </c>
      <c r="J111" s="127" t="str">
        <f>'Feuille de saisie'!Q111</f>
        <v xml:space="preserve"> </v>
      </c>
      <c r="K111" s="127" t="str">
        <f>'Feuille de saisie'!R111</f>
        <v xml:space="preserve"> </v>
      </c>
      <c r="L111" s="127" t="str">
        <f>'Feuille de saisie'!S111</f>
        <v xml:space="preserve"> </v>
      </c>
      <c r="M111" s="127" t="str">
        <f>'Feuille de saisie'!T111</f>
        <v>m.t</v>
      </c>
      <c r="N111" s="127" t="str">
        <f>'Feuille de saisie'!U111</f>
        <v xml:space="preserve"> </v>
      </c>
      <c r="O111" s="127" t="str">
        <f>'Feuille de saisie'!V111</f>
        <v xml:space="preserve"> </v>
      </c>
      <c r="P111" s="128"/>
    </row>
    <row r="112" spans="1:16">
      <c r="A112" s="129"/>
      <c r="B112" s="131">
        <f>'Feuille de saisie'!C112</f>
        <v>105</v>
      </c>
      <c r="C112" s="133">
        <f>'Feuille de saisie'!D112</f>
        <v>0</v>
      </c>
      <c r="D112" s="135" t="str">
        <f>CONCATENATE('Feuille de saisie'!X112," ",'Feuille de saisie'!Y112)</f>
        <v xml:space="preserve"> </v>
      </c>
      <c r="E112" s="135" t="str">
        <f>'Feuille de saisie'!Z112</f>
        <v/>
      </c>
      <c r="F112" s="133" t="str">
        <f>'Feuille de saisie'!AA112</f>
        <v/>
      </c>
      <c r="G112" s="136" t="str">
        <f>'Feuille de saisie'!AC112</f>
        <v/>
      </c>
      <c r="H112" s="137" t="str">
        <f>'Feuille de saisie'!AB112</f>
        <v/>
      </c>
      <c r="I112" s="126" t="str">
        <f>'Feuille de saisie'!P112</f>
        <v/>
      </c>
      <c r="J112" s="127" t="str">
        <f>'Feuille de saisie'!Q112</f>
        <v xml:space="preserve"> </v>
      </c>
      <c r="K112" s="127" t="str">
        <f>'Feuille de saisie'!R112</f>
        <v xml:space="preserve"> </v>
      </c>
      <c r="L112" s="127" t="str">
        <f>'Feuille de saisie'!S112</f>
        <v xml:space="preserve"> </v>
      </c>
      <c r="M112" s="127" t="str">
        <f>'Feuille de saisie'!T112</f>
        <v>m.t</v>
      </c>
      <c r="N112" s="127" t="str">
        <f>'Feuille de saisie'!U112</f>
        <v xml:space="preserve"> </v>
      </c>
      <c r="O112" s="127" t="str">
        <f>'Feuille de saisie'!V112</f>
        <v xml:space="preserve"> </v>
      </c>
      <c r="P112" s="128"/>
    </row>
    <row r="113" spans="1:16">
      <c r="A113" s="129"/>
      <c r="B113" s="131">
        <f>'Feuille de saisie'!C113</f>
        <v>106</v>
      </c>
      <c r="C113" s="133">
        <f>'Feuille de saisie'!D113</f>
        <v>0</v>
      </c>
      <c r="D113" s="135" t="str">
        <f>CONCATENATE('Feuille de saisie'!X113," ",'Feuille de saisie'!Y113)</f>
        <v xml:space="preserve"> </v>
      </c>
      <c r="E113" s="135" t="str">
        <f>'Feuille de saisie'!Z113</f>
        <v/>
      </c>
      <c r="F113" s="133" t="str">
        <f>'Feuille de saisie'!AA113</f>
        <v/>
      </c>
      <c r="G113" s="136" t="str">
        <f>'Feuille de saisie'!AC113</f>
        <v/>
      </c>
      <c r="H113" s="137" t="str">
        <f>'Feuille de saisie'!AB113</f>
        <v/>
      </c>
      <c r="I113" s="126" t="str">
        <f>'Feuille de saisie'!P113</f>
        <v/>
      </c>
      <c r="J113" s="127" t="str">
        <f>'Feuille de saisie'!Q113</f>
        <v xml:space="preserve"> </v>
      </c>
      <c r="K113" s="127" t="str">
        <f>'Feuille de saisie'!R113</f>
        <v xml:space="preserve"> </v>
      </c>
      <c r="L113" s="127" t="str">
        <f>'Feuille de saisie'!S113</f>
        <v xml:space="preserve"> </v>
      </c>
      <c r="M113" s="127" t="str">
        <f>'Feuille de saisie'!T113</f>
        <v>m.t</v>
      </c>
      <c r="N113" s="127" t="str">
        <f>'Feuille de saisie'!U113</f>
        <v xml:space="preserve"> </v>
      </c>
      <c r="O113" s="127" t="str">
        <f>'Feuille de saisie'!V113</f>
        <v xml:space="preserve"> </v>
      </c>
      <c r="P113" s="128"/>
    </row>
    <row r="114" spans="1:16">
      <c r="A114" s="129"/>
      <c r="B114" s="131">
        <f>'Feuille de saisie'!C114</f>
        <v>107</v>
      </c>
      <c r="C114" s="133">
        <f>'Feuille de saisie'!D114</f>
        <v>0</v>
      </c>
      <c r="D114" s="135" t="str">
        <f>CONCATENATE('Feuille de saisie'!X114," ",'Feuille de saisie'!Y114)</f>
        <v xml:space="preserve"> </v>
      </c>
      <c r="E114" s="135" t="str">
        <f>'Feuille de saisie'!Z114</f>
        <v/>
      </c>
      <c r="F114" s="133" t="str">
        <f>'Feuille de saisie'!AA114</f>
        <v/>
      </c>
      <c r="G114" s="136" t="str">
        <f>'Feuille de saisie'!AC114</f>
        <v/>
      </c>
      <c r="H114" s="137" t="str">
        <f>'Feuille de saisie'!AB114</f>
        <v/>
      </c>
      <c r="I114" s="126" t="str">
        <f>'Feuille de saisie'!P114</f>
        <v/>
      </c>
      <c r="J114" s="127" t="str">
        <f>'Feuille de saisie'!Q114</f>
        <v xml:space="preserve"> </v>
      </c>
      <c r="K114" s="127" t="str">
        <f>'Feuille de saisie'!R114</f>
        <v xml:space="preserve"> </v>
      </c>
      <c r="L114" s="127" t="str">
        <f>'Feuille de saisie'!S114</f>
        <v xml:space="preserve"> </v>
      </c>
      <c r="M114" s="127" t="str">
        <f>'Feuille de saisie'!T114</f>
        <v>m.t</v>
      </c>
      <c r="N114" s="127" t="str">
        <f>'Feuille de saisie'!U114</f>
        <v xml:space="preserve"> </v>
      </c>
      <c r="O114" s="127" t="str">
        <f>'Feuille de saisie'!V114</f>
        <v xml:space="preserve"> </v>
      </c>
      <c r="P114" s="128"/>
    </row>
    <row r="115" spans="1:16">
      <c r="A115" s="129"/>
      <c r="B115" s="131">
        <f>'Feuille de saisie'!C115</f>
        <v>108</v>
      </c>
      <c r="C115" s="133">
        <f>'Feuille de saisie'!D115</f>
        <v>0</v>
      </c>
      <c r="D115" s="135" t="str">
        <f>CONCATENATE('Feuille de saisie'!X115," ",'Feuille de saisie'!Y115)</f>
        <v xml:space="preserve"> </v>
      </c>
      <c r="E115" s="135" t="str">
        <f>'Feuille de saisie'!Z115</f>
        <v/>
      </c>
      <c r="F115" s="133" t="str">
        <f>'Feuille de saisie'!AA115</f>
        <v/>
      </c>
      <c r="G115" s="136" t="str">
        <f>'Feuille de saisie'!AC115</f>
        <v/>
      </c>
      <c r="H115" s="137" t="str">
        <f>'Feuille de saisie'!AB115</f>
        <v/>
      </c>
      <c r="I115" s="126" t="str">
        <f>'Feuille de saisie'!P115</f>
        <v/>
      </c>
      <c r="J115" s="127" t="str">
        <f>'Feuille de saisie'!Q115</f>
        <v xml:space="preserve"> </v>
      </c>
      <c r="K115" s="127" t="str">
        <f>'Feuille de saisie'!R115</f>
        <v xml:space="preserve"> </v>
      </c>
      <c r="L115" s="127" t="str">
        <f>'Feuille de saisie'!S115</f>
        <v xml:space="preserve"> </v>
      </c>
      <c r="M115" s="127" t="str">
        <f>'Feuille de saisie'!T115</f>
        <v>m.t</v>
      </c>
      <c r="N115" s="127" t="str">
        <f>'Feuille de saisie'!U115</f>
        <v xml:space="preserve"> </v>
      </c>
      <c r="O115" s="127" t="str">
        <f>'Feuille de saisie'!V115</f>
        <v xml:space="preserve"> </v>
      </c>
      <c r="P115" s="128"/>
    </row>
    <row r="116" spans="1:16">
      <c r="A116" s="129"/>
      <c r="B116" s="131">
        <f>'Feuille de saisie'!C116</f>
        <v>109</v>
      </c>
      <c r="C116" s="133">
        <f>'Feuille de saisie'!D116</f>
        <v>0</v>
      </c>
      <c r="D116" s="135" t="str">
        <f>CONCATENATE('Feuille de saisie'!X116," ",'Feuille de saisie'!Y116)</f>
        <v xml:space="preserve"> </v>
      </c>
      <c r="E116" s="135" t="str">
        <f>'Feuille de saisie'!Z116</f>
        <v/>
      </c>
      <c r="F116" s="133" t="str">
        <f>'Feuille de saisie'!AA116</f>
        <v/>
      </c>
      <c r="G116" s="136" t="str">
        <f>'Feuille de saisie'!AC116</f>
        <v/>
      </c>
      <c r="H116" s="137" t="str">
        <f>'Feuille de saisie'!AB116</f>
        <v/>
      </c>
      <c r="I116" s="126" t="str">
        <f>'Feuille de saisie'!P116</f>
        <v/>
      </c>
      <c r="J116" s="127" t="str">
        <f>'Feuille de saisie'!Q116</f>
        <v xml:space="preserve"> </v>
      </c>
      <c r="K116" s="127" t="str">
        <f>'Feuille de saisie'!R116</f>
        <v xml:space="preserve"> </v>
      </c>
      <c r="L116" s="127" t="str">
        <f>'Feuille de saisie'!S116</f>
        <v xml:space="preserve"> </v>
      </c>
      <c r="M116" s="127" t="str">
        <f>'Feuille de saisie'!T116</f>
        <v>m.t</v>
      </c>
      <c r="N116" s="127" t="str">
        <f>'Feuille de saisie'!U116</f>
        <v xml:space="preserve"> </v>
      </c>
      <c r="O116" s="127" t="str">
        <f>'Feuille de saisie'!V116</f>
        <v xml:space="preserve"> </v>
      </c>
      <c r="P116" s="128"/>
    </row>
    <row r="117" spans="1:16">
      <c r="A117" s="129"/>
      <c r="B117" s="131">
        <f>'Feuille de saisie'!C117</f>
        <v>110</v>
      </c>
      <c r="C117" s="133">
        <f>'Feuille de saisie'!D117</f>
        <v>0</v>
      </c>
      <c r="D117" s="135" t="str">
        <f>CONCATENATE('Feuille de saisie'!X117," ",'Feuille de saisie'!Y117)</f>
        <v xml:space="preserve"> </v>
      </c>
      <c r="E117" s="135" t="str">
        <f>'Feuille de saisie'!Z117</f>
        <v/>
      </c>
      <c r="F117" s="133" t="str">
        <f>'Feuille de saisie'!AA117</f>
        <v/>
      </c>
      <c r="G117" s="136" t="str">
        <f>'Feuille de saisie'!AC117</f>
        <v/>
      </c>
      <c r="H117" s="137" t="str">
        <f>'Feuille de saisie'!AB117</f>
        <v/>
      </c>
      <c r="I117" s="126" t="str">
        <f>'Feuille de saisie'!P117</f>
        <v/>
      </c>
      <c r="J117" s="127" t="str">
        <f>'Feuille de saisie'!Q117</f>
        <v xml:space="preserve"> </v>
      </c>
      <c r="K117" s="127" t="str">
        <f>'Feuille de saisie'!R117</f>
        <v xml:space="preserve"> </v>
      </c>
      <c r="L117" s="127" t="str">
        <f>'Feuille de saisie'!S117</f>
        <v xml:space="preserve"> </v>
      </c>
      <c r="M117" s="127" t="str">
        <f>'Feuille de saisie'!T117</f>
        <v>m.t</v>
      </c>
      <c r="N117" s="127" t="str">
        <f>'Feuille de saisie'!U117</f>
        <v xml:space="preserve"> </v>
      </c>
      <c r="O117" s="127" t="str">
        <f>'Feuille de saisie'!V117</f>
        <v xml:space="preserve"> </v>
      </c>
      <c r="P117" s="128"/>
    </row>
    <row r="118" spans="1:16">
      <c r="A118" s="129"/>
      <c r="B118" s="131">
        <f>'Feuille de saisie'!C118</f>
        <v>111</v>
      </c>
      <c r="C118" s="133">
        <f>'Feuille de saisie'!D118</f>
        <v>0</v>
      </c>
      <c r="D118" s="135" t="str">
        <f>CONCATENATE('Feuille de saisie'!X118," ",'Feuille de saisie'!Y118)</f>
        <v xml:space="preserve"> </v>
      </c>
      <c r="E118" s="135" t="str">
        <f>'Feuille de saisie'!Z118</f>
        <v/>
      </c>
      <c r="F118" s="133" t="str">
        <f>'Feuille de saisie'!AA118</f>
        <v/>
      </c>
      <c r="G118" s="136" t="str">
        <f>'Feuille de saisie'!AC118</f>
        <v/>
      </c>
      <c r="H118" s="137" t="str">
        <f>'Feuille de saisie'!AB118</f>
        <v/>
      </c>
      <c r="I118" s="126" t="str">
        <f>'Feuille de saisie'!P118</f>
        <v/>
      </c>
      <c r="J118" s="127" t="str">
        <f>'Feuille de saisie'!Q118</f>
        <v xml:space="preserve"> </v>
      </c>
      <c r="K118" s="127" t="str">
        <f>'Feuille de saisie'!R118</f>
        <v xml:space="preserve"> </v>
      </c>
      <c r="L118" s="127" t="str">
        <f>'Feuille de saisie'!S118</f>
        <v xml:space="preserve"> </v>
      </c>
      <c r="M118" s="127" t="str">
        <f>'Feuille de saisie'!T118</f>
        <v>m.t</v>
      </c>
      <c r="N118" s="127" t="str">
        <f>'Feuille de saisie'!U118</f>
        <v xml:space="preserve"> </v>
      </c>
      <c r="O118" s="127" t="str">
        <f>'Feuille de saisie'!V118</f>
        <v xml:space="preserve"> </v>
      </c>
      <c r="P118" s="128"/>
    </row>
    <row r="119" spans="1:16">
      <c r="A119" s="129"/>
      <c r="B119" s="131">
        <f>'Feuille de saisie'!C119</f>
        <v>112</v>
      </c>
      <c r="C119" s="133">
        <f>'Feuille de saisie'!D119</f>
        <v>0</v>
      </c>
      <c r="D119" s="135" t="str">
        <f>CONCATENATE('Feuille de saisie'!X119," ",'Feuille de saisie'!Y119)</f>
        <v xml:space="preserve"> </v>
      </c>
      <c r="E119" s="135" t="str">
        <f>'Feuille de saisie'!Z119</f>
        <v/>
      </c>
      <c r="F119" s="133" t="str">
        <f>'Feuille de saisie'!AA119</f>
        <v/>
      </c>
      <c r="G119" s="136" t="str">
        <f>'Feuille de saisie'!AC119</f>
        <v/>
      </c>
      <c r="H119" s="137" t="str">
        <f>'Feuille de saisie'!AB119</f>
        <v/>
      </c>
      <c r="I119" s="126" t="str">
        <f>'Feuille de saisie'!P119</f>
        <v/>
      </c>
      <c r="J119" s="127" t="str">
        <f>'Feuille de saisie'!Q119</f>
        <v xml:space="preserve"> </v>
      </c>
      <c r="K119" s="127" t="str">
        <f>'Feuille de saisie'!R119</f>
        <v xml:space="preserve"> </v>
      </c>
      <c r="L119" s="127" t="str">
        <f>'Feuille de saisie'!S119</f>
        <v xml:space="preserve"> </v>
      </c>
      <c r="M119" s="127" t="str">
        <f>'Feuille de saisie'!T119</f>
        <v>m.t</v>
      </c>
      <c r="N119" s="127" t="str">
        <f>'Feuille de saisie'!U119</f>
        <v xml:space="preserve"> </v>
      </c>
      <c r="O119" s="127" t="str">
        <f>'Feuille de saisie'!V119</f>
        <v xml:space="preserve"> </v>
      </c>
      <c r="P119" s="128"/>
    </row>
    <row r="120" spans="1:16">
      <c r="A120" s="129"/>
      <c r="B120" s="131">
        <f>'Feuille de saisie'!C120</f>
        <v>113</v>
      </c>
      <c r="C120" s="133">
        <f>'Feuille de saisie'!D120</f>
        <v>0</v>
      </c>
      <c r="D120" s="135" t="str">
        <f>CONCATENATE('Feuille de saisie'!X120," ",'Feuille de saisie'!Y120)</f>
        <v xml:space="preserve"> </v>
      </c>
      <c r="E120" s="135" t="str">
        <f>'Feuille de saisie'!Z120</f>
        <v/>
      </c>
      <c r="F120" s="133" t="str">
        <f>'Feuille de saisie'!AA120</f>
        <v/>
      </c>
      <c r="G120" s="136" t="str">
        <f>'Feuille de saisie'!AC120</f>
        <v/>
      </c>
      <c r="H120" s="137" t="str">
        <f>'Feuille de saisie'!AB120</f>
        <v/>
      </c>
      <c r="I120" s="126" t="str">
        <f>'Feuille de saisie'!P120</f>
        <v/>
      </c>
      <c r="J120" s="127" t="str">
        <f>'Feuille de saisie'!Q120</f>
        <v xml:space="preserve"> </v>
      </c>
      <c r="K120" s="127" t="str">
        <f>'Feuille de saisie'!R120</f>
        <v xml:space="preserve"> </v>
      </c>
      <c r="L120" s="127" t="str">
        <f>'Feuille de saisie'!S120</f>
        <v xml:space="preserve"> </v>
      </c>
      <c r="M120" s="127" t="str">
        <f>'Feuille de saisie'!T120</f>
        <v>m.t</v>
      </c>
      <c r="N120" s="127" t="str">
        <f>'Feuille de saisie'!U120</f>
        <v xml:space="preserve"> </v>
      </c>
      <c r="O120" s="127" t="str">
        <f>'Feuille de saisie'!V120</f>
        <v xml:space="preserve"> </v>
      </c>
      <c r="P120" s="128"/>
    </row>
    <row r="121" spans="1:16">
      <c r="A121" s="129"/>
      <c r="B121" s="131">
        <f>'Feuille de saisie'!C121</f>
        <v>114</v>
      </c>
      <c r="C121" s="133">
        <f>'Feuille de saisie'!D121</f>
        <v>0</v>
      </c>
      <c r="D121" s="135" t="str">
        <f>CONCATENATE('Feuille de saisie'!X121," ",'Feuille de saisie'!Y121)</f>
        <v xml:space="preserve"> </v>
      </c>
      <c r="E121" s="135" t="str">
        <f>'Feuille de saisie'!Z121</f>
        <v/>
      </c>
      <c r="F121" s="133" t="str">
        <f>'Feuille de saisie'!AA121</f>
        <v/>
      </c>
      <c r="G121" s="136" t="str">
        <f>'Feuille de saisie'!AC121</f>
        <v/>
      </c>
      <c r="H121" s="137" t="str">
        <f>'Feuille de saisie'!AB121</f>
        <v/>
      </c>
      <c r="I121" s="126" t="str">
        <f>'Feuille de saisie'!P121</f>
        <v/>
      </c>
      <c r="J121" s="127" t="str">
        <f>'Feuille de saisie'!Q121</f>
        <v xml:space="preserve"> </v>
      </c>
      <c r="K121" s="127" t="str">
        <f>'Feuille de saisie'!R121</f>
        <v xml:space="preserve"> </v>
      </c>
      <c r="L121" s="127" t="str">
        <f>'Feuille de saisie'!S121</f>
        <v xml:space="preserve"> </v>
      </c>
      <c r="M121" s="127" t="str">
        <f>'Feuille de saisie'!T121</f>
        <v>m.t</v>
      </c>
      <c r="N121" s="127" t="str">
        <f>'Feuille de saisie'!U121</f>
        <v xml:space="preserve"> </v>
      </c>
      <c r="O121" s="127" t="str">
        <f>'Feuille de saisie'!V121</f>
        <v xml:space="preserve"> </v>
      </c>
      <c r="P121" s="128"/>
    </row>
    <row r="122" spans="1:16">
      <c r="A122" s="129"/>
      <c r="B122" s="131">
        <f>'Feuille de saisie'!C122</f>
        <v>115</v>
      </c>
      <c r="C122" s="133">
        <f>'Feuille de saisie'!D122</f>
        <v>0</v>
      </c>
      <c r="D122" s="135" t="str">
        <f>CONCATENATE('Feuille de saisie'!X122," ",'Feuille de saisie'!Y122)</f>
        <v xml:space="preserve"> </v>
      </c>
      <c r="E122" s="135" t="str">
        <f>'Feuille de saisie'!Z122</f>
        <v/>
      </c>
      <c r="F122" s="133" t="str">
        <f>'Feuille de saisie'!AA122</f>
        <v/>
      </c>
      <c r="G122" s="136" t="str">
        <f>'Feuille de saisie'!AC122</f>
        <v/>
      </c>
      <c r="H122" s="137" t="str">
        <f>'Feuille de saisie'!AB122</f>
        <v/>
      </c>
      <c r="I122" s="126" t="str">
        <f>'Feuille de saisie'!P122</f>
        <v/>
      </c>
      <c r="J122" s="127" t="str">
        <f>'Feuille de saisie'!Q122</f>
        <v xml:space="preserve"> </v>
      </c>
      <c r="K122" s="127" t="str">
        <f>'Feuille de saisie'!R122</f>
        <v xml:space="preserve"> </v>
      </c>
      <c r="L122" s="127" t="str">
        <f>'Feuille de saisie'!S122</f>
        <v xml:space="preserve"> </v>
      </c>
      <c r="M122" s="127" t="str">
        <f>'Feuille de saisie'!T122</f>
        <v>m.t</v>
      </c>
      <c r="N122" s="127" t="str">
        <f>'Feuille de saisie'!U122</f>
        <v xml:space="preserve"> </v>
      </c>
      <c r="O122" s="127" t="str">
        <f>'Feuille de saisie'!V122</f>
        <v xml:space="preserve"> </v>
      </c>
      <c r="P122" s="128"/>
    </row>
    <row r="123" spans="1:16">
      <c r="A123" s="129"/>
      <c r="B123" s="131">
        <f>'Feuille de saisie'!C123</f>
        <v>116</v>
      </c>
      <c r="C123" s="133">
        <f>'Feuille de saisie'!D123</f>
        <v>0</v>
      </c>
      <c r="D123" s="135" t="str">
        <f>CONCATENATE('Feuille de saisie'!X123," ",'Feuille de saisie'!Y123)</f>
        <v xml:space="preserve"> </v>
      </c>
      <c r="E123" s="135" t="str">
        <f>'Feuille de saisie'!Z123</f>
        <v/>
      </c>
      <c r="F123" s="133" t="str">
        <f>'Feuille de saisie'!AA123</f>
        <v/>
      </c>
      <c r="G123" s="136" t="str">
        <f>'Feuille de saisie'!AC123</f>
        <v/>
      </c>
      <c r="H123" s="137" t="str">
        <f>'Feuille de saisie'!AB123</f>
        <v/>
      </c>
      <c r="I123" s="126" t="str">
        <f>'Feuille de saisie'!P123</f>
        <v/>
      </c>
      <c r="J123" s="127" t="str">
        <f>'Feuille de saisie'!Q123</f>
        <v xml:space="preserve"> </v>
      </c>
      <c r="K123" s="127" t="str">
        <f>'Feuille de saisie'!R123</f>
        <v xml:space="preserve"> </v>
      </c>
      <c r="L123" s="127" t="str">
        <f>'Feuille de saisie'!S123</f>
        <v xml:space="preserve"> </v>
      </c>
      <c r="M123" s="127" t="str">
        <f>'Feuille de saisie'!T123</f>
        <v>m.t</v>
      </c>
      <c r="N123" s="127" t="str">
        <f>'Feuille de saisie'!U123</f>
        <v xml:space="preserve"> </v>
      </c>
      <c r="O123" s="127" t="str">
        <f>'Feuille de saisie'!V123</f>
        <v xml:space="preserve"> </v>
      </c>
      <c r="P123" s="128"/>
    </row>
    <row r="124" spans="1:16">
      <c r="A124" s="129"/>
      <c r="B124" s="131">
        <f>'Feuille de saisie'!C124</f>
        <v>117</v>
      </c>
      <c r="C124" s="133">
        <f>'Feuille de saisie'!D124</f>
        <v>0</v>
      </c>
      <c r="D124" s="135" t="str">
        <f>CONCATENATE('Feuille de saisie'!X124," ",'Feuille de saisie'!Y124)</f>
        <v xml:space="preserve"> </v>
      </c>
      <c r="E124" s="135" t="str">
        <f>'Feuille de saisie'!Z124</f>
        <v/>
      </c>
      <c r="F124" s="133" t="str">
        <f>'Feuille de saisie'!AA124</f>
        <v/>
      </c>
      <c r="G124" s="136" t="str">
        <f>'Feuille de saisie'!AC124</f>
        <v/>
      </c>
      <c r="H124" s="137" t="str">
        <f>'Feuille de saisie'!AB124</f>
        <v/>
      </c>
      <c r="I124" s="126" t="str">
        <f>'Feuille de saisie'!P124</f>
        <v/>
      </c>
      <c r="J124" s="127" t="str">
        <f>'Feuille de saisie'!Q124</f>
        <v xml:space="preserve"> </v>
      </c>
      <c r="K124" s="127" t="str">
        <f>'Feuille de saisie'!R124</f>
        <v xml:space="preserve"> </v>
      </c>
      <c r="L124" s="127" t="str">
        <f>'Feuille de saisie'!S124</f>
        <v xml:space="preserve"> </v>
      </c>
      <c r="M124" s="127" t="str">
        <f>'Feuille de saisie'!T124</f>
        <v>m.t</v>
      </c>
      <c r="N124" s="127" t="str">
        <f>'Feuille de saisie'!U124</f>
        <v xml:space="preserve"> </v>
      </c>
      <c r="O124" s="127" t="str">
        <f>'Feuille de saisie'!V124</f>
        <v xml:space="preserve"> </v>
      </c>
      <c r="P124" s="128"/>
    </row>
    <row r="125" spans="1:16">
      <c r="A125" s="129"/>
      <c r="B125" s="131">
        <f>'Feuille de saisie'!C125</f>
        <v>118</v>
      </c>
      <c r="C125" s="133">
        <f>'Feuille de saisie'!D125</f>
        <v>0</v>
      </c>
      <c r="D125" s="135" t="str">
        <f>CONCATENATE('Feuille de saisie'!X125," ",'Feuille de saisie'!Y125)</f>
        <v xml:space="preserve"> </v>
      </c>
      <c r="E125" s="135" t="str">
        <f>'Feuille de saisie'!Z125</f>
        <v/>
      </c>
      <c r="F125" s="133" t="str">
        <f>'Feuille de saisie'!AA125</f>
        <v/>
      </c>
      <c r="G125" s="136" t="str">
        <f>'Feuille de saisie'!AC125</f>
        <v/>
      </c>
      <c r="H125" s="137" t="str">
        <f>'Feuille de saisie'!AB125</f>
        <v/>
      </c>
      <c r="I125" s="126" t="str">
        <f>'Feuille de saisie'!P125</f>
        <v/>
      </c>
      <c r="J125" s="127" t="str">
        <f>'Feuille de saisie'!Q125</f>
        <v xml:space="preserve"> </v>
      </c>
      <c r="K125" s="127" t="str">
        <f>'Feuille de saisie'!R125</f>
        <v xml:space="preserve"> </v>
      </c>
      <c r="L125" s="127" t="str">
        <f>'Feuille de saisie'!S125</f>
        <v xml:space="preserve"> </v>
      </c>
      <c r="M125" s="127" t="str">
        <f>'Feuille de saisie'!T125</f>
        <v>m.t</v>
      </c>
      <c r="N125" s="127" t="str">
        <f>'Feuille de saisie'!U125</f>
        <v xml:space="preserve"> </v>
      </c>
      <c r="O125" s="127" t="str">
        <f>'Feuille de saisie'!V125</f>
        <v xml:space="preserve"> </v>
      </c>
      <c r="P125" s="128"/>
    </row>
    <row r="126" spans="1:16">
      <c r="A126" s="129"/>
      <c r="B126" s="131">
        <f>'Feuille de saisie'!C126</f>
        <v>119</v>
      </c>
      <c r="C126" s="133">
        <f>'Feuille de saisie'!D126</f>
        <v>0</v>
      </c>
      <c r="D126" s="135" t="str">
        <f>CONCATENATE('Feuille de saisie'!X126," ",'Feuille de saisie'!Y126)</f>
        <v xml:space="preserve"> </v>
      </c>
      <c r="E126" s="135" t="str">
        <f>'Feuille de saisie'!Z126</f>
        <v/>
      </c>
      <c r="F126" s="133" t="str">
        <f>'Feuille de saisie'!AA126</f>
        <v/>
      </c>
      <c r="G126" s="136" t="str">
        <f>'Feuille de saisie'!AC126</f>
        <v/>
      </c>
      <c r="H126" s="137" t="str">
        <f>'Feuille de saisie'!AB126</f>
        <v/>
      </c>
      <c r="I126" s="126" t="str">
        <f>'Feuille de saisie'!P126</f>
        <v/>
      </c>
      <c r="J126" s="127" t="str">
        <f>'Feuille de saisie'!Q126</f>
        <v xml:space="preserve"> </v>
      </c>
      <c r="K126" s="127" t="str">
        <f>'Feuille de saisie'!R126</f>
        <v xml:space="preserve"> </v>
      </c>
      <c r="L126" s="127" t="str">
        <f>'Feuille de saisie'!S126</f>
        <v xml:space="preserve"> </v>
      </c>
      <c r="M126" s="127" t="str">
        <f>'Feuille de saisie'!T126</f>
        <v>m.t</v>
      </c>
      <c r="N126" s="127" t="str">
        <f>'Feuille de saisie'!U126</f>
        <v xml:space="preserve"> </v>
      </c>
      <c r="O126" s="127" t="str">
        <f>'Feuille de saisie'!V126</f>
        <v xml:space="preserve"> </v>
      </c>
      <c r="P126" s="128"/>
    </row>
    <row r="127" spans="1:16">
      <c r="A127" s="129"/>
      <c r="B127" s="131">
        <f>'Feuille de saisie'!C127</f>
        <v>120</v>
      </c>
      <c r="C127" s="133">
        <f>'Feuille de saisie'!D127</f>
        <v>0</v>
      </c>
      <c r="D127" s="135" t="str">
        <f>CONCATENATE('Feuille de saisie'!X127," ",'Feuille de saisie'!Y127)</f>
        <v xml:space="preserve"> </v>
      </c>
      <c r="E127" s="135" t="str">
        <f>'Feuille de saisie'!Z127</f>
        <v/>
      </c>
      <c r="F127" s="133" t="str">
        <f>'Feuille de saisie'!AA127</f>
        <v/>
      </c>
      <c r="G127" s="136" t="str">
        <f>'Feuille de saisie'!AC127</f>
        <v/>
      </c>
      <c r="H127" s="137" t="str">
        <f>'Feuille de saisie'!AB127</f>
        <v/>
      </c>
      <c r="I127" s="126" t="str">
        <f>'Feuille de saisie'!P127</f>
        <v/>
      </c>
      <c r="J127" s="127" t="str">
        <f>'Feuille de saisie'!Q127</f>
        <v xml:space="preserve"> </v>
      </c>
      <c r="K127" s="127" t="str">
        <f>'Feuille de saisie'!R127</f>
        <v xml:space="preserve"> </v>
      </c>
      <c r="L127" s="127" t="str">
        <f>'Feuille de saisie'!S127</f>
        <v xml:space="preserve"> </v>
      </c>
      <c r="M127" s="127" t="str">
        <f>'Feuille de saisie'!T127</f>
        <v>m.t</v>
      </c>
      <c r="N127" s="127" t="str">
        <f>'Feuille de saisie'!U127</f>
        <v xml:space="preserve"> </v>
      </c>
      <c r="O127" s="127" t="str">
        <f>'Feuille de saisie'!V127</f>
        <v xml:space="preserve"> </v>
      </c>
      <c r="P127" s="128"/>
    </row>
    <row r="128" spans="1:16">
      <c r="A128" s="129"/>
      <c r="B128" s="131">
        <f>'Feuille de saisie'!C128</f>
        <v>121</v>
      </c>
      <c r="C128" s="133">
        <f>'Feuille de saisie'!D128</f>
        <v>0</v>
      </c>
      <c r="D128" s="135" t="str">
        <f>CONCATENATE('Feuille de saisie'!X128," ",'Feuille de saisie'!Y128)</f>
        <v xml:space="preserve"> </v>
      </c>
      <c r="E128" s="135" t="str">
        <f>'Feuille de saisie'!Z128</f>
        <v/>
      </c>
      <c r="F128" s="133" t="str">
        <f>'Feuille de saisie'!AA128</f>
        <v/>
      </c>
      <c r="G128" s="136" t="str">
        <f>'Feuille de saisie'!AC128</f>
        <v/>
      </c>
      <c r="H128" s="137" t="str">
        <f>'Feuille de saisie'!AB128</f>
        <v/>
      </c>
      <c r="I128" s="126" t="str">
        <f>'Feuille de saisie'!P128</f>
        <v/>
      </c>
      <c r="J128" s="127" t="str">
        <f>'Feuille de saisie'!Q128</f>
        <v xml:space="preserve"> </v>
      </c>
      <c r="K128" s="127" t="str">
        <f>'Feuille de saisie'!R128</f>
        <v xml:space="preserve"> </v>
      </c>
      <c r="L128" s="127" t="str">
        <f>'Feuille de saisie'!S128</f>
        <v xml:space="preserve"> </v>
      </c>
      <c r="M128" s="127" t="str">
        <f>'Feuille de saisie'!T128</f>
        <v>m.t</v>
      </c>
      <c r="N128" s="127" t="str">
        <f>'Feuille de saisie'!U128</f>
        <v xml:space="preserve"> </v>
      </c>
      <c r="O128" s="127" t="str">
        <f>'Feuille de saisie'!V128</f>
        <v xml:space="preserve"> </v>
      </c>
      <c r="P128" s="128"/>
    </row>
    <row r="129" spans="1:16">
      <c r="A129" s="129"/>
      <c r="B129" s="131">
        <f>'Feuille de saisie'!C129</f>
        <v>122</v>
      </c>
      <c r="C129" s="133">
        <f>'Feuille de saisie'!D129</f>
        <v>0</v>
      </c>
      <c r="D129" s="135" t="str">
        <f>CONCATENATE('Feuille de saisie'!X129," ",'Feuille de saisie'!Y129)</f>
        <v xml:space="preserve"> </v>
      </c>
      <c r="E129" s="135" t="str">
        <f>'Feuille de saisie'!Z129</f>
        <v/>
      </c>
      <c r="F129" s="133" t="str">
        <f>'Feuille de saisie'!AA129</f>
        <v/>
      </c>
      <c r="G129" s="136" t="str">
        <f>'Feuille de saisie'!AC129</f>
        <v/>
      </c>
      <c r="H129" s="137" t="str">
        <f>'Feuille de saisie'!AB129</f>
        <v/>
      </c>
      <c r="I129" s="126" t="str">
        <f>'Feuille de saisie'!P129</f>
        <v/>
      </c>
      <c r="J129" s="127" t="str">
        <f>'Feuille de saisie'!Q129</f>
        <v xml:space="preserve"> </v>
      </c>
      <c r="K129" s="127" t="str">
        <f>'Feuille de saisie'!R129</f>
        <v xml:space="preserve"> </v>
      </c>
      <c r="L129" s="127" t="str">
        <f>'Feuille de saisie'!S129</f>
        <v xml:space="preserve"> </v>
      </c>
      <c r="M129" s="127" t="str">
        <f>'Feuille de saisie'!T129</f>
        <v>m.t</v>
      </c>
      <c r="N129" s="127" t="str">
        <f>'Feuille de saisie'!U129</f>
        <v xml:space="preserve"> </v>
      </c>
      <c r="O129" s="127" t="str">
        <f>'Feuille de saisie'!V129</f>
        <v xml:space="preserve"> </v>
      </c>
      <c r="P129" s="128"/>
    </row>
    <row r="130" spans="1:16">
      <c r="A130" s="129"/>
      <c r="B130" s="131">
        <f>'Feuille de saisie'!C130</f>
        <v>123</v>
      </c>
      <c r="C130" s="133">
        <f>'Feuille de saisie'!D130</f>
        <v>0</v>
      </c>
      <c r="D130" s="135" t="str">
        <f>CONCATENATE('Feuille de saisie'!X130," ",'Feuille de saisie'!Y130)</f>
        <v xml:space="preserve"> </v>
      </c>
      <c r="E130" s="135" t="str">
        <f>'Feuille de saisie'!Z130</f>
        <v/>
      </c>
      <c r="F130" s="133" t="str">
        <f>'Feuille de saisie'!AA130</f>
        <v/>
      </c>
      <c r="G130" s="136" t="str">
        <f>'Feuille de saisie'!AC130</f>
        <v/>
      </c>
      <c r="H130" s="137" t="str">
        <f>'Feuille de saisie'!AB130</f>
        <v/>
      </c>
      <c r="I130" s="126" t="str">
        <f>'Feuille de saisie'!P130</f>
        <v/>
      </c>
      <c r="J130" s="127" t="str">
        <f>'Feuille de saisie'!Q130</f>
        <v xml:space="preserve"> </v>
      </c>
      <c r="K130" s="127" t="str">
        <f>'Feuille de saisie'!R130</f>
        <v xml:space="preserve"> </v>
      </c>
      <c r="L130" s="127" t="str">
        <f>'Feuille de saisie'!S130</f>
        <v xml:space="preserve"> </v>
      </c>
      <c r="M130" s="127" t="str">
        <f>'Feuille de saisie'!T130</f>
        <v>m.t</v>
      </c>
      <c r="N130" s="127" t="str">
        <f>'Feuille de saisie'!U130</f>
        <v xml:space="preserve"> </v>
      </c>
      <c r="O130" s="127" t="str">
        <f>'Feuille de saisie'!V130</f>
        <v xml:space="preserve"> </v>
      </c>
      <c r="P130" s="128"/>
    </row>
    <row r="131" spans="1:16">
      <c r="A131" s="129"/>
      <c r="B131" s="131">
        <f>'Feuille de saisie'!C131</f>
        <v>124</v>
      </c>
      <c r="C131" s="133">
        <f>'Feuille de saisie'!D131</f>
        <v>0</v>
      </c>
      <c r="D131" s="135" t="str">
        <f>CONCATENATE('Feuille de saisie'!X131," ",'Feuille de saisie'!Y131)</f>
        <v xml:space="preserve"> </v>
      </c>
      <c r="E131" s="135" t="str">
        <f>'Feuille de saisie'!Z131</f>
        <v/>
      </c>
      <c r="F131" s="133" t="str">
        <f>'Feuille de saisie'!AA131</f>
        <v/>
      </c>
      <c r="G131" s="136" t="str">
        <f>'Feuille de saisie'!AC131</f>
        <v/>
      </c>
      <c r="H131" s="137" t="str">
        <f>'Feuille de saisie'!AB131</f>
        <v/>
      </c>
      <c r="I131" s="126" t="str">
        <f>'Feuille de saisie'!P131</f>
        <v/>
      </c>
      <c r="J131" s="127" t="str">
        <f>'Feuille de saisie'!Q131</f>
        <v xml:space="preserve"> </v>
      </c>
      <c r="K131" s="127" t="str">
        <f>'Feuille de saisie'!R131</f>
        <v xml:space="preserve"> </v>
      </c>
      <c r="L131" s="127" t="str">
        <f>'Feuille de saisie'!S131</f>
        <v xml:space="preserve"> </v>
      </c>
      <c r="M131" s="127" t="str">
        <f>'Feuille de saisie'!T131</f>
        <v>m.t</v>
      </c>
      <c r="N131" s="127" t="str">
        <f>'Feuille de saisie'!U131</f>
        <v xml:space="preserve"> </v>
      </c>
      <c r="O131" s="127" t="str">
        <f>'Feuille de saisie'!V131</f>
        <v xml:space="preserve"> </v>
      </c>
      <c r="P131" s="128"/>
    </row>
    <row r="132" spans="1:16">
      <c r="A132" s="129"/>
      <c r="B132" s="131">
        <f>'Feuille de saisie'!C132</f>
        <v>125</v>
      </c>
      <c r="C132" s="133">
        <f>'Feuille de saisie'!D132</f>
        <v>0</v>
      </c>
      <c r="D132" s="135" t="str">
        <f>CONCATENATE('Feuille de saisie'!X132," ",'Feuille de saisie'!Y132)</f>
        <v xml:space="preserve"> </v>
      </c>
      <c r="E132" s="135" t="str">
        <f>'Feuille de saisie'!Z132</f>
        <v/>
      </c>
      <c r="F132" s="133" t="str">
        <f>'Feuille de saisie'!AA132</f>
        <v/>
      </c>
      <c r="G132" s="136" t="str">
        <f>'Feuille de saisie'!AC132</f>
        <v/>
      </c>
      <c r="H132" s="137" t="str">
        <f>'Feuille de saisie'!AB132</f>
        <v/>
      </c>
      <c r="I132" s="126" t="str">
        <f>'Feuille de saisie'!P132</f>
        <v/>
      </c>
      <c r="J132" s="127" t="str">
        <f>'Feuille de saisie'!Q132</f>
        <v xml:space="preserve"> </v>
      </c>
      <c r="K132" s="127" t="str">
        <f>'Feuille de saisie'!R132</f>
        <v xml:space="preserve"> </v>
      </c>
      <c r="L132" s="127" t="str">
        <f>'Feuille de saisie'!S132</f>
        <v xml:space="preserve"> </v>
      </c>
      <c r="M132" s="127" t="str">
        <f>'Feuille de saisie'!T132</f>
        <v>m.t</v>
      </c>
      <c r="N132" s="127" t="str">
        <f>'Feuille de saisie'!U132</f>
        <v xml:space="preserve"> </v>
      </c>
      <c r="O132" s="127" t="str">
        <f>'Feuille de saisie'!V132</f>
        <v xml:space="preserve"> </v>
      </c>
      <c r="P132" s="128"/>
    </row>
    <row r="133" spans="1:16">
      <c r="A133" s="129"/>
      <c r="B133" s="131">
        <f>'Feuille de saisie'!C133</f>
        <v>126</v>
      </c>
      <c r="C133" s="133">
        <f>'Feuille de saisie'!D133</f>
        <v>0</v>
      </c>
      <c r="D133" s="135" t="str">
        <f>CONCATENATE('Feuille de saisie'!X133," ",'Feuille de saisie'!Y133)</f>
        <v xml:space="preserve"> </v>
      </c>
      <c r="E133" s="135" t="str">
        <f>'Feuille de saisie'!Z133</f>
        <v/>
      </c>
      <c r="F133" s="133" t="str">
        <f>'Feuille de saisie'!AA133</f>
        <v/>
      </c>
      <c r="G133" s="136" t="str">
        <f>'Feuille de saisie'!AC133</f>
        <v/>
      </c>
      <c r="H133" s="137" t="str">
        <f>'Feuille de saisie'!AB133</f>
        <v/>
      </c>
      <c r="I133" s="126" t="str">
        <f>'Feuille de saisie'!P133</f>
        <v/>
      </c>
      <c r="J133" s="127" t="str">
        <f>'Feuille de saisie'!Q133</f>
        <v xml:space="preserve"> </v>
      </c>
      <c r="K133" s="127" t="str">
        <f>'Feuille de saisie'!R133</f>
        <v xml:space="preserve"> </v>
      </c>
      <c r="L133" s="127" t="str">
        <f>'Feuille de saisie'!S133</f>
        <v xml:space="preserve"> </v>
      </c>
      <c r="M133" s="127" t="str">
        <f>'Feuille de saisie'!T133</f>
        <v>m.t</v>
      </c>
      <c r="N133" s="127" t="str">
        <f>'Feuille de saisie'!U133</f>
        <v xml:space="preserve"> </v>
      </c>
      <c r="O133" s="127" t="str">
        <f>'Feuille de saisie'!V133</f>
        <v xml:space="preserve"> </v>
      </c>
      <c r="P133" s="128"/>
    </row>
    <row r="134" spans="1:16">
      <c r="A134" s="129"/>
      <c r="B134" s="131">
        <f>'Feuille de saisie'!C134</f>
        <v>127</v>
      </c>
      <c r="C134" s="133">
        <f>'Feuille de saisie'!D134</f>
        <v>0</v>
      </c>
      <c r="D134" s="135" t="str">
        <f>CONCATENATE('Feuille de saisie'!X134," ",'Feuille de saisie'!Y134)</f>
        <v xml:space="preserve"> </v>
      </c>
      <c r="E134" s="135" t="str">
        <f>'Feuille de saisie'!Z134</f>
        <v/>
      </c>
      <c r="F134" s="133" t="str">
        <f>'Feuille de saisie'!AA134</f>
        <v/>
      </c>
      <c r="G134" s="136" t="str">
        <f>'Feuille de saisie'!AC134</f>
        <v/>
      </c>
      <c r="H134" s="137" t="str">
        <f>'Feuille de saisie'!AB134</f>
        <v/>
      </c>
      <c r="I134" s="126" t="str">
        <f>'Feuille de saisie'!P134</f>
        <v/>
      </c>
      <c r="J134" s="127" t="str">
        <f>'Feuille de saisie'!Q134</f>
        <v xml:space="preserve"> </v>
      </c>
      <c r="K134" s="127" t="str">
        <f>'Feuille de saisie'!R134</f>
        <v xml:space="preserve"> </v>
      </c>
      <c r="L134" s="127" t="str">
        <f>'Feuille de saisie'!S134</f>
        <v xml:space="preserve"> </v>
      </c>
      <c r="M134" s="127" t="str">
        <f>'Feuille de saisie'!T134</f>
        <v>m.t</v>
      </c>
      <c r="N134" s="127" t="str">
        <f>'Feuille de saisie'!U134</f>
        <v xml:space="preserve"> </v>
      </c>
      <c r="O134" s="127" t="str">
        <f>'Feuille de saisie'!V134</f>
        <v xml:space="preserve"> </v>
      </c>
      <c r="P134" s="128"/>
    </row>
    <row r="135" spans="1:16">
      <c r="A135" s="129"/>
      <c r="B135" s="131">
        <f>'Feuille de saisie'!C135</f>
        <v>128</v>
      </c>
      <c r="C135" s="133">
        <f>'Feuille de saisie'!D135</f>
        <v>0</v>
      </c>
      <c r="D135" s="135" t="str">
        <f>CONCATENATE('Feuille de saisie'!X135," ",'Feuille de saisie'!Y135)</f>
        <v xml:space="preserve"> </v>
      </c>
      <c r="E135" s="135" t="str">
        <f>'Feuille de saisie'!Z135</f>
        <v/>
      </c>
      <c r="F135" s="133" t="str">
        <f>'Feuille de saisie'!AA135</f>
        <v/>
      </c>
      <c r="G135" s="136" t="str">
        <f>'Feuille de saisie'!AC135</f>
        <v/>
      </c>
      <c r="H135" s="137" t="str">
        <f>'Feuille de saisie'!AB135</f>
        <v/>
      </c>
      <c r="I135" s="126" t="str">
        <f>'Feuille de saisie'!P135</f>
        <v/>
      </c>
      <c r="J135" s="127" t="str">
        <f>'Feuille de saisie'!Q135</f>
        <v xml:space="preserve"> </v>
      </c>
      <c r="K135" s="127" t="str">
        <f>'Feuille de saisie'!R135</f>
        <v xml:space="preserve"> </v>
      </c>
      <c r="L135" s="127" t="str">
        <f>'Feuille de saisie'!S135</f>
        <v xml:space="preserve"> </v>
      </c>
      <c r="M135" s="127" t="str">
        <f>'Feuille de saisie'!T135</f>
        <v>m.t</v>
      </c>
      <c r="N135" s="127" t="str">
        <f>'Feuille de saisie'!U135</f>
        <v xml:space="preserve"> </v>
      </c>
      <c r="O135" s="127" t="str">
        <f>'Feuille de saisie'!V135</f>
        <v xml:space="preserve"> </v>
      </c>
      <c r="P135" s="128"/>
    </row>
    <row r="136" spans="1:16">
      <c r="A136" s="129"/>
      <c r="B136" s="131">
        <f>'Feuille de saisie'!C136</f>
        <v>129</v>
      </c>
      <c r="C136" s="133">
        <f>'Feuille de saisie'!D136</f>
        <v>0</v>
      </c>
      <c r="D136" s="135" t="str">
        <f>CONCATENATE('Feuille de saisie'!X136," ",'Feuille de saisie'!Y136)</f>
        <v xml:space="preserve"> </v>
      </c>
      <c r="E136" s="135" t="str">
        <f>'Feuille de saisie'!Z136</f>
        <v/>
      </c>
      <c r="F136" s="133" t="str">
        <f>'Feuille de saisie'!AA136</f>
        <v/>
      </c>
      <c r="G136" s="136" t="str">
        <f>'Feuille de saisie'!AC136</f>
        <v/>
      </c>
      <c r="H136" s="137" t="str">
        <f>'Feuille de saisie'!AB136</f>
        <v/>
      </c>
      <c r="I136" s="126" t="str">
        <f>'Feuille de saisie'!P136</f>
        <v/>
      </c>
      <c r="J136" s="127" t="str">
        <f>'Feuille de saisie'!Q136</f>
        <v xml:space="preserve"> </v>
      </c>
      <c r="K136" s="127" t="str">
        <f>'Feuille de saisie'!R136</f>
        <v xml:space="preserve"> </v>
      </c>
      <c r="L136" s="127" t="str">
        <f>'Feuille de saisie'!S136</f>
        <v xml:space="preserve"> </v>
      </c>
      <c r="M136" s="127" t="str">
        <f>'Feuille de saisie'!T136</f>
        <v>m.t</v>
      </c>
      <c r="N136" s="127" t="str">
        <f>'Feuille de saisie'!U136</f>
        <v xml:space="preserve"> </v>
      </c>
      <c r="O136" s="127" t="str">
        <f>'Feuille de saisie'!V136</f>
        <v xml:space="preserve"> </v>
      </c>
      <c r="P136" s="128"/>
    </row>
    <row r="137" spans="1:16">
      <c r="A137" s="129"/>
      <c r="B137" s="131">
        <f>'Feuille de saisie'!C137</f>
        <v>130</v>
      </c>
      <c r="C137" s="133">
        <f>'Feuille de saisie'!D137</f>
        <v>0</v>
      </c>
      <c r="D137" s="135" t="str">
        <f>CONCATENATE('Feuille de saisie'!X137," ",'Feuille de saisie'!Y137)</f>
        <v xml:space="preserve"> </v>
      </c>
      <c r="E137" s="135" t="str">
        <f>'Feuille de saisie'!Z137</f>
        <v/>
      </c>
      <c r="F137" s="133" t="str">
        <f>'Feuille de saisie'!AA137</f>
        <v/>
      </c>
      <c r="G137" s="136" t="str">
        <f>'Feuille de saisie'!AC137</f>
        <v/>
      </c>
      <c r="H137" s="137" t="str">
        <f>'Feuille de saisie'!AB137</f>
        <v/>
      </c>
      <c r="I137" s="126" t="str">
        <f>'Feuille de saisie'!P137</f>
        <v/>
      </c>
      <c r="J137" s="127" t="str">
        <f>'Feuille de saisie'!Q137</f>
        <v xml:space="preserve"> </v>
      </c>
      <c r="K137" s="127" t="str">
        <f>'Feuille de saisie'!R137</f>
        <v xml:space="preserve"> </v>
      </c>
      <c r="L137" s="127" t="str">
        <f>'Feuille de saisie'!S137</f>
        <v xml:space="preserve"> </v>
      </c>
      <c r="M137" s="127" t="str">
        <f>'Feuille de saisie'!T137</f>
        <v>m.t</v>
      </c>
      <c r="N137" s="127" t="str">
        <f>'Feuille de saisie'!U137</f>
        <v xml:space="preserve"> </v>
      </c>
      <c r="O137" s="127" t="str">
        <f>'Feuille de saisie'!V137</f>
        <v xml:space="preserve"> </v>
      </c>
      <c r="P137" s="128"/>
    </row>
    <row r="138" spans="1:16">
      <c r="A138" s="129"/>
      <c r="B138" s="131">
        <f>'Feuille de saisie'!C138</f>
        <v>131</v>
      </c>
      <c r="C138" s="133">
        <f>'Feuille de saisie'!D138</f>
        <v>0</v>
      </c>
      <c r="D138" s="135" t="str">
        <f>CONCATENATE('Feuille de saisie'!X138," ",'Feuille de saisie'!Y138)</f>
        <v xml:space="preserve"> </v>
      </c>
      <c r="E138" s="135" t="str">
        <f>'Feuille de saisie'!Z138</f>
        <v/>
      </c>
      <c r="F138" s="133" t="str">
        <f>'Feuille de saisie'!AA138</f>
        <v/>
      </c>
      <c r="G138" s="136" t="str">
        <f>'Feuille de saisie'!AC138</f>
        <v/>
      </c>
      <c r="H138" s="137" t="str">
        <f>'Feuille de saisie'!AB138</f>
        <v/>
      </c>
      <c r="I138" s="126" t="str">
        <f>'Feuille de saisie'!P138</f>
        <v/>
      </c>
      <c r="J138" s="127" t="str">
        <f>'Feuille de saisie'!Q138</f>
        <v xml:space="preserve"> </v>
      </c>
      <c r="K138" s="127" t="str">
        <f>'Feuille de saisie'!R138</f>
        <v xml:space="preserve"> </v>
      </c>
      <c r="L138" s="127" t="str">
        <f>'Feuille de saisie'!S138</f>
        <v xml:space="preserve"> </v>
      </c>
      <c r="M138" s="127" t="str">
        <f>'Feuille de saisie'!T138</f>
        <v>m.t</v>
      </c>
      <c r="N138" s="127" t="str">
        <f>'Feuille de saisie'!U138</f>
        <v xml:space="preserve"> </v>
      </c>
      <c r="O138" s="127" t="str">
        <f>'Feuille de saisie'!V138</f>
        <v xml:space="preserve"> </v>
      </c>
      <c r="P138" s="128"/>
    </row>
    <row r="139" spans="1:16">
      <c r="A139" s="129"/>
      <c r="B139" s="131">
        <f>'Feuille de saisie'!C139</f>
        <v>132</v>
      </c>
      <c r="C139" s="133">
        <f>'Feuille de saisie'!D139</f>
        <v>0</v>
      </c>
      <c r="D139" s="135" t="str">
        <f>CONCATENATE('Feuille de saisie'!X139," ",'Feuille de saisie'!Y139)</f>
        <v xml:space="preserve"> </v>
      </c>
      <c r="E139" s="135" t="str">
        <f>'Feuille de saisie'!Z139</f>
        <v/>
      </c>
      <c r="F139" s="133" t="str">
        <f>'Feuille de saisie'!AA139</f>
        <v/>
      </c>
      <c r="G139" s="136" t="str">
        <f>'Feuille de saisie'!AC139</f>
        <v/>
      </c>
      <c r="H139" s="137" t="str">
        <f>'Feuille de saisie'!AB139</f>
        <v/>
      </c>
      <c r="I139" s="126" t="str">
        <f>'Feuille de saisie'!P139</f>
        <v/>
      </c>
      <c r="J139" s="127" t="str">
        <f>'Feuille de saisie'!Q139</f>
        <v xml:space="preserve"> </v>
      </c>
      <c r="K139" s="127" t="str">
        <f>'Feuille de saisie'!R139</f>
        <v xml:space="preserve"> </v>
      </c>
      <c r="L139" s="127" t="str">
        <f>'Feuille de saisie'!S139</f>
        <v xml:space="preserve"> </v>
      </c>
      <c r="M139" s="127" t="str">
        <f>'Feuille de saisie'!T139</f>
        <v>m.t</v>
      </c>
      <c r="N139" s="127" t="str">
        <f>'Feuille de saisie'!U139</f>
        <v xml:space="preserve"> </v>
      </c>
      <c r="O139" s="127" t="str">
        <f>'Feuille de saisie'!V139</f>
        <v xml:space="preserve"> </v>
      </c>
      <c r="P139" s="128"/>
    </row>
    <row r="140" spans="1:16">
      <c r="A140" s="129"/>
      <c r="B140" s="131">
        <f>'Feuille de saisie'!C140</f>
        <v>133</v>
      </c>
      <c r="C140" s="133">
        <f>'Feuille de saisie'!D140</f>
        <v>0</v>
      </c>
      <c r="D140" s="135" t="str">
        <f>CONCATENATE('Feuille de saisie'!X140," ",'Feuille de saisie'!Y140)</f>
        <v xml:space="preserve"> </v>
      </c>
      <c r="E140" s="135" t="str">
        <f>'Feuille de saisie'!Z140</f>
        <v/>
      </c>
      <c r="F140" s="133" t="str">
        <f>'Feuille de saisie'!AA140</f>
        <v/>
      </c>
      <c r="G140" s="136" t="str">
        <f>'Feuille de saisie'!AC140</f>
        <v/>
      </c>
      <c r="H140" s="137" t="str">
        <f>'Feuille de saisie'!AB140</f>
        <v/>
      </c>
      <c r="I140" s="126" t="str">
        <f>'Feuille de saisie'!P140</f>
        <v/>
      </c>
      <c r="J140" s="127" t="str">
        <f>'Feuille de saisie'!Q140</f>
        <v xml:space="preserve"> </v>
      </c>
      <c r="K140" s="127" t="str">
        <f>'Feuille de saisie'!R140</f>
        <v xml:space="preserve"> </v>
      </c>
      <c r="L140" s="127" t="str">
        <f>'Feuille de saisie'!S140</f>
        <v xml:space="preserve"> </v>
      </c>
      <c r="M140" s="127" t="str">
        <f>'Feuille de saisie'!T140</f>
        <v>m.t</v>
      </c>
      <c r="N140" s="127" t="str">
        <f>'Feuille de saisie'!U140</f>
        <v xml:space="preserve"> </v>
      </c>
      <c r="O140" s="127" t="str">
        <f>'Feuille de saisie'!V140</f>
        <v xml:space="preserve"> </v>
      </c>
      <c r="P140" s="128"/>
    </row>
    <row r="141" spans="1:16">
      <c r="A141" s="129"/>
      <c r="B141" s="131">
        <f>'Feuille de saisie'!C141</f>
        <v>134</v>
      </c>
      <c r="C141" s="133">
        <f>'Feuille de saisie'!D141</f>
        <v>0</v>
      </c>
      <c r="D141" s="135" t="str">
        <f>CONCATENATE('Feuille de saisie'!X141," ",'Feuille de saisie'!Y141)</f>
        <v xml:space="preserve"> </v>
      </c>
      <c r="E141" s="135" t="str">
        <f>'Feuille de saisie'!Z141</f>
        <v/>
      </c>
      <c r="F141" s="133" t="str">
        <f>'Feuille de saisie'!AA141</f>
        <v/>
      </c>
      <c r="G141" s="136" t="str">
        <f>'Feuille de saisie'!AC141</f>
        <v/>
      </c>
      <c r="H141" s="137" t="str">
        <f>'Feuille de saisie'!AB141</f>
        <v/>
      </c>
      <c r="I141" s="126" t="str">
        <f>'Feuille de saisie'!P141</f>
        <v/>
      </c>
      <c r="J141" s="127" t="str">
        <f>'Feuille de saisie'!Q141</f>
        <v xml:space="preserve"> </v>
      </c>
      <c r="K141" s="127" t="str">
        <f>'Feuille de saisie'!R141</f>
        <v xml:space="preserve"> </v>
      </c>
      <c r="L141" s="127" t="str">
        <f>'Feuille de saisie'!S141</f>
        <v xml:space="preserve"> </v>
      </c>
      <c r="M141" s="127" t="str">
        <f>'Feuille de saisie'!T141</f>
        <v>m.t</v>
      </c>
      <c r="N141" s="127" t="str">
        <f>'Feuille de saisie'!U141</f>
        <v xml:space="preserve"> </v>
      </c>
      <c r="O141" s="127" t="str">
        <f>'Feuille de saisie'!V141</f>
        <v xml:space="preserve"> </v>
      </c>
      <c r="P141" s="128"/>
    </row>
    <row r="142" spans="1:16">
      <c r="A142" s="129"/>
      <c r="B142" s="131">
        <f>'Feuille de saisie'!C142</f>
        <v>135</v>
      </c>
      <c r="C142" s="133">
        <f>'Feuille de saisie'!D142</f>
        <v>0</v>
      </c>
      <c r="D142" s="135" t="str">
        <f>CONCATENATE('Feuille de saisie'!X142," ",'Feuille de saisie'!Y142)</f>
        <v xml:space="preserve"> </v>
      </c>
      <c r="E142" s="135" t="str">
        <f>'Feuille de saisie'!Z142</f>
        <v/>
      </c>
      <c r="F142" s="133" t="str">
        <f>'Feuille de saisie'!AA142</f>
        <v/>
      </c>
      <c r="G142" s="136" t="str">
        <f>'Feuille de saisie'!AC142</f>
        <v/>
      </c>
      <c r="H142" s="137" t="str">
        <f>'Feuille de saisie'!AB142</f>
        <v/>
      </c>
      <c r="I142" s="126" t="str">
        <f>'Feuille de saisie'!P142</f>
        <v/>
      </c>
      <c r="J142" s="127" t="str">
        <f>'Feuille de saisie'!Q142</f>
        <v xml:space="preserve"> </v>
      </c>
      <c r="K142" s="127" t="str">
        <f>'Feuille de saisie'!R142</f>
        <v xml:space="preserve"> </v>
      </c>
      <c r="L142" s="127" t="str">
        <f>'Feuille de saisie'!S142</f>
        <v xml:space="preserve"> </v>
      </c>
      <c r="M142" s="127" t="str">
        <f>'Feuille de saisie'!T142</f>
        <v>m.t</v>
      </c>
      <c r="N142" s="127" t="str">
        <f>'Feuille de saisie'!U142</f>
        <v xml:space="preserve"> </v>
      </c>
      <c r="O142" s="127" t="str">
        <f>'Feuille de saisie'!V142</f>
        <v xml:space="preserve"> </v>
      </c>
      <c r="P142" s="128"/>
    </row>
    <row r="143" spans="1:16">
      <c r="A143" s="129"/>
      <c r="B143" s="131">
        <f>'Feuille de saisie'!C143</f>
        <v>136</v>
      </c>
      <c r="C143" s="133">
        <f>'Feuille de saisie'!D143</f>
        <v>0</v>
      </c>
      <c r="D143" s="135" t="str">
        <f>CONCATENATE('Feuille de saisie'!X143," ",'Feuille de saisie'!Y143)</f>
        <v xml:space="preserve"> </v>
      </c>
      <c r="E143" s="135" t="str">
        <f>'Feuille de saisie'!Z143</f>
        <v/>
      </c>
      <c r="F143" s="133" t="str">
        <f>'Feuille de saisie'!AA143</f>
        <v/>
      </c>
      <c r="G143" s="136" t="str">
        <f>'Feuille de saisie'!AC143</f>
        <v/>
      </c>
      <c r="H143" s="137" t="str">
        <f>'Feuille de saisie'!AB143</f>
        <v/>
      </c>
      <c r="I143" s="126" t="str">
        <f>'Feuille de saisie'!P143</f>
        <v/>
      </c>
      <c r="J143" s="127" t="str">
        <f>'Feuille de saisie'!Q143</f>
        <v xml:space="preserve"> </v>
      </c>
      <c r="K143" s="127" t="str">
        <f>'Feuille de saisie'!R143</f>
        <v xml:space="preserve"> </v>
      </c>
      <c r="L143" s="127" t="str">
        <f>'Feuille de saisie'!S143</f>
        <v xml:space="preserve"> </v>
      </c>
      <c r="M143" s="127" t="str">
        <f>'Feuille de saisie'!T143</f>
        <v>m.t</v>
      </c>
      <c r="N143" s="127" t="str">
        <f>'Feuille de saisie'!U143</f>
        <v xml:space="preserve"> </v>
      </c>
      <c r="O143" s="127" t="str">
        <f>'Feuille de saisie'!V143</f>
        <v xml:space="preserve"> </v>
      </c>
      <c r="P143" s="128"/>
    </row>
    <row r="144" spans="1:16">
      <c r="A144" s="129"/>
      <c r="B144" s="131">
        <f>'Feuille de saisie'!C144</f>
        <v>137</v>
      </c>
      <c r="C144" s="133">
        <f>'Feuille de saisie'!D144</f>
        <v>0</v>
      </c>
      <c r="D144" s="135" t="str">
        <f>CONCATENATE('Feuille de saisie'!X144," ",'Feuille de saisie'!Y144)</f>
        <v xml:space="preserve"> </v>
      </c>
      <c r="E144" s="135" t="str">
        <f>'Feuille de saisie'!Z144</f>
        <v/>
      </c>
      <c r="F144" s="133" t="str">
        <f>'Feuille de saisie'!AA144</f>
        <v/>
      </c>
      <c r="G144" s="136" t="str">
        <f>'Feuille de saisie'!AC144</f>
        <v/>
      </c>
      <c r="H144" s="137" t="str">
        <f>'Feuille de saisie'!AB144</f>
        <v/>
      </c>
      <c r="I144" s="126" t="str">
        <f>'Feuille de saisie'!P144</f>
        <v/>
      </c>
      <c r="J144" s="127" t="str">
        <f>'Feuille de saisie'!Q144</f>
        <v xml:space="preserve"> </v>
      </c>
      <c r="K144" s="127" t="str">
        <f>'Feuille de saisie'!R144</f>
        <v xml:space="preserve"> </v>
      </c>
      <c r="L144" s="127" t="str">
        <f>'Feuille de saisie'!S144</f>
        <v xml:space="preserve"> </v>
      </c>
      <c r="M144" s="127" t="str">
        <f>'Feuille de saisie'!T144</f>
        <v>m.t</v>
      </c>
      <c r="N144" s="127" t="str">
        <f>'Feuille de saisie'!U144</f>
        <v xml:space="preserve"> </v>
      </c>
      <c r="O144" s="127" t="str">
        <f>'Feuille de saisie'!V144</f>
        <v xml:space="preserve"> </v>
      </c>
      <c r="P144" s="128"/>
    </row>
    <row r="145" spans="1:16">
      <c r="A145" s="129"/>
      <c r="B145" s="131">
        <f>'Feuille de saisie'!C145</f>
        <v>138</v>
      </c>
      <c r="C145" s="133">
        <f>'Feuille de saisie'!D145</f>
        <v>0</v>
      </c>
      <c r="D145" s="135" t="str">
        <f>CONCATENATE('Feuille de saisie'!X145," ",'Feuille de saisie'!Y145)</f>
        <v xml:space="preserve"> </v>
      </c>
      <c r="E145" s="135" t="str">
        <f>'Feuille de saisie'!Z145</f>
        <v/>
      </c>
      <c r="F145" s="133" t="str">
        <f>'Feuille de saisie'!AA145</f>
        <v/>
      </c>
      <c r="G145" s="136" t="str">
        <f>'Feuille de saisie'!AC145</f>
        <v/>
      </c>
      <c r="H145" s="137" t="str">
        <f>'Feuille de saisie'!AB145</f>
        <v/>
      </c>
      <c r="I145" s="126" t="str">
        <f>'Feuille de saisie'!P145</f>
        <v/>
      </c>
      <c r="J145" s="127" t="str">
        <f>'Feuille de saisie'!Q145</f>
        <v xml:space="preserve"> </v>
      </c>
      <c r="K145" s="127" t="str">
        <f>'Feuille de saisie'!R145</f>
        <v xml:space="preserve"> </v>
      </c>
      <c r="L145" s="127" t="str">
        <f>'Feuille de saisie'!S145</f>
        <v xml:space="preserve"> </v>
      </c>
      <c r="M145" s="127" t="str">
        <f>'Feuille de saisie'!T145</f>
        <v>m.t</v>
      </c>
      <c r="N145" s="127" t="str">
        <f>'Feuille de saisie'!U145</f>
        <v xml:space="preserve"> </v>
      </c>
      <c r="O145" s="127" t="str">
        <f>'Feuille de saisie'!V145</f>
        <v xml:space="preserve"> </v>
      </c>
      <c r="P145" s="128"/>
    </row>
    <row r="146" spans="1:16">
      <c r="A146" s="129"/>
      <c r="B146" s="131">
        <f>'Feuille de saisie'!C146</f>
        <v>139</v>
      </c>
      <c r="C146" s="133">
        <f>'Feuille de saisie'!D146</f>
        <v>0</v>
      </c>
      <c r="D146" s="135" t="str">
        <f>CONCATENATE('Feuille de saisie'!X146," ",'Feuille de saisie'!Y146)</f>
        <v xml:space="preserve"> </v>
      </c>
      <c r="E146" s="135" t="str">
        <f>'Feuille de saisie'!Z146</f>
        <v/>
      </c>
      <c r="F146" s="133" t="str">
        <f>'Feuille de saisie'!AA146</f>
        <v/>
      </c>
      <c r="G146" s="136" t="str">
        <f>'Feuille de saisie'!AC146</f>
        <v/>
      </c>
      <c r="H146" s="137" t="str">
        <f>'Feuille de saisie'!AB146</f>
        <v/>
      </c>
      <c r="I146" s="126" t="str">
        <f>'Feuille de saisie'!P146</f>
        <v/>
      </c>
      <c r="J146" s="127" t="str">
        <f>'Feuille de saisie'!Q146</f>
        <v xml:space="preserve"> </v>
      </c>
      <c r="K146" s="127" t="str">
        <f>'Feuille de saisie'!R146</f>
        <v xml:space="preserve"> </v>
      </c>
      <c r="L146" s="127" t="str">
        <f>'Feuille de saisie'!S146</f>
        <v xml:space="preserve"> </v>
      </c>
      <c r="M146" s="127" t="str">
        <f>'Feuille de saisie'!T146</f>
        <v>m.t</v>
      </c>
      <c r="N146" s="127" t="str">
        <f>'Feuille de saisie'!U146</f>
        <v xml:space="preserve"> </v>
      </c>
      <c r="O146" s="127" t="str">
        <f>'Feuille de saisie'!V146</f>
        <v xml:space="preserve"> </v>
      </c>
      <c r="P146" s="128"/>
    </row>
    <row r="147" spans="1:16">
      <c r="A147" s="129"/>
      <c r="B147" s="131">
        <f>'Feuille de saisie'!C147</f>
        <v>140</v>
      </c>
      <c r="C147" s="133">
        <f>'Feuille de saisie'!D147</f>
        <v>0</v>
      </c>
      <c r="D147" s="135" t="str">
        <f>CONCATENATE('Feuille de saisie'!X147," ",'Feuille de saisie'!Y147)</f>
        <v xml:space="preserve"> </v>
      </c>
      <c r="E147" s="135" t="str">
        <f>'Feuille de saisie'!Z147</f>
        <v/>
      </c>
      <c r="F147" s="133" t="str">
        <f>'Feuille de saisie'!AA147</f>
        <v/>
      </c>
      <c r="G147" s="136" t="str">
        <f>'Feuille de saisie'!AC147</f>
        <v/>
      </c>
      <c r="H147" s="137" t="str">
        <f>'Feuille de saisie'!AB147</f>
        <v/>
      </c>
      <c r="I147" s="126" t="str">
        <f>'Feuille de saisie'!P147</f>
        <v/>
      </c>
      <c r="J147" s="127" t="str">
        <f>'Feuille de saisie'!Q147</f>
        <v xml:space="preserve"> </v>
      </c>
      <c r="K147" s="127" t="str">
        <f>'Feuille de saisie'!R147</f>
        <v xml:space="preserve"> </v>
      </c>
      <c r="L147" s="127" t="str">
        <f>'Feuille de saisie'!S147</f>
        <v xml:space="preserve"> </v>
      </c>
      <c r="M147" s="127" t="str">
        <f>'Feuille de saisie'!T147</f>
        <v>m.t</v>
      </c>
      <c r="N147" s="127" t="str">
        <f>'Feuille de saisie'!U147</f>
        <v xml:space="preserve"> </v>
      </c>
      <c r="O147" s="127" t="str">
        <f>'Feuille de saisie'!V147</f>
        <v xml:space="preserve"> </v>
      </c>
      <c r="P147" s="128"/>
    </row>
    <row r="148" spans="1:16">
      <c r="A148" s="129"/>
      <c r="B148" s="131">
        <f>'Feuille de saisie'!C148</f>
        <v>141</v>
      </c>
      <c r="C148" s="133">
        <f>'Feuille de saisie'!D148</f>
        <v>0</v>
      </c>
      <c r="D148" s="135" t="str">
        <f>CONCATENATE('Feuille de saisie'!X148," ",'Feuille de saisie'!Y148)</f>
        <v xml:space="preserve"> </v>
      </c>
      <c r="E148" s="135" t="str">
        <f>'Feuille de saisie'!Z148</f>
        <v/>
      </c>
      <c r="F148" s="133" t="str">
        <f>'Feuille de saisie'!AA148</f>
        <v/>
      </c>
      <c r="G148" s="136" t="str">
        <f>'Feuille de saisie'!AC148</f>
        <v/>
      </c>
      <c r="H148" s="137" t="str">
        <f>'Feuille de saisie'!AB148</f>
        <v/>
      </c>
      <c r="I148" s="126" t="str">
        <f>'Feuille de saisie'!P148</f>
        <v/>
      </c>
      <c r="J148" s="127" t="str">
        <f>'Feuille de saisie'!Q148</f>
        <v xml:space="preserve"> </v>
      </c>
      <c r="K148" s="127" t="str">
        <f>'Feuille de saisie'!R148</f>
        <v xml:space="preserve"> </v>
      </c>
      <c r="L148" s="127" t="str">
        <f>'Feuille de saisie'!S148</f>
        <v xml:space="preserve"> </v>
      </c>
      <c r="M148" s="127" t="str">
        <f>'Feuille de saisie'!T148</f>
        <v>m.t</v>
      </c>
      <c r="N148" s="127" t="str">
        <f>'Feuille de saisie'!U148</f>
        <v xml:space="preserve"> </v>
      </c>
      <c r="O148" s="127" t="str">
        <f>'Feuille de saisie'!V148</f>
        <v xml:space="preserve"> </v>
      </c>
      <c r="P148" s="128"/>
    </row>
    <row r="149" spans="1:16">
      <c r="A149" s="129"/>
      <c r="B149" s="131">
        <f>'Feuille de saisie'!C149</f>
        <v>142</v>
      </c>
      <c r="C149" s="133">
        <f>'Feuille de saisie'!D149</f>
        <v>0</v>
      </c>
      <c r="D149" s="135" t="str">
        <f>CONCATENATE('Feuille de saisie'!X149," ",'Feuille de saisie'!Y149)</f>
        <v xml:space="preserve"> </v>
      </c>
      <c r="E149" s="135" t="str">
        <f>'Feuille de saisie'!Z149</f>
        <v/>
      </c>
      <c r="F149" s="133" t="str">
        <f>'Feuille de saisie'!AA149</f>
        <v/>
      </c>
      <c r="G149" s="136" t="str">
        <f>'Feuille de saisie'!AC149</f>
        <v/>
      </c>
      <c r="H149" s="137" t="str">
        <f>'Feuille de saisie'!AB149</f>
        <v/>
      </c>
      <c r="I149" s="126" t="str">
        <f>'Feuille de saisie'!P149</f>
        <v/>
      </c>
      <c r="J149" s="127" t="str">
        <f>'Feuille de saisie'!Q149</f>
        <v xml:space="preserve"> </v>
      </c>
      <c r="K149" s="127" t="str">
        <f>'Feuille de saisie'!R149</f>
        <v xml:space="preserve"> </v>
      </c>
      <c r="L149" s="127" t="str">
        <f>'Feuille de saisie'!S149</f>
        <v xml:space="preserve"> </v>
      </c>
      <c r="M149" s="127" t="str">
        <f>'Feuille de saisie'!T149</f>
        <v>m.t</v>
      </c>
      <c r="N149" s="127" t="str">
        <f>'Feuille de saisie'!U149</f>
        <v xml:space="preserve"> </v>
      </c>
      <c r="O149" s="127" t="str">
        <f>'Feuille de saisie'!V149</f>
        <v xml:space="preserve"> </v>
      </c>
      <c r="P149" s="128"/>
    </row>
    <row r="150" spans="1:16">
      <c r="A150" s="129"/>
      <c r="B150" s="131">
        <f>'Feuille de saisie'!C150</f>
        <v>143</v>
      </c>
      <c r="C150" s="133">
        <f>'Feuille de saisie'!D150</f>
        <v>0</v>
      </c>
      <c r="D150" s="135" t="str">
        <f>CONCATENATE('Feuille de saisie'!X150," ",'Feuille de saisie'!Y150)</f>
        <v xml:space="preserve"> </v>
      </c>
      <c r="E150" s="135" t="str">
        <f>'Feuille de saisie'!Z150</f>
        <v/>
      </c>
      <c r="F150" s="133" t="str">
        <f>'Feuille de saisie'!AA150</f>
        <v/>
      </c>
      <c r="G150" s="136" t="str">
        <f>'Feuille de saisie'!AC150</f>
        <v/>
      </c>
      <c r="H150" s="137" t="str">
        <f>'Feuille de saisie'!AB150</f>
        <v/>
      </c>
      <c r="I150" s="126" t="str">
        <f>'Feuille de saisie'!P150</f>
        <v/>
      </c>
      <c r="J150" s="127" t="str">
        <f>'Feuille de saisie'!Q150</f>
        <v xml:space="preserve"> </v>
      </c>
      <c r="K150" s="127" t="str">
        <f>'Feuille de saisie'!R150</f>
        <v xml:space="preserve"> </v>
      </c>
      <c r="L150" s="127" t="str">
        <f>'Feuille de saisie'!S150</f>
        <v xml:space="preserve"> </v>
      </c>
      <c r="M150" s="127" t="str">
        <f>'Feuille de saisie'!T150</f>
        <v>m.t</v>
      </c>
      <c r="N150" s="127" t="str">
        <f>'Feuille de saisie'!U150</f>
        <v xml:space="preserve"> </v>
      </c>
      <c r="O150" s="127" t="str">
        <f>'Feuille de saisie'!V150</f>
        <v xml:space="preserve"> </v>
      </c>
      <c r="P150" s="128"/>
    </row>
    <row r="151" spans="1:16">
      <c r="A151" s="129"/>
      <c r="B151" s="131">
        <f>'Feuille de saisie'!C151</f>
        <v>144</v>
      </c>
      <c r="C151" s="133">
        <f>'Feuille de saisie'!D151</f>
        <v>0</v>
      </c>
      <c r="D151" s="135" t="str">
        <f>CONCATENATE('Feuille de saisie'!X151," ",'Feuille de saisie'!Y151)</f>
        <v xml:space="preserve"> </v>
      </c>
      <c r="E151" s="135" t="str">
        <f>'Feuille de saisie'!Z151</f>
        <v/>
      </c>
      <c r="F151" s="133" t="str">
        <f>'Feuille de saisie'!AA151</f>
        <v/>
      </c>
      <c r="G151" s="136" t="str">
        <f>'Feuille de saisie'!AC151</f>
        <v/>
      </c>
      <c r="H151" s="137" t="str">
        <f>'Feuille de saisie'!AB151</f>
        <v/>
      </c>
      <c r="I151" s="126" t="str">
        <f>'Feuille de saisie'!P151</f>
        <v/>
      </c>
      <c r="J151" s="127" t="str">
        <f>'Feuille de saisie'!Q151</f>
        <v xml:space="preserve"> </v>
      </c>
      <c r="K151" s="127" t="str">
        <f>'Feuille de saisie'!R151</f>
        <v xml:space="preserve"> </v>
      </c>
      <c r="L151" s="127" t="str">
        <f>'Feuille de saisie'!S151</f>
        <v xml:space="preserve"> </v>
      </c>
      <c r="M151" s="127" t="str">
        <f>'Feuille de saisie'!T151</f>
        <v>m.t</v>
      </c>
      <c r="N151" s="127" t="str">
        <f>'Feuille de saisie'!U151</f>
        <v xml:space="preserve"> </v>
      </c>
      <c r="O151" s="127" t="str">
        <f>'Feuille de saisie'!V151</f>
        <v xml:space="preserve"> </v>
      </c>
      <c r="P151" s="128"/>
    </row>
    <row r="152" spans="1:16">
      <c r="A152" s="129"/>
      <c r="B152" s="131">
        <f>'Feuille de saisie'!C152</f>
        <v>145</v>
      </c>
      <c r="C152" s="133">
        <f>'Feuille de saisie'!D152</f>
        <v>0</v>
      </c>
      <c r="D152" s="135" t="str">
        <f>CONCATENATE('Feuille de saisie'!X152," ",'Feuille de saisie'!Y152)</f>
        <v xml:space="preserve"> </v>
      </c>
      <c r="E152" s="135" t="str">
        <f>'Feuille de saisie'!Z152</f>
        <v/>
      </c>
      <c r="F152" s="133" t="str">
        <f>'Feuille de saisie'!AA152</f>
        <v/>
      </c>
      <c r="G152" s="136" t="str">
        <f>'Feuille de saisie'!AC152</f>
        <v/>
      </c>
      <c r="H152" s="137" t="str">
        <f>'Feuille de saisie'!AB152</f>
        <v/>
      </c>
      <c r="I152" s="126" t="str">
        <f>'Feuille de saisie'!P152</f>
        <v/>
      </c>
      <c r="J152" s="127" t="str">
        <f>'Feuille de saisie'!Q152</f>
        <v xml:space="preserve"> </v>
      </c>
      <c r="K152" s="127" t="str">
        <f>'Feuille de saisie'!R152</f>
        <v xml:space="preserve"> </v>
      </c>
      <c r="L152" s="127" t="str">
        <f>'Feuille de saisie'!S152</f>
        <v xml:space="preserve"> </v>
      </c>
      <c r="M152" s="127" t="str">
        <f>'Feuille de saisie'!T152</f>
        <v>m.t</v>
      </c>
      <c r="N152" s="127" t="str">
        <f>'Feuille de saisie'!U152</f>
        <v xml:space="preserve"> </v>
      </c>
      <c r="O152" s="127" t="str">
        <f>'Feuille de saisie'!V152</f>
        <v xml:space="preserve"> </v>
      </c>
      <c r="P152" s="128"/>
    </row>
    <row r="153" spans="1:16">
      <c r="A153" s="129"/>
      <c r="B153" s="131">
        <f>'Feuille de saisie'!C153</f>
        <v>146</v>
      </c>
      <c r="C153" s="133">
        <f>'Feuille de saisie'!D153</f>
        <v>0</v>
      </c>
      <c r="D153" s="135" t="str">
        <f>CONCATENATE('Feuille de saisie'!X153," ",'Feuille de saisie'!Y153)</f>
        <v xml:space="preserve"> </v>
      </c>
      <c r="E153" s="135" t="str">
        <f>'Feuille de saisie'!Z153</f>
        <v/>
      </c>
      <c r="F153" s="133" t="str">
        <f>'Feuille de saisie'!AA153</f>
        <v/>
      </c>
      <c r="G153" s="136" t="str">
        <f>'Feuille de saisie'!AC153</f>
        <v/>
      </c>
      <c r="H153" s="137" t="str">
        <f>'Feuille de saisie'!AB153</f>
        <v/>
      </c>
      <c r="I153" s="126" t="str">
        <f>'Feuille de saisie'!P153</f>
        <v/>
      </c>
      <c r="J153" s="127" t="str">
        <f>'Feuille de saisie'!Q153</f>
        <v xml:space="preserve"> </v>
      </c>
      <c r="K153" s="127" t="str">
        <f>'Feuille de saisie'!R153</f>
        <v xml:space="preserve"> </v>
      </c>
      <c r="L153" s="127" t="str">
        <f>'Feuille de saisie'!S153</f>
        <v xml:space="preserve"> </v>
      </c>
      <c r="M153" s="127" t="str">
        <f>'Feuille de saisie'!T153</f>
        <v>m.t</v>
      </c>
      <c r="N153" s="127" t="str">
        <f>'Feuille de saisie'!U153</f>
        <v xml:space="preserve"> </v>
      </c>
      <c r="O153" s="127" t="str">
        <f>'Feuille de saisie'!V153</f>
        <v xml:space="preserve"> </v>
      </c>
      <c r="P153" s="128"/>
    </row>
    <row r="154" spans="1:16">
      <c r="A154" s="129"/>
      <c r="B154" s="131">
        <f>'Feuille de saisie'!C154</f>
        <v>147</v>
      </c>
      <c r="C154" s="133">
        <f>'Feuille de saisie'!D154</f>
        <v>0</v>
      </c>
      <c r="D154" s="135" t="str">
        <f>CONCATENATE('Feuille de saisie'!X154," ",'Feuille de saisie'!Y154)</f>
        <v xml:space="preserve"> </v>
      </c>
      <c r="E154" s="135" t="str">
        <f>'Feuille de saisie'!Z154</f>
        <v/>
      </c>
      <c r="F154" s="133" t="str">
        <f>'Feuille de saisie'!AA154</f>
        <v/>
      </c>
      <c r="G154" s="136" t="str">
        <f>'Feuille de saisie'!AC154</f>
        <v/>
      </c>
      <c r="H154" s="137" t="str">
        <f>'Feuille de saisie'!AB154</f>
        <v/>
      </c>
      <c r="I154" s="126" t="str">
        <f>'Feuille de saisie'!P154</f>
        <v/>
      </c>
      <c r="J154" s="127" t="str">
        <f>'Feuille de saisie'!Q154</f>
        <v xml:space="preserve"> </v>
      </c>
      <c r="K154" s="127" t="str">
        <f>'Feuille de saisie'!R154</f>
        <v xml:space="preserve"> </v>
      </c>
      <c r="L154" s="127" t="str">
        <f>'Feuille de saisie'!S154</f>
        <v xml:space="preserve"> </v>
      </c>
      <c r="M154" s="127" t="str">
        <f>'Feuille de saisie'!T154</f>
        <v>m.t</v>
      </c>
      <c r="N154" s="127" t="str">
        <f>'Feuille de saisie'!U154</f>
        <v xml:space="preserve"> </v>
      </c>
      <c r="O154" s="127" t="str">
        <f>'Feuille de saisie'!V154</f>
        <v xml:space="preserve"> </v>
      </c>
      <c r="P154" s="128"/>
    </row>
    <row r="155" spans="1:16">
      <c r="A155" s="129"/>
      <c r="B155" s="131">
        <f>'Feuille de saisie'!C155</f>
        <v>148</v>
      </c>
      <c r="C155" s="133">
        <f>'Feuille de saisie'!D155</f>
        <v>0</v>
      </c>
      <c r="D155" s="135" t="str">
        <f>CONCATENATE('Feuille de saisie'!X155," ",'Feuille de saisie'!Y155)</f>
        <v xml:space="preserve"> </v>
      </c>
      <c r="E155" s="135" t="str">
        <f>'Feuille de saisie'!Z155</f>
        <v/>
      </c>
      <c r="F155" s="133" t="str">
        <f>'Feuille de saisie'!AA155</f>
        <v/>
      </c>
      <c r="G155" s="136" t="str">
        <f>'Feuille de saisie'!AC155</f>
        <v/>
      </c>
      <c r="H155" s="137" t="str">
        <f>'Feuille de saisie'!AB155</f>
        <v/>
      </c>
      <c r="I155" s="126" t="str">
        <f>'Feuille de saisie'!P155</f>
        <v/>
      </c>
      <c r="J155" s="127" t="str">
        <f>'Feuille de saisie'!Q155</f>
        <v xml:space="preserve"> </v>
      </c>
      <c r="K155" s="127" t="str">
        <f>'Feuille de saisie'!R155</f>
        <v xml:space="preserve"> </v>
      </c>
      <c r="L155" s="127" t="str">
        <f>'Feuille de saisie'!S155</f>
        <v xml:space="preserve"> </v>
      </c>
      <c r="M155" s="127" t="str">
        <f>'Feuille de saisie'!T155</f>
        <v>m.t</v>
      </c>
      <c r="N155" s="127" t="str">
        <f>'Feuille de saisie'!U155</f>
        <v xml:space="preserve"> </v>
      </c>
      <c r="O155" s="127" t="str">
        <f>'Feuille de saisie'!V155</f>
        <v xml:space="preserve"> </v>
      </c>
      <c r="P155" s="128"/>
    </row>
    <row r="156" spans="1:16">
      <c r="A156" s="129"/>
      <c r="B156" s="131">
        <f>'Feuille de saisie'!C156</f>
        <v>149</v>
      </c>
      <c r="C156" s="133">
        <f>'Feuille de saisie'!D156</f>
        <v>0</v>
      </c>
      <c r="D156" s="135" t="str">
        <f>CONCATENATE('Feuille de saisie'!X156," ",'Feuille de saisie'!Y156)</f>
        <v xml:space="preserve"> </v>
      </c>
      <c r="E156" s="135" t="str">
        <f>'Feuille de saisie'!Z156</f>
        <v/>
      </c>
      <c r="F156" s="133" t="str">
        <f>'Feuille de saisie'!AA156</f>
        <v/>
      </c>
      <c r="G156" s="136" t="str">
        <f>'Feuille de saisie'!AC156</f>
        <v/>
      </c>
      <c r="H156" s="137" t="str">
        <f>'Feuille de saisie'!AB156</f>
        <v/>
      </c>
      <c r="I156" s="126" t="str">
        <f>'Feuille de saisie'!P156</f>
        <v/>
      </c>
      <c r="J156" s="127" t="str">
        <f>'Feuille de saisie'!Q156</f>
        <v xml:space="preserve"> </v>
      </c>
      <c r="K156" s="127" t="str">
        <f>'Feuille de saisie'!R156</f>
        <v xml:space="preserve"> </v>
      </c>
      <c r="L156" s="127" t="str">
        <f>'Feuille de saisie'!S156</f>
        <v xml:space="preserve"> </v>
      </c>
      <c r="M156" s="127" t="str">
        <f>'Feuille de saisie'!T156</f>
        <v>m.t</v>
      </c>
      <c r="N156" s="127" t="str">
        <f>'Feuille de saisie'!U156</f>
        <v xml:space="preserve"> </v>
      </c>
      <c r="O156" s="127" t="str">
        <f>'Feuille de saisie'!V156</f>
        <v xml:space="preserve"> </v>
      </c>
      <c r="P156" s="128"/>
    </row>
    <row r="157" spans="1:16">
      <c r="A157" s="129"/>
      <c r="B157" s="131">
        <f>'Feuille de saisie'!C157</f>
        <v>150</v>
      </c>
      <c r="C157" s="133">
        <f>'Feuille de saisie'!D157</f>
        <v>0</v>
      </c>
      <c r="D157" s="135" t="str">
        <f>CONCATENATE('Feuille de saisie'!X157," ",'Feuille de saisie'!Y157)</f>
        <v xml:space="preserve"> </v>
      </c>
      <c r="E157" s="135" t="str">
        <f>'Feuille de saisie'!Z157</f>
        <v/>
      </c>
      <c r="F157" s="133" t="str">
        <f>'Feuille de saisie'!AA157</f>
        <v/>
      </c>
      <c r="G157" s="136" t="str">
        <f>'Feuille de saisie'!AC157</f>
        <v/>
      </c>
      <c r="H157" s="137" t="str">
        <f>'Feuille de saisie'!AB157</f>
        <v/>
      </c>
      <c r="I157" s="126" t="str">
        <f>'Feuille de saisie'!P157</f>
        <v/>
      </c>
      <c r="J157" s="127" t="str">
        <f>'Feuille de saisie'!Q157</f>
        <v xml:space="preserve"> </v>
      </c>
      <c r="K157" s="127" t="str">
        <f>'Feuille de saisie'!R157</f>
        <v xml:space="preserve"> </v>
      </c>
      <c r="L157" s="127" t="str">
        <f>'Feuille de saisie'!S157</f>
        <v xml:space="preserve"> </v>
      </c>
      <c r="M157" s="127" t="str">
        <f>'Feuille de saisie'!T157</f>
        <v>m.t</v>
      </c>
      <c r="N157" s="127" t="str">
        <f>'Feuille de saisie'!U157</f>
        <v xml:space="preserve"> </v>
      </c>
      <c r="O157" s="127" t="str">
        <f>'Feuille de saisie'!V157</f>
        <v xml:space="preserve"> </v>
      </c>
      <c r="P157" s="128"/>
    </row>
    <row r="158" spans="1:16">
      <c r="A158" s="129"/>
      <c r="B158" s="131">
        <f>'Feuille de saisie'!C158</f>
        <v>151</v>
      </c>
      <c r="C158" s="133">
        <f>'Feuille de saisie'!D158</f>
        <v>0</v>
      </c>
      <c r="D158" s="135" t="str">
        <f>CONCATENATE('Feuille de saisie'!X158," ",'Feuille de saisie'!Y158)</f>
        <v xml:space="preserve"> </v>
      </c>
      <c r="E158" s="135" t="str">
        <f>'Feuille de saisie'!Z158</f>
        <v/>
      </c>
      <c r="F158" s="133" t="str">
        <f>'Feuille de saisie'!AA158</f>
        <v/>
      </c>
      <c r="G158" s="136" t="str">
        <f>'Feuille de saisie'!AC158</f>
        <v/>
      </c>
      <c r="H158" s="137" t="str">
        <f>'Feuille de saisie'!AB158</f>
        <v/>
      </c>
      <c r="I158" s="126" t="str">
        <f>'Feuille de saisie'!P158</f>
        <v/>
      </c>
      <c r="J158" s="127" t="str">
        <f>'Feuille de saisie'!Q158</f>
        <v xml:space="preserve"> </v>
      </c>
      <c r="K158" s="127" t="str">
        <f>'Feuille de saisie'!R158</f>
        <v xml:space="preserve"> </v>
      </c>
      <c r="L158" s="127" t="str">
        <f>'Feuille de saisie'!S158</f>
        <v xml:space="preserve"> </v>
      </c>
      <c r="M158" s="127" t="str">
        <f>'Feuille de saisie'!T158</f>
        <v>m.t</v>
      </c>
      <c r="N158" s="127" t="str">
        <f>'Feuille de saisie'!U158</f>
        <v xml:space="preserve"> </v>
      </c>
      <c r="O158" s="127" t="str">
        <f>'Feuille de saisie'!V158</f>
        <v xml:space="preserve"> </v>
      </c>
      <c r="P158" s="128"/>
    </row>
    <row r="159" spans="1:16">
      <c r="A159" s="129"/>
      <c r="B159" s="131">
        <f>'Feuille de saisie'!C159</f>
        <v>152</v>
      </c>
      <c r="C159" s="133">
        <f>'Feuille de saisie'!D159</f>
        <v>0</v>
      </c>
      <c r="D159" s="135" t="str">
        <f>CONCATENATE('Feuille de saisie'!X159," ",'Feuille de saisie'!Y159)</f>
        <v xml:space="preserve"> </v>
      </c>
      <c r="E159" s="135" t="str">
        <f>'Feuille de saisie'!Z159</f>
        <v/>
      </c>
      <c r="F159" s="133" t="str">
        <f>'Feuille de saisie'!AA159</f>
        <v/>
      </c>
      <c r="G159" s="136" t="str">
        <f>'Feuille de saisie'!AC159</f>
        <v/>
      </c>
      <c r="H159" s="137" t="str">
        <f>'Feuille de saisie'!AB159</f>
        <v/>
      </c>
      <c r="I159" s="126" t="str">
        <f>'Feuille de saisie'!P159</f>
        <v/>
      </c>
      <c r="J159" s="127" t="str">
        <f>'Feuille de saisie'!Q159</f>
        <v xml:space="preserve"> </v>
      </c>
      <c r="K159" s="127" t="str">
        <f>'Feuille de saisie'!R159</f>
        <v xml:space="preserve"> </v>
      </c>
      <c r="L159" s="127" t="str">
        <f>'Feuille de saisie'!S159</f>
        <v xml:space="preserve"> </v>
      </c>
      <c r="M159" s="127" t="str">
        <f>'Feuille de saisie'!T159</f>
        <v>m.t</v>
      </c>
      <c r="N159" s="127" t="str">
        <f>'Feuille de saisie'!U159</f>
        <v xml:space="preserve"> </v>
      </c>
      <c r="O159" s="127" t="str">
        <f>'Feuille de saisie'!V159</f>
        <v xml:space="preserve"> </v>
      </c>
      <c r="P159" s="128"/>
    </row>
    <row r="160" spans="1:16">
      <c r="A160" s="129"/>
      <c r="B160" s="131">
        <f>'Feuille de saisie'!C160</f>
        <v>153</v>
      </c>
      <c r="C160" s="133">
        <f>'Feuille de saisie'!D160</f>
        <v>0</v>
      </c>
      <c r="D160" s="135" t="str">
        <f>CONCATENATE('Feuille de saisie'!X160," ",'Feuille de saisie'!Y160)</f>
        <v xml:space="preserve"> </v>
      </c>
      <c r="E160" s="135" t="str">
        <f>'Feuille de saisie'!Z160</f>
        <v/>
      </c>
      <c r="F160" s="133" t="str">
        <f>'Feuille de saisie'!AA160</f>
        <v/>
      </c>
      <c r="G160" s="136" t="str">
        <f>'Feuille de saisie'!AC160</f>
        <v/>
      </c>
      <c r="H160" s="137" t="str">
        <f>'Feuille de saisie'!AB160</f>
        <v/>
      </c>
      <c r="I160" s="126" t="str">
        <f>'Feuille de saisie'!P160</f>
        <v/>
      </c>
      <c r="J160" s="127" t="str">
        <f>'Feuille de saisie'!Q160</f>
        <v xml:space="preserve"> </v>
      </c>
      <c r="K160" s="127" t="str">
        <f>'Feuille de saisie'!R160</f>
        <v xml:space="preserve"> </v>
      </c>
      <c r="L160" s="127" t="str">
        <f>'Feuille de saisie'!S160</f>
        <v xml:space="preserve"> </v>
      </c>
      <c r="M160" s="127" t="str">
        <f>'Feuille de saisie'!T160</f>
        <v>m.t</v>
      </c>
      <c r="N160" s="127" t="str">
        <f>'Feuille de saisie'!U160</f>
        <v xml:space="preserve"> </v>
      </c>
      <c r="O160" s="127" t="str">
        <f>'Feuille de saisie'!V160</f>
        <v xml:space="preserve"> </v>
      </c>
      <c r="P160" s="128"/>
    </row>
    <row r="161" spans="1:16">
      <c r="A161" s="129"/>
      <c r="B161" s="131">
        <f>'Feuille de saisie'!C161</f>
        <v>154</v>
      </c>
      <c r="C161" s="133">
        <f>'Feuille de saisie'!D161</f>
        <v>0</v>
      </c>
      <c r="D161" s="135" t="str">
        <f>CONCATENATE('Feuille de saisie'!X161," ",'Feuille de saisie'!Y161)</f>
        <v xml:space="preserve"> </v>
      </c>
      <c r="E161" s="135" t="str">
        <f>'Feuille de saisie'!Z161</f>
        <v/>
      </c>
      <c r="F161" s="133" t="str">
        <f>'Feuille de saisie'!AA161</f>
        <v/>
      </c>
      <c r="G161" s="136" t="str">
        <f>'Feuille de saisie'!AC161</f>
        <v/>
      </c>
      <c r="H161" s="137" t="str">
        <f>'Feuille de saisie'!AB161</f>
        <v/>
      </c>
      <c r="I161" s="126" t="str">
        <f>'Feuille de saisie'!P161</f>
        <v/>
      </c>
      <c r="J161" s="127" t="str">
        <f>'Feuille de saisie'!Q161</f>
        <v xml:space="preserve"> </v>
      </c>
      <c r="K161" s="127" t="str">
        <f>'Feuille de saisie'!R161</f>
        <v xml:space="preserve"> </v>
      </c>
      <c r="L161" s="127" t="str">
        <f>'Feuille de saisie'!S161</f>
        <v xml:space="preserve"> </v>
      </c>
      <c r="M161" s="127" t="str">
        <f>'Feuille de saisie'!T161</f>
        <v>m.t</v>
      </c>
      <c r="N161" s="127" t="str">
        <f>'Feuille de saisie'!U161</f>
        <v xml:space="preserve"> </v>
      </c>
      <c r="O161" s="127" t="str">
        <f>'Feuille de saisie'!V161</f>
        <v xml:space="preserve"> </v>
      </c>
      <c r="P161" s="128"/>
    </row>
    <row r="162" spans="1:16">
      <c r="A162" s="129"/>
      <c r="B162" s="131">
        <f>'Feuille de saisie'!C162</f>
        <v>155</v>
      </c>
      <c r="C162" s="133">
        <f>'Feuille de saisie'!D162</f>
        <v>0</v>
      </c>
      <c r="D162" s="135" t="str">
        <f>CONCATENATE('Feuille de saisie'!X162," ",'Feuille de saisie'!Y162)</f>
        <v xml:space="preserve"> </v>
      </c>
      <c r="E162" s="135" t="str">
        <f>'Feuille de saisie'!Z162</f>
        <v/>
      </c>
      <c r="F162" s="133" t="str">
        <f>'Feuille de saisie'!AA162</f>
        <v/>
      </c>
      <c r="G162" s="136" t="str">
        <f>'Feuille de saisie'!AC162</f>
        <v/>
      </c>
      <c r="H162" s="137" t="str">
        <f>'Feuille de saisie'!AB162</f>
        <v/>
      </c>
      <c r="I162" s="126" t="str">
        <f>'Feuille de saisie'!P162</f>
        <v/>
      </c>
      <c r="J162" s="127" t="str">
        <f>'Feuille de saisie'!Q162</f>
        <v xml:space="preserve"> </v>
      </c>
      <c r="K162" s="127" t="str">
        <f>'Feuille de saisie'!R162</f>
        <v xml:space="preserve"> </v>
      </c>
      <c r="L162" s="127" t="str">
        <f>'Feuille de saisie'!S162</f>
        <v xml:space="preserve"> </v>
      </c>
      <c r="M162" s="127" t="str">
        <f>'Feuille de saisie'!T162</f>
        <v>m.t</v>
      </c>
      <c r="N162" s="127" t="str">
        <f>'Feuille de saisie'!U162</f>
        <v xml:space="preserve"> </v>
      </c>
      <c r="O162" s="127" t="str">
        <f>'Feuille de saisie'!V162</f>
        <v xml:space="preserve"> </v>
      </c>
      <c r="P162" s="128"/>
    </row>
    <row r="163" spans="1:16">
      <c r="A163" s="129"/>
      <c r="B163" s="131">
        <f>'Feuille de saisie'!C163</f>
        <v>156</v>
      </c>
      <c r="C163" s="133">
        <f>'Feuille de saisie'!D163</f>
        <v>0</v>
      </c>
      <c r="D163" s="135" t="str">
        <f>CONCATENATE('Feuille de saisie'!X163," ",'Feuille de saisie'!Y163)</f>
        <v xml:space="preserve"> </v>
      </c>
      <c r="E163" s="135" t="str">
        <f>'Feuille de saisie'!Z163</f>
        <v/>
      </c>
      <c r="F163" s="133" t="str">
        <f>'Feuille de saisie'!AA163</f>
        <v/>
      </c>
      <c r="G163" s="136" t="str">
        <f>'Feuille de saisie'!AC163</f>
        <v/>
      </c>
      <c r="H163" s="137" t="str">
        <f>'Feuille de saisie'!AB163</f>
        <v/>
      </c>
      <c r="I163" s="126" t="str">
        <f>'Feuille de saisie'!P163</f>
        <v/>
      </c>
      <c r="J163" s="127" t="str">
        <f>'Feuille de saisie'!Q163</f>
        <v xml:space="preserve"> </v>
      </c>
      <c r="K163" s="127" t="str">
        <f>'Feuille de saisie'!R163</f>
        <v xml:space="preserve"> </v>
      </c>
      <c r="L163" s="127" t="str">
        <f>'Feuille de saisie'!S163</f>
        <v xml:space="preserve"> </v>
      </c>
      <c r="M163" s="127" t="str">
        <f>'Feuille de saisie'!T163</f>
        <v>m.t</v>
      </c>
      <c r="N163" s="127" t="str">
        <f>'Feuille de saisie'!U163</f>
        <v xml:space="preserve"> </v>
      </c>
      <c r="O163" s="127" t="str">
        <f>'Feuille de saisie'!V163</f>
        <v xml:space="preserve"> </v>
      </c>
      <c r="P163" s="128"/>
    </row>
    <row r="164" spans="1:16">
      <c r="A164" s="129"/>
      <c r="B164" s="131">
        <f>'Feuille de saisie'!C164</f>
        <v>157</v>
      </c>
      <c r="C164" s="133">
        <f>'Feuille de saisie'!D164</f>
        <v>0</v>
      </c>
      <c r="D164" s="135" t="str">
        <f>CONCATENATE('Feuille de saisie'!X164," ",'Feuille de saisie'!Y164)</f>
        <v xml:space="preserve"> </v>
      </c>
      <c r="E164" s="135" t="str">
        <f>'Feuille de saisie'!Z164</f>
        <v/>
      </c>
      <c r="F164" s="133" t="str">
        <f>'Feuille de saisie'!AA164</f>
        <v/>
      </c>
      <c r="G164" s="136" t="str">
        <f>'Feuille de saisie'!AC164</f>
        <v/>
      </c>
      <c r="H164" s="137" t="str">
        <f>'Feuille de saisie'!AB164</f>
        <v/>
      </c>
      <c r="I164" s="126" t="str">
        <f>'Feuille de saisie'!P164</f>
        <v/>
      </c>
      <c r="J164" s="127" t="str">
        <f>'Feuille de saisie'!Q164</f>
        <v xml:space="preserve"> </v>
      </c>
      <c r="K164" s="127" t="str">
        <f>'Feuille de saisie'!R164</f>
        <v xml:space="preserve"> </v>
      </c>
      <c r="L164" s="127" t="str">
        <f>'Feuille de saisie'!S164</f>
        <v xml:space="preserve"> </v>
      </c>
      <c r="M164" s="127" t="str">
        <f>'Feuille de saisie'!T164</f>
        <v>m.t</v>
      </c>
      <c r="N164" s="127" t="str">
        <f>'Feuille de saisie'!U164</f>
        <v xml:space="preserve"> </v>
      </c>
      <c r="O164" s="127" t="str">
        <f>'Feuille de saisie'!V164</f>
        <v xml:space="preserve"> </v>
      </c>
      <c r="P164" s="128"/>
    </row>
    <row r="165" spans="1:16">
      <c r="A165" s="129"/>
      <c r="B165" s="131">
        <f>'Feuille de saisie'!C165</f>
        <v>158</v>
      </c>
      <c r="C165" s="133">
        <f>'Feuille de saisie'!D165</f>
        <v>0</v>
      </c>
      <c r="D165" s="135" t="str">
        <f>CONCATENATE('Feuille de saisie'!X165," ",'Feuille de saisie'!Y165)</f>
        <v xml:space="preserve"> </v>
      </c>
      <c r="E165" s="135" t="str">
        <f>'Feuille de saisie'!Z165</f>
        <v/>
      </c>
      <c r="F165" s="133" t="str">
        <f>'Feuille de saisie'!AA165</f>
        <v/>
      </c>
      <c r="G165" s="136" t="str">
        <f>'Feuille de saisie'!AC165</f>
        <v/>
      </c>
      <c r="H165" s="137" t="str">
        <f>'Feuille de saisie'!AB165</f>
        <v/>
      </c>
      <c r="I165" s="126" t="str">
        <f>'Feuille de saisie'!P165</f>
        <v/>
      </c>
      <c r="J165" s="127" t="str">
        <f>'Feuille de saisie'!Q165</f>
        <v xml:space="preserve"> </v>
      </c>
      <c r="K165" s="127" t="str">
        <f>'Feuille de saisie'!R165</f>
        <v xml:space="preserve"> </v>
      </c>
      <c r="L165" s="127" t="str">
        <f>'Feuille de saisie'!S165</f>
        <v xml:space="preserve"> </v>
      </c>
      <c r="M165" s="127" t="str">
        <f>'Feuille de saisie'!T165</f>
        <v>m.t</v>
      </c>
      <c r="N165" s="127" t="str">
        <f>'Feuille de saisie'!U165</f>
        <v xml:space="preserve"> </v>
      </c>
      <c r="O165" s="127" t="str">
        <f>'Feuille de saisie'!V165</f>
        <v xml:space="preserve"> </v>
      </c>
      <c r="P165" s="128"/>
    </row>
    <row r="166" spans="1:16">
      <c r="A166" s="129"/>
      <c r="B166" s="131">
        <f>'Feuille de saisie'!C166</f>
        <v>159</v>
      </c>
      <c r="C166" s="133">
        <f>'Feuille de saisie'!D166</f>
        <v>0</v>
      </c>
      <c r="D166" s="135" t="str">
        <f>CONCATENATE('Feuille de saisie'!X166," ",'Feuille de saisie'!Y166)</f>
        <v xml:space="preserve"> </v>
      </c>
      <c r="E166" s="135" t="str">
        <f>'Feuille de saisie'!Z166</f>
        <v/>
      </c>
      <c r="F166" s="133" t="str">
        <f>'Feuille de saisie'!AA166</f>
        <v/>
      </c>
      <c r="G166" s="136" t="str">
        <f>'Feuille de saisie'!AC166</f>
        <v/>
      </c>
      <c r="H166" s="137" t="str">
        <f>'Feuille de saisie'!AB166</f>
        <v/>
      </c>
      <c r="I166" s="126" t="str">
        <f>'Feuille de saisie'!P166</f>
        <v/>
      </c>
      <c r="J166" s="127" t="str">
        <f>'Feuille de saisie'!Q166</f>
        <v xml:space="preserve"> </v>
      </c>
      <c r="K166" s="127" t="str">
        <f>'Feuille de saisie'!R166</f>
        <v xml:space="preserve"> </v>
      </c>
      <c r="L166" s="127" t="str">
        <f>'Feuille de saisie'!S166</f>
        <v xml:space="preserve"> </v>
      </c>
      <c r="M166" s="127" t="str">
        <f>'Feuille de saisie'!T166</f>
        <v>m.t</v>
      </c>
      <c r="N166" s="127" t="str">
        <f>'Feuille de saisie'!U166</f>
        <v xml:space="preserve"> </v>
      </c>
      <c r="O166" s="127" t="str">
        <f>'Feuille de saisie'!V166</f>
        <v xml:space="preserve"> </v>
      </c>
      <c r="P166" s="128"/>
    </row>
    <row r="167" spans="1:16">
      <c r="A167" s="129"/>
      <c r="B167" s="131">
        <f>'Feuille de saisie'!C167</f>
        <v>160</v>
      </c>
      <c r="C167" s="133">
        <f>'Feuille de saisie'!D167</f>
        <v>0</v>
      </c>
      <c r="D167" s="135" t="str">
        <f>CONCATENATE('Feuille de saisie'!X167," ",'Feuille de saisie'!Y167)</f>
        <v xml:space="preserve"> </v>
      </c>
      <c r="E167" s="135" t="str">
        <f>'Feuille de saisie'!Z167</f>
        <v/>
      </c>
      <c r="F167" s="133" t="str">
        <f>'Feuille de saisie'!AA167</f>
        <v/>
      </c>
      <c r="G167" s="136" t="str">
        <f>'Feuille de saisie'!AC167</f>
        <v/>
      </c>
      <c r="H167" s="137" t="str">
        <f>'Feuille de saisie'!AB167</f>
        <v/>
      </c>
      <c r="I167" s="126" t="str">
        <f>'Feuille de saisie'!P167</f>
        <v/>
      </c>
      <c r="J167" s="127" t="str">
        <f>'Feuille de saisie'!Q167</f>
        <v xml:space="preserve"> </v>
      </c>
      <c r="K167" s="127" t="str">
        <f>'Feuille de saisie'!R167</f>
        <v xml:space="preserve"> </v>
      </c>
      <c r="L167" s="127" t="str">
        <f>'Feuille de saisie'!S167</f>
        <v xml:space="preserve"> </v>
      </c>
      <c r="M167" s="127" t="str">
        <f>'Feuille de saisie'!T167</f>
        <v>m.t</v>
      </c>
      <c r="N167" s="127" t="str">
        <f>'Feuille de saisie'!U167</f>
        <v xml:space="preserve"> </v>
      </c>
      <c r="O167" s="127" t="str">
        <f>'Feuille de saisie'!V167</f>
        <v xml:space="preserve"> </v>
      </c>
      <c r="P167" s="128"/>
    </row>
    <row r="168" spans="1:16">
      <c r="A168" s="129"/>
      <c r="B168" s="131">
        <f>'Feuille de saisie'!C168</f>
        <v>161</v>
      </c>
      <c r="C168" s="133">
        <f>'Feuille de saisie'!D168</f>
        <v>0</v>
      </c>
      <c r="D168" s="135" t="str">
        <f>CONCATENATE('Feuille de saisie'!X168," ",'Feuille de saisie'!Y168)</f>
        <v xml:space="preserve"> </v>
      </c>
      <c r="E168" s="135" t="str">
        <f>'Feuille de saisie'!Z168</f>
        <v/>
      </c>
      <c r="F168" s="133" t="str">
        <f>'Feuille de saisie'!AA168</f>
        <v/>
      </c>
      <c r="G168" s="136" t="str">
        <f>'Feuille de saisie'!AC168</f>
        <v/>
      </c>
      <c r="H168" s="137" t="str">
        <f>'Feuille de saisie'!AB168</f>
        <v/>
      </c>
      <c r="I168" s="126" t="str">
        <f>'Feuille de saisie'!P168</f>
        <v/>
      </c>
      <c r="J168" s="127" t="str">
        <f>'Feuille de saisie'!Q168</f>
        <v xml:space="preserve"> </v>
      </c>
      <c r="K168" s="127" t="str">
        <f>'Feuille de saisie'!R168</f>
        <v xml:space="preserve"> </v>
      </c>
      <c r="L168" s="127" t="str">
        <f>'Feuille de saisie'!S168</f>
        <v xml:space="preserve"> </v>
      </c>
      <c r="M168" s="127" t="str">
        <f>'Feuille de saisie'!T168</f>
        <v>m.t</v>
      </c>
      <c r="N168" s="127" t="str">
        <f>'Feuille de saisie'!U168</f>
        <v xml:space="preserve"> </v>
      </c>
      <c r="O168" s="127" t="str">
        <f>'Feuille de saisie'!V168</f>
        <v xml:space="preserve"> </v>
      </c>
      <c r="P168" s="128"/>
    </row>
    <row r="169" spans="1:16">
      <c r="A169" s="129"/>
      <c r="B169" s="131">
        <f>'Feuille de saisie'!C169</f>
        <v>162</v>
      </c>
      <c r="C169" s="133">
        <f>'Feuille de saisie'!D169</f>
        <v>0</v>
      </c>
      <c r="D169" s="135" t="str">
        <f>CONCATENATE('Feuille de saisie'!X169," ",'Feuille de saisie'!Y169)</f>
        <v xml:space="preserve"> </v>
      </c>
      <c r="E169" s="135" t="str">
        <f>'Feuille de saisie'!Z169</f>
        <v/>
      </c>
      <c r="F169" s="133" t="str">
        <f>'Feuille de saisie'!AA169</f>
        <v/>
      </c>
      <c r="G169" s="136" t="str">
        <f>'Feuille de saisie'!AC169</f>
        <v/>
      </c>
      <c r="H169" s="137" t="str">
        <f>'Feuille de saisie'!AB169</f>
        <v/>
      </c>
      <c r="I169" s="126" t="str">
        <f>'Feuille de saisie'!P169</f>
        <v/>
      </c>
      <c r="J169" s="127" t="str">
        <f>'Feuille de saisie'!Q169</f>
        <v xml:space="preserve"> </v>
      </c>
      <c r="K169" s="127" t="str">
        <f>'Feuille de saisie'!R169</f>
        <v xml:space="preserve"> </v>
      </c>
      <c r="L169" s="127" t="str">
        <f>'Feuille de saisie'!S169</f>
        <v xml:space="preserve"> </v>
      </c>
      <c r="M169" s="127" t="str">
        <f>'Feuille de saisie'!T169</f>
        <v>m.t</v>
      </c>
      <c r="N169" s="127" t="str">
        <f>'Feuille de saisie'!U169</f>
        <v xml:space="preserve"> </v>
      </c>
      <c r="O169" s="127" t="str">
        <f>'Feuille de saisie'!V169</f>
        <v xml:space="preserve"> </v>
      </c>
      <c r="P169" s="128"/>
    </row>
    <row r="170" spans="1:16">
      <c r="A170" s="129"/>
      <c r="B170" s="131">
        <f>'Feuille de saisie'!C170</f>
        <v>163</v>
      </c>
      <c r="C170" s="133">
        <f>'Feuille de saisie'!D170</f>
        <v>0</v>
      </c>
      <c r="D170" s="135" t="str">
        <f>CONCATENATE('Feuille de saisie'!X170," ",'Feuille de saisie'!Y170)</f>
        <v xml:space="preserve"> </v>
      </c>
      <c r="E170" s="135" t="str">
        <f>'Feuille de saisie'!Z170</f>
        <v/>
      </c>
      <c r="F170" s="133" t="str">
        <f>'Feuille de saisie'!AA170</f>
        <v/>
      </c>
      <c r="G170" s="136" t="str">
        <f>'Feuille de saisie'!AC170</f>
        <v/>
      </c>
      <c r="H170" s="137" t="str">
        <f>'Feuille de saisie'!AB170</f>
        <v/>
      </c>
      <c r="I170" s="126" t="str">
        <f>'Feuille de saisie'!P170</f>
        <v/>
      </c>
      <c r="J170" s="127" t="str">
        <f>'Feuille de saisie'!Q170</f>
        <v xml:space="preserve"> </v>
      </c>
      <c r="K170" s="127" t="str">
        <f>'Feuille de saisie'!R170</f>
        <v xml:space="preserve"> </v>
      </c>
      <c r="L170" s="127" t="str">
        <f>'Feuille de saisie'!S170</f>
        <v xml:space="preserve"> </v>
      </c>
      <c r="M170" s="127" t="str">
        <f>'Feuille de saisie'!T170</f>
        <v>m.t</v>
      </c>
      <c r="N170" s="127" t="str">
        <f>'Feuille de saisie'!U170</f>
        <v xml:space="preserve"> </v>
      </c>
      <c r="O170" s="127" t="str">
        <f>'Feuille de saisie'!V170</f>
        <v xml:space="preserve"> </v>
      </c>
      <c r="P170" s="128"/>
    </row>
    <row r="171" spans="1:16">
      <c r="A171" s="129"/>
      <c r="B171" s="131">
        <f>'Feuille de saisie'!C171</f>
        <v>164</v>
      </c>
      <c r="C171" s="133">
        <f>'Feuille de saisie'!D171</f>
        <v>0</v>
      </c>
      <c r="D171" s="135" t="str">
        <f>CONCATENATE('Feuille de saisie'!X171," ",'Feuille de saisie'!Y171)</f>
        <v xml:space="preserve"> </v>
      </c>
      <c r="E171" s="135" t="str">
        <f>'Feuille de saisie'!Z171</f>
        <v/>
      </c>
      <c r="F171" s="133" t="str">
        <f>'Feuille de saisie'!AA171</f>
        <v/>
      </c>
      <c r="G171" s="136" t="str">
        <f>'Feuille de saisie'!AC171</f>
        <v/>
      </c>
      <c r="H171" s="137" t="str">
        <f>'Feuille de saisie'!AB171</f>
        <v/>
      </c>
      <c r="I171" s="126" t="str">
        <f>'Feuille de saisie'!P171</f>
        <v/>
      </c>
      <c r="J171" s="127" t="str">
        <f>'Feuille de saisie'!Q171</f>
        <v xml:space="preserve"> </v>
      </c>
      <c r="K171" s="127" t="str">
        <f>'Feuille de saisie'!R171</f>
        <v xml:space="preserve"> </v>
      </c>
      <c r="L171" s="127" t="str">
        <f>'Feuille de saisie'!S171</f>
        <v xml:space="preserve"> </v>
      </c>
      <c r="M171" s="127" t="str">
        <f>'Feuille de saisie'!T171</f>
        <v>m.t</v>
      </c>
      <c r="N171" s="127" t="str">
        <f>'Feuille de saisie'!U171</f>
        <v xml:space="preserve"> </v>
      </c>
      <c r="O171" s="127" t="str">
        <f>'Feuille de saisie'!V171</f>
        <v xml:space="preserve"> </v>
      </c>
      <c r="P171" s="128"/>
    </row>
    <row r="172" spans="1:16">
      <c r="A172" s="129"/>
      <c r="B172" s="131">
        <f>'Feuille de saisie'!C172</f>
        <v>165</v>
      </c>
      <c r="C172" s="133">
        <f>'Feuille de saisie'!D172</f>
        <v>0</v>
      </c>
      <c r="D172" s="135" t="str">
        <f>CONCATENATE('Feuille de saisie'!X172," ",'Feuille de saisie'!Y172)</f>
        <v xml:space="preserve"> </v>
      </c>
      <c r="E172" s="135" t="str">
        <f>'Feuille de saisie'!Z172</f>
        <v/>
      </c>
      <c r="F172" s="133" t="str">
        <f>'Feuille de saisie'!AA172</f>
        <v/>
      </c>
      <c r="G172" s="136" t="str">
        <f>'Feuille de saisie'!AC172</f>
        <v/>
      </c>
      <c r="H172" s="137" t="str">
        <f>'Feuille de saisie'!AB172</f>
        <v/>
      </c>
      <c r="I172" s="126" t="str">
        <f>'Feuille de saisie'!P172</f>
        <v/>
      </c>
      <c r="J172" s="127" t="str">
        <f>'Feuille de saisie'!Q172</f>
        <v xml:space="preserve"> </v>
      </c>
      <c r="K172" s="127" t="str">
        <f>'Feuille de saisie'!R172</f>
        <v xml:space="preserve"> </v>
      </c>
      <c r="L172" s="127" t="str">
        <f>'Feuille de saisie'!S172</f>
        <v xml:space="preserve"> </v>
      </c>
      <c r="M172" s="127" t="str">
        <f>'Feuille de saisie'!T172</f>
        <v>m.t</v>
      </c>
      <c r="N172" s="127" t="str">
        <f>'Feuille de saisie'!U172</f>
        <v xml:space="preserve"> </v>
      </c>
      <c r="O172" s="127" t="str">
        <f>'Feuille de saisie'!V172</f>
        <v xml:space="preserve"> </v>
      </c>
      <c r="P172" s="128"/>
    </row>
    <row r="173" spans="1:16">
      <c r="A173" s="129"/>
      <c r="B173" s="131">
        <f>'Feuille de saisie'!C173</f>
        <v>166</v>
      </c>
      <c r="C173" s="133">
        <f>'Feuille de saisie'!D173</f>
        <v>0</v>
      </c>
      <c r="D173" s="135" t="str">
        <f>CONCATENATE('Feuille de saisie'!X173," ",'Feuille de saisie'!Y173)</f>
        <v xml:space="preserve"> </v>
      </c>
      <c r="E173" s="135" t="str">
        <f>'Feuille de saisie'!Z173</f>
        <v/>
      </c>
      <c r="F173" s="133" t="str">
        <f>'Feuille de saisie'!AA173</f>
        <v/>
      </c>
      <c r="G173" s="136" t="str">
        <f>'Feuille de saisie'!AC173</f>
        <v/>
      </c>
      <c r="H173" s="137" t="str">
        <f>'Feuille de saisie'!AB173</f>
        <v/>
      </c>
      <c r="I173" s="126" t="str">
        <f>'Feuille de saisie'!P173</f>
        <v/>
      </c>
      <c r="J173" s="127" t="str">
        <f>'Feuille de saisie'!Q173</f>
        <v xml:space="preserve"> </v>
      </c>
      <c r="K173" s="127" t="str">
        <f>'Feuille de saisie'!R173</f>
        <v xml:space="preserve"> </v>
      </c>
      <c r="L173" s="127" t="str">
        <f>'Feuille de saisie'!S173</f>
        <v xml:space="preserve"> </v>
      </c>
      <c r="M173" s="127" t="str">
        <f>'Feuille de saisie'!T173</f>
        <v>m.t</v>
      </c>
      <c r="N173" s="127" t="str">
        <f>'Feuille de saisie'!U173</f>
        <v xml:space="preserve"> </v>
      </c>
      <c r="O173" s="127" t="str">
        <f>'Feuille de saisie'!V173</f>
        <v xml:space="preserve"> </v>
      </c>
      <c r="P173" s="128"/>
    </row>
    <row r="174" spans="1:16">
      <c r="A174" s="129"/>
      <c r="B174" s="131">
        <f>'Feuille de saisie'!C174</f>
        <v>167</v>
      </c>
      <c r="C174" s="133">
        <f>'Feuille de saisie'!D174</f>
        <v>0</v>
      </c>
      <c r="D174" s="135" t="str">
        <f>CONCATENATE('Feuille de saisie'!X174," ",'Feuille de saisie'!Y174)</f>
        <v xml:space="preserve"> </v>
      </c>
      <c r="E174" s="135" t="str">
        <f>'Feuille de saisie'!Z174</f>
        <v/>
      </c>
      <c r="F174" s="133" t="str">
        <f>'Feuille de saisie'!AA174</f>
        <v/>
      </c>
      <c r="G174" s="136" t="str">
        <f>'Feuille de saisie'!AC174</f>
        <v/>
      </c>
      <c r="H174" s="137" t="str">
        <f>'Feuille de saisie'!AB174</f>
        <v/>
      </c>
      <c r="I174" s="126" t="str">
        <f>'Feuille de saisie'!P174</f>
        <v/>
      </c>
      <c r="J174" s="127" t="str">
        <f>'Feuille de saisie'!Q174</f>
        <v xml:space="preserve"> </v>
      </c>
      <c r="K174" s="127" t="str">
        <f>'Feuille de saisie'!R174</f>
        <v xml:space="preserve"> </v>
      </c>
      <c r="L174" s="127" t="str">
        <f>'Feuille de saisie'!S174</f>
        <v xml:space="preserve"> </v>
      </c>
      <c r="M174" s="127" t="str">
        <f>'Feuille de saisie'!T174</f>
        <v>m.t</v>
      </c>
      <c r="N174" s="127" t="str">
        <f>'Feuille de saisie'!U174</f>
        <v xml:space="preserve"> </v>
      </c>
      <c r="O174" s="127" t="str">
        <f>'Feuille de saisie'!V174</f>
        <v xml:space="preserve"> </v>
      </c>
      <c r="P174" s="128"/>
    </row>
    <row r="175" spans="1:16">
      <c r="A175" s="129"/>
      <c r="B175" s="131">
        <f>'Feuille de saisie'!C175</f>
        <v>168</v>
      </c>
      <c r="C175" s="133">
        <f>'Feuille de saisie'!D175</f>
        <v>0</v>
      </c>
      <c r="D175" s="135" t="str">
        <f>CONCATENATE('Feuille de saisie'!X175," ",'Feuille de saisie'!Y175)</f>
        <v xml:space="preserve"> </v>
      </c>
      <c r="E175" s="135" t="str">
        <f>'Feuille de saisie'!Z175</f>
        <v/>
      </c>
      <c r="F175" s="133" t="str">
        <f>'Feuille de saisie'!AA175</f>
        <v/>
      </c>
      <c r="G175" s="136" t="str">
        <f>'Feuille de saisie'!AC175</f>
        <v/>
      </c>
      <c r="H175" s="137" t="str">
        <f>'Feuille de saisie'!AB175</f>
        <v/>
      </c>
      <c r="I175" s="126" t="str">
        <f>'Feuille de saisie'!P175</f>
        <v/>
      </c>
      <c r="J175" s="127" t="str">
        <f>'Feuille de saisie'!Q175</f>
        <v xml:space="preserve"> </v>
      </c>
      <c r="K175" s="127" t="str">
        <f>'Feuille de saisie'!R175</f>
        <v xml:space="preserve"> </v>
      </c>
      <c r="L175" s="127" t="str">
        <f>'Feuille de saisie'!S175</f>
        <v xml:space="preserve"> </v>
      </c>
      <c r="M175" s="127" t="str">
        <f>'Feuille de saisie'!T175</f>
        <v>m.t</v>
      </c>
      <c r="N175" s="127" t="str">
        <f>'Feuille de saisie'!U175</f>
        <v xml:space="preserve"> </v>
      </c>
      <c r="O175" s="127" t="str">
        <f>'Feuille de saisie'!V175</f>
        <v xml:space="preserve"> </v>
      </c>
      <c r="P175" s="128"/>
    </row>
    <row r="176" spans="1:16">
      <c r="A176" s="129"/>
      <c r="B176" s="131">
        <f>'Feuille de saisie'!C176</f>
        <v>169</v>
      </c>
      <c r="C176" s="133">
        <f>'Feuille de saisie'!D176</f>
        <v>0</v>
      </c>
      <c r="D176" s="135" t="str">
        <f>CONCATENATE('Feuille de saisie'!X176," ",'Feuille de saisie'!Y176)</f>
        <v xml:space="preserve"> </v>
      </c>
      <c r="E176" s="135" t="str">
        <f>'Feuille de saisie'!Z176</f>
        <v/>
      </c>
      <c r="F176" s="133" t="str">
        <f>'Feuille de saisie'!AA176</f>
        <v/>
      </c>
      <c r="G176" s="136" t="str">
        <f>'Feuille de saisie'!AC176</f>
        <v/>
      </c>
      <c r="H176" s="137" t="str">
        <f>'Feuille de saisie'!AB176</f>
        <v/>
      </c>
      <c r="I176" s="126" t="str">
        <f>'Feuille de saisie'!P176</f>
        <v/>
      </c>
      <c r="J176" s="127" t="str">
        <f>'Feuille de saisie'!Q176</f>
        <v xml:space="preserve"> </v>
      </c>
      <c r="K176" s="127" t="str">
        <f>'Feuille de saisie'!R176</f>
        <v xml:space="preserve"> </v>
      </c>
      <c r="L176" s="127" t="str">
        <f>'Feuille de saisie'!S176</f>
        <v xml:space="preserve"> </v>
      </c>
      <c r="M176" s="127" t="str">
        <f>'Feuille de saisie'!T176</f>
        <v>m.t</v>
      </c>
      <c r="N176" s="127" t="str">
        <f>'Feuille de saisie'!U176</f>
        <v xml:space="preserve"> </v>
      </c>
      <c r="O176" s="127" t="str">
        <f>'Feuille de saisie'!V176</f>
        <v xml:space="preserve"> </v>
      </c>
      <c r="P176" s="128"/>
    </row>
    <row r="177" spans="1:16">
      <c r="A177" s="129"/>
      <c r="B177" s="131">
        <f>'Feuille de saisie'!C177</f>
        <v>170</v>
      </c>
      <c r="C177" s="133">
        <f>'Feuille de saisie'!D177</f>
        <v>0</v>
      </c>
      <c r="D177" s="135" t="str">
        <f>CONCATENATE('Feuille de saisie'!X177," ",'Feuille de saisie'!Y177)</f>
        <v xml:space="preserve"> </v>
      </c>
      <c r="E177" s="135" t="str">
        <f>'Feuille de saisie'!Z177</f>
        <v/>
      </c>
      <c r="F177" s="133" t="str">
        <f>'Feuille de saisie'!AA177</f>
        <v/>
      </c>
      <c r="G177" s="136" t="str">
        <f>'Feuille de saisie'!AC177</f>
        <v/>
      </c>
      <c r="H177" s="137" t="str">
        <f>'Feuille de saisie'!AB177</f>
        <v/>
      </c>
      <c r="I177" s="126" t="str">
        <f>'Feuille de saisie'!P177</f>
        <v/>
      </c>
      <c r="J177" s="127" t="str">
        <f>'Feuille de saisie'!Q177</f>
        <v xml:space="preserve"> </v>
      </c>
      <c r="K177" s="127" t="str">
        <f>'Feuille de saisie'!R177</f>
        <v xml:space="preserve"> </v>
      </c>
      <c r="L177" s="127" t="str">
        <f>'Feuille de saisie'!S177</f>
        <v xml:space="preserve"> </v>
      </c>
      <c r="M177" s="127" t="str">
        <f>'Feuille de saisie'!T177</f>
        <v>m.t</v>
      </c>
      <c r="N177" s="127" t="str">
        <f>'Feuille de saisie'!U177</f>
        <v xml:space="preserve"> </v>
      </c>
      <c r="O177" s="127" t="str">
        <f>'Feuille de saisie'!V177</f>
        <v xml:space="preserve"> </v>
      </c>
      <c r="P177" s="128"/>
    </row>
    <row r="178" spans="1:16">
      <c r="A178" s="129"/>
      <c r="B178" s="131">
        <f>'Feuille de saisie'!C178</f>
        <v>171</v>
      </c>
      <c r="C178" s="133">
        <f>'Feuille de saisie'!D178</f>
        <v>0</v>
      </c>
      <c r="D178" s="135" t="str">
        <f>CONCATENATE('Feuille de saisie'!X178," ",'Feuille de saisie'!Y178)</f>
        <v xml:space="preserve"> </v>
      </c>
      <c r="E178" s="135" t="str">
        <f>'Feuille de saisie'!Z178</f>
        <v/>
      </c>
      <c r="F178" s="133" t="str">
        <f>'Feuille de saisie'!AA178</f>
        <v/>
      </c>
      <c r="G178" s="136" t="str">
        <f>'Feuille de saisie'!AC178</f>
        <v/>
      </c>
      <c r="H178" s="137" t="str">
        <f>'Feuille de saisie'!AB178</f>
        <v/>
      </c>
      <c r="I178" s="126" t="str">
        <f>'Feuille de saisie'!P178</f>
        <v/>
      </c>
      <c r="J178" s="127" t="str">
        <f>'Feuille de saisie'!Q178</f>
        <v xml:space="preserve"> </v>
      </c>
      <c r="K178" s="127" t="str">
        <f>'Feuille de saisie'!R178</f>
        <v xml:space="preserve"> </v>
      </c>
      <c r="L178" s="127" t="str">
        <f>'Feuille de saisie'!S178</f>
        <v xml:space="preserve"> </v>
      </c>
      <c r="M178" s="127" t="str">
        <f>'Feuille de saisie'!T178</f>
        <v>m.t</v>
      </c>
      <c r="N178" s="127" t="str">
        <f>'Feuille de saisie'!U178</f>
        <v xml:space="preserve"> </v>
      </c>
      <c r="O178" s="127" t="str">
        <f>'Feuille de saisie'!V178</f>
        <v xml:space="preserve"> </v>
      </c>
      <c r="P178" s="128"/>
    </row>
    <row r="179" spans="1:16">
      <c r="A179" s="129"/>
      <c r="B179" s="131">
        <f>'Feuille de saisie'!C179</f>
        <v>172</v>
      </c>
      <c r="C179" s="133">
        <f>'Feuille de saisie'!D179</f>
        <v>0</v>
      </c>
      <c r="D179" s="135" t="str">
        <f>CONCATENATE('Feuille de saisie'!X179," ",'Feuille de saisie'!Y179)</f>
        <v xml:space="preserve"> </v>
      </c>
      <c r="E179" s="135" t="str">
        <f>'Feuille de saisie'!Z179</f>
        <v/>
      </c>
      <c r="F179" s="133" t="str">
        <f>'Feuille de saisie'!AA179</f>
        <v/>
      </c>
      <c r="G179" s="136" t="str">
        <f>'Feuille de saisie'!AC179</f>
        <v/>
      </c>
      <c r="H179" s="137" t="str">
        <f>'Feuille de saisie'!AB179</f>
        <v/>
      </c>
      <c r="I179" s="126" t="str">
        <f>'Feuille de saisie'!P179</f>
        <v/>
      </c>
      <c r="J179" s="127" t="str">
        <f>'Feuille de saisie'!Q179</f>
        <v xml:space="preserve"> </v>
      </c>
      <c r="K179" s="127" t="str">
        <f>'Feuille de saisie'!R179</f>
        <v xml:space="preserve"> </v>
      </c>
      <c r="L179" s="127" t="str">
        <f>'Feuille de saisie'!S179</f>
        <v xml:space="preserve"> </v>
      </c>
      <c r="M179" s="127" t="str">
        <f>'Feuille de saisie'!T179</f>
        <v>m.t</v>
      </c>
      <c r="N179" s="127" t="str">
        <f>'Feuille de saisie'!U179</f>
        <v xml:space="preserve"> </v>
      </c>
      <c r="O179" s="127" t="str">
        <f>'Feuille de saisie'!V179</f>
        <v xml:space="preserve"> </v>
      </c>
      <c r="P179" s="128"/>
    </row>
    <row r="180" spans="1:16">
      <c r="A180" s="129"/>
      <c r="B180" s="131">
        <f>'Feuille de saisie'!C180</f>
        <v>173</v>
      </c>
      <c r="C180" s="133">
        <f>'Feuille de saisie'!D180</f>
        <v>0</v>
      </c>
      <c r="D180" s="135" t="str">
        <f>CONCATENATE('Feuille de saisie'!X180," ",'Feuille de saisie'!Y180)</f>
        <v xml:space="preserve"> </v>
      </c>
      <c r="E180" s="135" t="str">
        <f>'Feuille de saisie'!Z180</f>
        <v/>
      </c>
      <c r="F180" s="133" t="str">
        <f>'Feuille de saisie'!AA180</f>
        <v/>
      </c>
      <c r="G180" s="136" t="str">
        <f>'Feuille de saisie'!AC180</f>
        <v/>
      </c>
      <c r="H180" s="137" t="str">
        <f>'Feuille de saisie'!AB180</f>
        <v/>
      </c>
      <c r="I180" s="126" t="str">
        <f>'Feuille de saisie'!P180</f>
        <v/>
      </c>
      <c r="J180" s="127" t="str">
        <f>'Feuille de saisie'!Q180</f>
        <v xml:space="preserve"> </v>
      </c>
      <c r="K180" s="127" t="str">
        <f>'Feuille de saisie'!R180</f>
        <v xml:space="preserve"> </v>
      </c>
      <c r="L180" s="127" t="str">
        <f>'Feuille de saisie'!S180</f>
        <v xml:space="preserve"> </v>
      </c>
      <c r="M180" s="127" t="str">
        <f>'Feuille de saisie'!T180</f>
        <v>m.t</v>
      </c>
      <c r="N180" s="127" t="str">
        <f>'Feuille de saisie'!U180</f>
        <v xml:space="preserve"> </v>
      </c>
      <c r="O180" s="127" t="str">
        <f>'Feuille de saisie'!V180</f>
        <v xml:space="preserve"> </v>
      </c>
      <c r="P180" s="128"/>
    </row>
    <row r="181" spans="1:16">
      <c r="A181" s="129"/>
      <c r="B181" s="131">
        <f>'Feuille de saisie'!C181</f>
        <v>174</v>
      </c>
      <c r="C181" s="133">
        <f>'Feuille de saisie'!D181</f>
        <v>0</v>
      </c>
      <c r="D181" s="135" t="str">
        <f>CONCATENATE('Feuille de saisie'!X181," ",'Feuille de saisie'!Y181)</f>
        <v xml:space="preserve"> </v>
      </c>
      <c r="E181" s="135" t="str">
        <f>'Feuille de saisie'!Z181</f>
        <v/>
      </c>
      <c r="F181" s="133" t="str">
        <f>'Feuille de saisie'!AA181</f>
        <v/>
      </c>
      <c r="G181" s="136" t="str">
        <f>'Feuille de saisie'!AC181</f>
        <v/>
      </c>
      <c r="H181" s="137" t="str">
        <f>'Feuille de saisie'!AB181</f>
        <v/>
      </c>
      <c r="I181" s="126" t="str">
        <f>'Feuille de saisie'!P181</f>
        <v/>
      </c>
      <c r="J181" s="127" t="str">
        <f>'Feuille de saisie'!Q181</f>
        <v xml:space="preserve"> </v>
      </c>
      <c r="K181" s="127" t="str">
        <f>'Feuille de saisie'!R181</f>
        <v xml:space="preserve"> </v>
      </c>
      <c r="L181" s="127" t="str">
        <f>'Feuille de saisie'!S181</f>
        <v xml:space="preserve"> </v>
      </c>
      <c r="M181" s="127" t="str">
        <f>'Feuille de saisie'!T181</f>
        <v>m.t</v>
      </c>
      <c r="N181" s="127" t="str">
        <f>'Feuille de saisie'!U181</f>
        <v xml:space="preserve"> </v>
      </c>
      <c r="O181" s="127" t="str">
        <f>'Feuille de saisie'!V181</f>
        <v xml:space="preserve"> </v>
      </c>
      <c r="P181" s="128"/>
    </row>
    <row r="182" spans="1:16">
      <c r="A182" s="129"/>
      <c r="B182" s="131">
        <f>'Feuille de saisie'!C182</f>
        <v>175</v>
      </c>
      <c r="C182" s="133">
        <f>'Feuille de saisie'!D182</f>
        <v>0</v>
      </c>
      <c r="D182" s="135" t="str">
        <f>CONCATENATE('Feuille de saisie'!X182," ",'Feuille de saisie'!Y182)</f>
        <v xml:space="preserve"> </v>
      </c>
      <c r="E182" s="135" t="str">
        <f>'Feuille de saisie'!Z182</f>
        <v/>
      </c>
      <c r="F182" s="133" t="str">
        <f>'Feuille de saisie'!AA182</f>
        <v/>
      </c>
      <c r="G182" s="136" t="str">
        <f>'Feuille de saisie'!AC182</f>
        <v/>
      </c>
      <c r="H182" s="137" t="str">
        <f>'Feuille de saisie'!AB182</f>
        <v/>
      </c>
      <c r="I182" s="126" t="str">
        <f>'Feuille de saisie'!P182</f>
        <v/>
      </c>
      <c r="J182" s="127" t="str">
        <f>'Feuille de saisie'!Q182</f>
        <v xml:space="preserve"> </v>
      </c>
      <c r="K182" s="127" t="str">
        <f>'Feuille de saisie'!R182</f>
        <v xml:space="preserve"> </v>
      </c>
      <c r="L182" s="127" t="str">
        <f>'Feuille de saisie'!S182</f>
        <v xml:space="preserve"> </v>
      </c>
      <c r="M182" s="127" t="str">
        <f>'Feuille de saisie'!T182</f>
        <v>m.t</v>
      </c>
      <c r="N182" s="127" t="str">
        <f>'Feuille de saisie'!U182</f>
        <v xml:space="preserve"> </v>
      </c>
      <c r="O182" s="127" t="str">
        <f>'Feuille de saisie'!V182</f>
        <v xml:space="preserve"> </v>
      </c>
      <c r="P182" s="128"/>
    </row>
    <row r="183" spans="1:16">
      <c r="A183" s="129"/>
      <c r="B183" s="131">
        <f>'Feuille de saisie'!C183</f>
        <v>176</v>
      </c>
      <c r="C183" s="133">
        <f>'Feuille de saisie'!D183</f>
        <v>0</v>
      </c>
      <c r="D183" s="135" t="str">
        <f>CONCATENATE('Feuille de saisie'!X183," ",'Feuille de saisie'!Y183)</f>
        <v xml:space="preserve"> </v>
      </c>
      <c r="E183" s="135" t="str">
        <f>'Feuille de saisie'!Z183</f>
        <v/>
      </c>
      <c r="F183" s="133" t="str">
        <f>'Feuille de saisie'!AA183</f>
        <v/>
      </c>
      <c r="G183" s="136" t="str">
        <f>'Feuille de saisie'!AC183</f>
        <v/>
      </c>
      <c r="H183" s="137" t="str">
        <f>'Feuille de saisie'!AB183</f>
        <v/>
      </c>
      <c r="I183" s="126" t="str">
        <f>'Feuille de saisie'!P183</f>
        <v/>
      </c>
      <c r="J183" s="127" t="str">
        <f>'Feuille de saisie'!Q183</f>
        <v xml:space="preserve"> </v>
      </c>
      <c r="K183" s="127" t="str">
        <f>'Feuille de saisie'!R183</f>
        <v xml:space="preserve"> </v>
      </c>
      <c r="L183" s="127" t="str">
        <f>'Feuille de saisie'!S183</f>
        <v xml:space="preserve"> </v>
      </c>
      <c r="M183" s="127" t="str">
        <f>'Feuille de saisie'!T183</f>
        <v>m.t</v>
      </c>
      <c r="N183" s="127" t="str">
        <f>'Feuille de saisie'!U183</f>
        <v xml:space="preserve"> </v>
      </c>
      <c r="O183" s="127" t="str">
        <f>'Feuille de saisie'!V183</f>
        <v xml:space="preserve"> </v>
      </c>
      <c r="P183" s="128"/>
    </row>
    <row r="184" spans="1:16">
      <c r="A184" s="129"/>
      <c r="B184" s="131">
        <f>'Feuille de saisie'!C184</f>
        <v>177</v>
      </c>
      <c r="C184" s="133">
        <f>'Feuille de saisie'!D184</f>
        <v>0</v>
      </c>
      <c r="D184" s="135" t="str">
        <f>CONCATENATE('Feuille de saisie'!X184," ",'Feuille de saisie'!Y184)</f>
        <v xml:space="preserve"> </v>
      </c>
      <c r="E184" s="135" t="str">
        <f>'Feuille de saisie'!Z184</f>
        <v/>
      </c>
      <c r="F184" s="133" t="str">
        <f>'Feuille de saisie'!AA184</f>
        <v/>
      </c>
      <c r="G184" s="136" t="str">
        <f>'Feuille de saisie'!AC184</f>
        <v/>
      </c>
      <c r="H184" s="137" t="str">
        <f>'Feuille de saisie'!AB184</f>
        <v/>
      </c>
      <c r="I184" s="126" t="str">
        <f>'Feuille de saisie'!P184</f>
        <v/>
      </c>
      <c r="J184" s="127" t="str">
        <f>'Feuille de saisie'!Q184</f>
        <v xml:space="preserve"> </v>
      </c>
      <c r="K184" s="127" t="str">
        <f>'Feuille de saisie'!R184</f>
        <v xml:space="preserve"> </v>
      </c>
      <c r="L184" s="127" t="str">
        <f>'Feuille de saisie'!S184</f>
        <v xml:space="preserve"> </v>
      </c>
      <c r="M184" s="127" t="str">
        <f>'Feuille de saisie'!T184</f>
        <v>m.t</v>
      </c>
      <c r="N184" s="127" t="str">
        <f>'Feuille de saisie'!U184</f>
        <v xml:space="preserve"> </v>
      </c>
      <c r="O184" s="127" t="str">
        <f>'Feuille de saisie'!V184</f>
        <v xml:space="preserve"> </v>
      </c>
      <c r="P184" s="128"/>
    </row>
    <row r="185" spans="1:16">
      <c r="A185" s="129"/>
      <c r="B185" s="131">
        <f>'Feuille de saisie'!C185</f>
        <v>178</v>
      </c>
      <c r="C185" s="133">
        <f>'Feuille de saisie'!D185</f>
        <v>0</v>
      </c>
      <c r="D185" s="135" t="str">
        <f>CONCATENATE('Feuille de saisie'!X185," ",'Feuille de saisie'!Y185)</f>
        <v xml:space="preserve"> </v>
      </c>
      <c r="E185" s="135" t="str">
        <f>'Feuille de saisie'!Z185</f>
        <v/>
      </c>
      <c r="F185" s="133" t="str">
        <f>'Feuille de saisie'!AA185</f>
        <v/>
      </c>
      <c r="G185" s="136" t="str">
        <f>'Feuille de saisie'!AC185</f>
        <v/>
      </c>
      <c r="H185" s="137" t="str">
        <f>'Feuille de saisie'!AB185</f>
        <v/>
      </c>
      <c r="I185" s="126" t="str">
        <f>'Feuille de saisie'!P185</f>
        <v/>
      </c>
      <c r="J185" s="127" t="str">
        <f>'Feuille de saisie'!Q185</f>
        <v xml:space="preserve"> </v>
      </c>
      <c r="K185" s="127" t="str">
        <f>'Feuille de saisie'!R185</f>
        <v xml:space="preserve"> </v>
      </c>
      <c r="L185" s="127" t="str">
        <f>'Feuille de saisie'!S185</f>
        <v xml:space="preserve"> </v>
      </c>
      <c r="M185" s="127" t="str">
        <f>'Feuille de saisie'!T185</f>
        <v>m.t</v>
      </c>
      <c r="N185" s="127" t="str">
        <f>'Feuille de saisie'!U185</f>
        <v xml:space="preserve"> </v>
      </c>
      <c r="O185" s="127" t="str">
        <f>'Feuille de saisie'!V185</f>
        <v xml:space="preserve"> </v>
      </c>
      <c r="P185" s="128"/>
    </row>
    <row r="186" spans="1:16">
      <c r="A186" s="129"/>
      <c r="B186" s="131">
        <f>'Feuille de saisie'!C186</f>
        <v>179</v>
      </c>
      <c r="C186" s="133">
        <f>'Feuille de saisie'!D186</f>
        <v>0</v>
      </c>
      <c r="D186" s="135" t="str">
        <f>CONCATENATE('Feuille de saisie'!X186," ",'Feuille de saisie'!Y186)</f>
        <v xml:space="preserve"> </v>
      </c>
      <c r="E186" s="135" t="str">
        <f>'Feuille de saisie'!Z186</f>
        <v/>
      </c>
      <c r="F186" s="133" t="str">
        <f>'Feuille de saisie'!AA186</f>
        <v/>
      </c>
      <c r="G186" s="136" t="str">
        <f>'Feuille de saisie'!AC186</f>
        <v/>
      </c>
      <c r="H186" s="137" t="str">
        <f>'Feuille de saisie'!AB186</f>
        <v/>
      </c>
      <c r="I186" s="126" t="str">
        <f>'Feuille de saisie'!P186</f>
        <v/>
      </c>
      <c r="J186" s="127" t="str">
        <f>'Feuille de saisie'!Q186</f>
        <v xml:space="preserve"> </v>
      </c>
      <c r="K186" s="127" t="str">
        <f>'Feuille de saisie'!R186</f>
        <v xml:space="preserve"> </v>
      </c>
      <c r="L186" s="127" t="str">
        <f>'Feuille de saisie'!S186</f>
        <v xml:space="preserve"> </v>
      </c>
      <c r="M186" s="127" t="str">
        <f>'Feuille de saisie'!T186</f>
        <v>m.t</v>
      </c>
      <c r="N186" s="127" t="str">
        <f>'Feuille de saisie'!U186</f>
        <v xml:space="preserve"> </v>
      </c>
      <c r="O186" s="127" t="str">
        <f>'Feuille de saisie'!V186</f>
        <v xml:space="preserve"> </v>
      </c>
      <c r="P186" s="128"/>
    </row>
    <row r="187" spans="1:16">
      <c r="A187" s="129"/>
      <c r="B187" s="131">
        <f>'Feuille de saisie'!C187</f>
        <v>180</v>
      </c>
      <c r="C187" s="133">
        <f>'Feuille de saisie'!D187</f>
        <v>0</v>
      </c>
      <c r="D187" s="135" t="str">
        <f>CONCATENATE('Feuille de saisie'!X187," ",'Feuille de saisie'!Y187)</f>
        <v xml:space="preserve"> </v>
      </c>
      <c r="E187" s="135" t="str">
        <f>'Feuille de saisie'!Z187</f>
        <v/>
      </c>
      <c r="F187" s="133" t="str">
        <f>'Feuille de saisie'!AA187</f>
        <v/>
      </c>
      <c r="G187" s="136" t="str">
        <f>'Feuille de saisie'!AC187</f>
        <v/>
      </c>
      <c r="H187" s="137" t="str">
        <f>'Feuille de saisie'!AB187</f>
        <v/>
      </c>
      <c r="I187" s="126" t="str">
        <f>'Feuille de saisie'!P187</f>
        <v/>
      </c>
      <c r="J187" s="127" t="str">
        <f>'Feuille de saisie'!Q187</f>
        <v xml:space="preserve"> </v>
      </c>
      <c r="K187" s="127" t="str">
        <f>'Feuille de saisie'!R187</f>
        <v xml:space="preserve"> </v>
      </c>
      <c r="L187" s="127" t="str">
        <f>'Feuille de saisie'!S187</f>
        <v xml:space="preserve"> </v>
      </c>
      <c r="M187" s="127" t="str">
        <f>'Feuille de saisie'!T187</f>
        <v>m.t</v>
      </c>
      <c r="N187" s="127" t="str">
        <f>'Feuille de saisie'!U187</f>
        <v xml:space="preserve"> </v>
      </c>
      <c r="O187" s="127" t="str">
        <f>'Feuille de saisie'!V187</f>
        <v xml:space="preserve"> </v>
      </c>
      <c r="P187" s="128"/>
    </row>
    <row r="188" spans="1:16">
      <c r="A188" s="129"/>
      <c r="B188" s="131">
        <f>'Feuille de saisie'!C188</f>
        <v>181</v>
      </c>
      <c r="C188" s="133">
        <f>'Feuille de saisie'!D188</f>
        <v>0</v>
      </c>
      <c r="D188" s="135" t="str">
        <f>CONCATENATE('Feuille de saisie'!X188," ",'Feuille de saisie'!Y188)</f>
        <v xml:space="preserve"> </v>
      </c>
      <c r="E188" s="135" t="str">
        <f>'Feuille de saisie'!Z188</f>
        <v/>
      </c>
      <c r="F188" s="133" t="str">
        <f>'Feuille de saisie'!AA188</f>
        <v/>
      </c>
      <c r="G188" s="136" t="str">
        <f>'Feuille de saisie'!AC188</f>
        <v/>
      </c>
      <c r="H188" s="137" t="str">
        <f>'Feuille de saisie'!AB188</f>
        <v/>
      </c>
      <c r="I188" s="126" t="str">
        <f>'Feuille de saisie'!P188</f>
        <v/>
      </c>
      <c r="J188" s="127" t="str">
        <f>'Feuille de saisie'!Q188</f>
        <v xml:space="preserve"> </v>
      </c>
      <c r="K188" s="127" t="str">
        <f>'Feuille de saisie'!R188</f>
        <v xml:space="preserve"> </v>
      </c>
      <c r="L188" s="127" t="str">
        <f>'Feuille de saisie'!S188</f>
        <v xml:space="preserve"> </v>
      </c>
      <c r="M188" s="127" t="str">
        <f>'Feuille de saisie'!T188</f>
        <v>m.t</v>
      </c>
      <c r="N188" s="127" t="str">
        <f>'Feuille de saisie'!U188</f>
        <v xml:space="preserve"> </v>
      </c>
      <c r="O188" s="127" t="str">
        <f>'Feuille de saisie'!V188</f>
        <v xml:space="preserve"> </v>
      </c>
      <c r="P188" s="128"/>
    </row>
    <row r="189" spans="1:16">
      <c r="A189" s="129"/>
      <c r="B189" s="131">
        <f>'Feuille de saisie'!C189</f>
        <v>182</v>
      </c>
      <c r="C189" s="133">
        <f>'Feuille de saisie'!D189</f>
        <v>0</v>
      </c>
      <c r="D189" s="135" t="str">
        <f>CONCATENATE('Feuille de saisie'!X189," ",'Feuille de saisie'!Y189)</f>
        <v xml:space="preserve"> </v>
      </c>
      <c r="E189" s="135" t="str">
        <f>'Feuille de saisie'!Z189</f>
        <v/>
      </c>
      <c r="F189" s="133" t="str">
        <f>'Feuille de saisie'!AA189</f>
        <v/>
      </c>
      <c r="G189" s="136" t="str">
        <f>'Feuille de saisie'!AC189</f>
        <v/>
      </c>
      <c r="H189" s="137" t="str">
        <f>'Feuille de saisie'!AB189</f>
        <v/>
      </c>
      <c r="I189" s="126" t="str">
        <f>'Feuille de saisie'!P189</f>
        <v/>
      </c>
      <c r="J189" s="127" t="str">
        <f>'Feuille de saisie'!Q189</f>
        <v xml:space="preserve"> </v>
      </c>
      <c r="K189" s="127" t="str">
        <f>'Feuille de saisie'!R189</f>
        <v xml:space="preserve"> </v>
      </c>
      <c r="L189" s="127" t="str">
        <f>'Feuille de saisie'!S189</f>
        <v xml:space="preserve"> </v>
      </c>
      <c r="M189" s="127" t="str">
        <f>'Feuille de saisie'!T189</f>
        <v>m.t</v>
      </c>
      <c r="N189" s="127" t="str">
        <f>'Feuille de saisie'!U189</f>
        <v xml:space="preserve"> </v>
      </c>
      <c r="O189" s="127" t="str">
        <f>'Feuille de saisie'!V189</f>
        <v xml:space="preserve"> </v>
      </c>
      <c r="P189" s="128"/>
    </row>
    <row r="190" spans="1:16">
      <c r="A190" s="129"/>
      <c r="B190" s="131">
        <f>'Feuille de saisie'!C190</f>
        <v>183</v>
      </c>
      <c r="C190" s="133">
        <f>'Feuille de saisie'!D190</f>
        <v>0</v>
      </c>
      <c r="D190" s="135" t="str">
        <f>CONCATENATE('Feuille de saisie'!X190," ",'Feuille de saisie'!Y190)</f>
        <v xml:space="preserve"> </v>
      </c>
      <c r="E190" s="135" t="str">
        <f>'Feuille de saisie'!Z190</f>
        <v/>
      </c>
      <c r="F190" s="133" t="str">
        <f>'Feuille de saisie'!AA190</f>
        <v/>
      </c>
      <c r="G190" s="136" t="str">
        <f>'Feuille de saisie'!AC190</f>
        <v/>
      </c>
      <c r="H190" s="137" t="str">
        <f>'Feuille de saisie'!AB190</f>
        <v/>
      </c>
      <c r="I190" s="126" t="str">
        <f>'Feuille de saisie'!P190</f>
        <v/>
      </c>
      <c r="J190" s="127" t="str">
        <f>'Feuille de saisie'!Q190</f>
        <v xml:space="preserve"> </v>
      </c>
      <c r="K190" s="127" t="str">
        <f>'Feuille de saisie'!R190</f>
        <v xml:space="preserve"> </v>
      </c>
      <c r="L190" s="127" t="str">
        <f>'Feuille de saisie'!S190</f>
        <v xml:space="preserve"> </v>
      </c>
      <c r="M190" s="127" t="str">
        <f>'Feuille de saisie'!T190</f>
        <v>m.t</v>
      </c>
      <c r="N190" s="127" t="str">
        <f>'Feuille de saisie'!U190</f>
        <v xml:space="preserve"> </v>
      </c>
      <c r="O190" s="127" t="str">
        <f>'Feuille de saisie'!V190</f>
        <v xml:space="preserve"> </v>
      </c>
      <c r="P190" s="128"/>
    </row>
    <row r="191" spans="1:16">
      <c r="A191" s="129"/>
      <c r="B191" s="131">
        <f>'Feuille de saisie'!C191</f>
        <v>184</v>
      </c>
      <c r="C191" s="133">
        <f>'Feuille de saisie'!D191</f>
        <v>0</v>
      </c>
      <c r="D191" s="135" t="str">
        <f>CONCATENATE('Feuille de saisie'!X191," ",'Feuille de saisie'!Y191)</f>
        <v xml:space="preserve"> </v>
      </c>
      <c r="E191" s="135" t="str">
        <f>'Feuille de saisie'!Z191</f>
        <v/>
      </c>
      <c r="F191" s="133" t="str">
        <f>'Feuille de saisie'!AA191</f>
        <v/>
      </c>
      <c r="G191" s="136" t="str">
        <f>'Feuille de saisie'!AC191</f>
        <v/>
      </c>
      <c r="H191" s="137" t="str">
        <f>'Feuille de saisie'!AB191</f>
        <v/>
      </c>
      <c r="I191" s="126" t="str">
        <f>'Feuille de saisie'!P191</f>
        <v/>
      </c>
      <c r="J191" s="127" t="str">
        <f>'Feuille de saisie'!Q191</f>
        <v xml:space="preserve"> </v>
      </c>
      <c r="K191" s="127" t="str">
        <f>'Feuille de saisie'!R191</f>
        <v xml:space="preserve"> </v>
      </c>
      <c r="L191" s="127" t="str">
        <f>'Feuille de saisie'!S191</f>
        <v xml:space="preserve"> </v>
      </c>
      <c r="M191" s="127" t="str">
        <f>'Feuille de saisie'!T191</f>
        <v>m.t</v>
      </c>
      <c r="N191" s="127" t="str">
        <f>'Feuille de saisie'!U191</f>
        <v xml:space="preserve"> </v>
      </c>
      <c r="O191" s="127" t="str">
        <f>'Feuille de saisie'!V191</f>
        <v xml:space="preserve"> </v>
      </c>
      <c r="P191" s="128"/>
    </row>
    <row r="192" spans="1:16">
      <c r="A192" s="129"/>
      <c r="B192" s="131">
        <f>'Feuille de saisie'!C192</f>
        <v>185</v>
      </c>
      <c r="C192" s="133">
        <f>'Feuille de saisie'!D192</f>
        <v>0</v>
      </c>
      <c r="D192" s="135" t="str">
        <f>CONCATENATE('Feuille de saisie'!X192," ",'Feuille de saisie'!Y192)</f>
        <v xml:space="preserve"> </v>
      </c>
      <c r="E192" s="135" t="str">
        <f>'Feuille de saisie'!Z192</f>
        <v/>
      </c>
      <c r="F192" s="133" t="str">
        <f>'Feuille de saisie'!AA192</f>
        <v/>
      </c>
      <c r="G192" s="136" t="str">
        <f>'Feuille de saisie'!AC192</f>
        <v/>
      </c>
      <c r="H192" s="137" t="str">
        <f>'Feuille de saisie'!AB192</f>
        <v/>
      </c>
      <c r="I192" s="126" t="str">
        <f>'Feuille de saisie'!P192</f>
        <v/>
      </c>
      <c r="J192" s="127" t="str">
        <f>'Feuille de saisie'!Q192</f>
        <v xml:space="preserve"> </v>
      </c>
      <c r="K192" s="127" t="str">
        <f>'Feuille de saisie'!R192</f>
        <v xml:space="preserve"> </v>
      </c>
      <c r="L192" s="127" t="str">
        <f>'Feuille de saisie'!S192</f>
        <v xml:space="preserve"> </v>
      </c>
      <c r="M192" s="127" t="str">
        <f>'Feuille de saisie'!T192</f>
        <v>m.t</v>
      </c>
      <c r="N192" s="127" t="str">
        <f>'Feuille de saisie'!U192</f>
        <v xml:space="preserve"> </v>
      </c>
      <c r="O192" s="127" t="str">
        <f>'Feuille de saisie'!V192</f>
        <v xml:space="preserve"> </v>
      </c>
      <c r="P192" s="128"/>
    </row>
    <row r="193" spans="1:16">
      <c r="A193" s="129"/>
      <c r="B193" s="131">
        <f>'Feuille de saisie'!C193</f>
        <v>186</v>
      </c>
      <c r="C193" s="133">
        <f>'Feuille de saisie'!D193</f>
        <v>0</v>
      </c>
      <c r="D193" s="135" t="str">
        <f>CONCATENATE('Feuille de saisie'!X193," ",'Feuille de saisie'!Y193)</f>
        <v xml:space="preserve"> </v>
      </c>
      <c r="E193" s="135" t="str">
        <f>'Feuille de saisie'!Z193</f>
        <v/>
      </c>
      <c r="F193" s="133" t="str">
        <f>'Feuille de saisie'!AA193</f>
        <v/>
      </c>
      <c r="G193" s="136" t="str">
        <f>'Feuille de saisie'!AC193</f>
        <v/>
      </c>
      <c r="H193" s="137" t="str">
        <f>'Feuille de saisie'!AB193</f>
        <v/>
      </c>
      <c r="I193" s="126" t="str">
        <f>'Feuille de saisie'!P193</f>
        <v/>
      </c>
      <c r="J193" s="127" t="str">
        <f>'Feuille de saisie'!Q193</f>
        <v xml:space="preserve"> </v>
      </c>
      <c r="K193" s="127" t="str">
        <f>'Feuille de saisie'!R193</f>
        <v xml:space="preserve"> </v>
      </c>
      <c r="L193" s="127" t="str">
        <f>'Feuille de saisie'!S193</f>
        <v xml:space="preserve"> </v>
      </c>
      <c r="M193" s="127" t="str">
        <f>'Feuille de saisie'!T193</f>
        <v>m.t</v>
      </c>
      <c r="N193" s="127" t="str">
        <f>'Feuille de saisie'!U193</f>
        <v xml:space="preserve"> </v>
      </c>
      <c r="O193" s="127" t="str">
        <f>'Feuille de saisie'!V193</f>
        <v xml:space="preserve"> </v>
      </c>
      <c r="P193" s="128"/>
    </row>
    <row r="194" spans="1:16">
      <c r="A194" s="129"/>
      <c r="B194" s="131">
        <f>'Feuille de saisie'!C194</f>
        <v>187</v>
      </c>
      <c r="C194" s="133">
        <f>'Feuille de saisie'!D194</f>
        <v>0</v>
      </c>
      <c r="D194" s="135" t="str">
        <f>CONCATENATE('Feuille de saisie'!X194," ",'Feuille de saisie'!Y194)</f>
        <v xml:space="preserve"> </v>
      </c>
      <c r="E194" s="135" t="str">
        <f>'Feuille de saisie'!Z194</f>
        <v/>
      </c>
      <c r="F194" s="133" t="str">
        <f>'Feuille de saisie'!AA194</f>
        <v/>
      </c>
      <c r="G194" s="136" t="str">
        <f>'Feuille de saisie'!AC194</f>
        <v/>
      </c>
      <c r="H194" s="137" t="str">
        <f>'Feuille de saisie'!AB194</f>
        <v/>
      </c>
      <c r="I194" s="126" t="str">
        <f>'Feuille de saisie'!P194</f>
        <v/>
      </c>
      <c r="J194" s="127" t="str">
        <f>'Feuille de saisie'!Q194</f>
        <v xml:space="preserve"> </v>
      </c>
      <c r="K194" s="127" t="str">
        <f>'Feuille de saisie'!R194</f>
        <v xml:space="preserve"> </v>
      </c>
      <c r="L194" s="127" t="str">
        <f>'Feuille de saisie'!S194</f>
        <v xml:space="preserve"> </v>
      </c>
      <c r="M194" s="127" t="str">
        <f>'Feuille de saisie'!T194</f>
        <v>m.t</v>
      </c>
      <c r="N194" s="127" t="str">
        <f>'Feuille de saisie'!U194</f>
        <v xml:space="preserve"> </v>
      </c>
      <c r="O194" s="127" t="str">
        <f>'Feuille de saisie'!V194</f>
        <v xml:space="preserve"> </v>
      </c>
      <c r="P194" s="128"/>
    </row>
    <row r="195" spans="1:16">
      <c r="A195" s="129"/>
      <c r="B195" s="131">
        <f>'Feuille de saisie'!C195</f>
        <v>188</v>
      </c>
      <c r="C195" s="133">
        <f>'Feuille de saisie'!D195</f>
        <v>0</v>
      </c>
      <c r="D195" s="135" t="str">
        <f>CONCATENATE('Feuille de saisie'!X195," ",'Feuille de saisie'!Y195)</f>
        <v xml:space="preserve"> </v>
      </c>
      <c r="E195" s="135" t="str">
        <f>'Feuille de saisie'!Z195</f>
        <v/>
      </c>
      <c r="F195" s="133" t="str">
        <f>'Feuille de saisie'!AA195</f>
        <v/>
      </c>
      <c r="G195" s="136" t="str">
        <f>'Feuille de saisie'!AC195</f>
        <v/>
      </c>
      <c r="H195" s="137" t="str">
        <f>'Feuille de saisie'!AB195</f>
        <v/>
      </c>
      <c r="I195" s="126" t="str">
        <f>'Feuille de saisie'!P195</f>
        <v/>
      </c>
      <c r="J195" s="127" t="str">
        <f>'Feuille de saisie'!Q195</f>
        <v xml:space="preserve"> </v>
      </c>
      <c r="K195" s="127" t="str">
        <f>'Feuille de saisie'!R195</f>
        <v xml:space="preserve"> </v>
      </c>
      <c r="L195" s="127" t="str">
        <f>'Feuille de saisie'!S195</f>
        <v xml:space="preserve"> </v>
      </c>
      <c r="M195" s="127" t="str">
        <f>'Feuille de saisie'!T195</f>
        <v>m.t</v>
      </c>
      <c r="N195" s="127" t="str">
        <f>'Feuille de saisie'!U195</f>
        <v xml:space="preserve"> </v>
      </c>
      <c r="O195" s="127" t="str">
        <f>'Feuille de saisie'!V195</f>
        <v xml:space="preserve"> </v>
      </c>
      <c r="P195" s="128"/>
    </row>
    <row r="196" spans="1:16">
      <c r="A196" s="129"/>
      <c r="B196" s="131">
        <f>'Feuille de saisie'!C196</f>
        <v>189</v>
      </c>
      <c r="C196" s="133">
        <f>'Feuille de saisie'!D196</f>
        <v>0</v>
      </c>
      <c r="D196" s="135" t="str">
        <f>CONCATENATE('Feuille de saisie'!X196," ",'Feuille de saisie'!Y196)</f>
        <v xml:space="preserve"> </v>
      </c>
      <c r="E196" s="135" t="str">
        <f>'Feuille de saisie'!Z196</f>
        <v/>
      </c>
      <c r="F196" s="133" t="str">
        <f>'Feuille de saisie'!AA196</f>
        <v/>
      </c>
      <c r="G196" s="136" t="str">
        <f>'Feuille de saisie'!AC196</f>
        <v/>
      </c>
      <c r="H196" s="137" t="str">
        <f>'Feuille de saisie'!AB196</f>
        <v/>
      </c>
      <c r="I196" s="126" t="str">
        <f>'Feuille de saisie'!P196</f>
        <v/>
      </c>
      <c r="J196" s="127" t="str">
        <f>'Feuille de saisie'!Q196</f>
        <v xml:space="preserve"> </v>
      </c>
      <c r="K196" s="127" t="str">
        <f>'Feuille de saisie'!R196</f>
        <v xml:space="preserve"> </v>
      </c>
      <c r="L196" s="127" t="str">
        <f>'Feuille de saisie'!S196</f>
        <v xml:space="preserve"> </v>
      </c>
      <c r="M196" s="127" t="str">
        <f>'Feuille de saisie'!T196</f>
        <v>m.t</v>
      </c>
      <c r="N196" s="127" t="str">
        <f>'Feuille de saisie'!U196</f>
        <v xml:space="preserve"> </v>
      </c>
      <c r="O196" s="127" t="str">
        <f>'Feuille de saisie'!V196</f>
        <v xml:space="preserve"> </v>
      </c>
      <c r="P196" s="128"/>
    </row>
    <row r="197" spans="1:16">
      <c r="A197" s="129"/>
      <c r="B197" s="131">
        <f>'Feuille de saisie'!C197</f>
        <v>190</v>
      </c>
      <c r="C197" s="133">
        <f>'Feuille de saisie'!D197</f>
        <v>0</v>
      </c>
      <c r="D197" s="135" t="str">
        <f>CONCATENATE('Feuille de saisie'!X197," ",'Feuille de saisie'!Y197)</f>
        <v xml:space="preserve"> </v>
      </c>
      <c r="E197" s="135" t="str">
        <f>'Feuille de saisie'!Z197</f>
        <v/>
      </c>
      <c r="F197" s="133" t="str">
        <f>'Feuille de saisie'!AA197</f>
        <v/>
      </c>
      <c r="G197" s="136" t="str">
        <f>'Feuille de saisie'!AC197</f>
        <v/>
      </c>
      <c r="H197" s="137" t="str">
        <f>'Feuille de saisie'!AB197</f>
        <v/>
      </c>
      <c r="I197" s="126" t="str">
        <f>'Feuille de saisie'!P197</f>
        <v/>
      </c>
      <c r="J197" s="127" t="str">
        <f>'Feuille de saisie'!Q197</f>
        <v xml:space="preserve"> </v>
      </c>
      <c r="K197" s="127" t="str">
        <f>'Feuille de saisie'!R197</f>
        <v xml:space="preserve"> </v>
      </c>
      <c r="L197" s="127" t="str">
        <f>'Feuille de saisie'!S197</f>
        <v xml:space="preserve"> </v>
      </c>
      <c r="M197" s="127" t="str">
        <f>'Feuille de saisie'!T197</f>
        <v>m.t</v>
      </c>
      <c r="N197" s="127" t="str">
        <f>'Feuille de saisie'!U197</f>
        <v xml:space="preserve"> </v>
      </c>
      <c r="O197" s="127" t="str">
        <f>'Feuille de saisie'!V197</f>
        <v xml:space="preserve"> </v>
      </c>
      <c r="P197" s="128"/>
    </row>
    <row r="198" spans="1:16">
      <c r="A198" s="129"/>
      <c r="B198" s="131">
        <f>'Feuille de saisie'!C198</f>
        <v>191</v>
      </c>
      <c r="C198" s="133">
        <f>'Feuille de saisie'!D198</f>
        <v>0</v>
      </c>
      <c r="D198" s="135" t="str">
        <f>CONCATENATE('Feuille de saisie'!X198," ",'Feuille de saisie'!Y198)</f>
        <v xml:space="preserve"> </v>
      </c>
      <c r="E198" s="135" t="str">
        <f>'Feuille de saisie'!Z198</f>
        <v/>
      </c>
      <c r="F198" s="133" t="str">
        <f>'Feuille de saisie'!AA198</f>
        <v/>
      </c>
      <c r="G198" s="136" t="str">
        <f>'Feuille de saisie'!AC198</f>
        <v/>
      </c>
      <c r="H198" s="137" t="str">
        <f>'Feuille de saisie'!AB198</f>
        <v/>
      </c>
      <c r="I198" s="126" t="str">
        <f>'Feuille de saisie'!P198</f>
        <v/>
      </c>
      <c r="J198" s="127" t="str">
        <f>'Feuille de saisie'!Q198</f>
        <v xml:space="preserve"> </v>
      </c>
      <c r="K198" s="127" t="str">
        <f>'Feuille de saisie'!R198</f>
        <v xml:space="preserve"> </v>
      </c>
      <c r="L198" s="127" t="str">
        <f>'Feuille de saisie'!S198</f>
        <v xml:space="preserve"> </v>
      </c>
      <c r="M198" s="127" t="str">
        <f>'Feuille de saisie'!T198</f>
        <v>m.t</v>
      </c>
      <c r="N198" s="127" t="str">
        <f>'Feuille de saisie'!U198</f>
        <v xml:space="preserve"> </v>
      </c>
      <c r="O198" s="127" t="str">
        <f>'Feuille de saisie'!V198</f>
        <v xml:space="preserve"> </v>
      </c>
      <c r="P198" s="128"/>
    </row>
    <row r="199" spans="1:16">
      <c r="A199" s="129"/>
      <c r="B199" s="131">
        <f>'Feuille de saisie'!C199</f>
        <v>192</v>
      </c>
      <c r="C199" s="133">
        <f>'Feuille de saisie'!D199</f>
        <v>0</v>
      </c>
      <c r="D199" s="135" t="str">
        <f>CONCATENATE('Feuille de saisie'!X199," ",'Feuille de saisie'!Y199)</f>
        <v xml:space="preserve"> </v>
      </c>
      <c r="E199" s="135" t="str">
        <f>'Feuille de saisie'!Z199</f>
        <v/>
      </c>
      <c r="F199" s="133" t="str">
        <f>'Feuille de saisie'!AA199</f>
        <v/>
      </c>
      <c r="G199" s="136" t="str">
        <f>'Feuille de saisie'!AC199</f>
        <v/>
      </c>
      <c r="H199" s="137" t="str">
        <f>'Feuille de saisie'!AB199</f>
        <v/>
      </c>
      <c r="I199" s="126" t="str">
        <f>'Feuille de saisie'!P199</f>
        <v/>
      </c>
      <c r="J199" s="127" t="str">
        <f>'Feuille de saisie'!Q199</f>
        <v xml:space="preserve"> </v>
      </c>
      <c r="K199" s="127" t="str">
        <f>'Feuille de saisie'!R199</f>
        <v xml:space="preserve"> </v>
      </c>
      <c r="L199" s="127" t="str">
        <f>'Feuille de saisie'!S199</f>
        <v xml:space="preserve"> </v>
      </c>
      <c r="M199" s="127" t="str">
        <f>'Feuille de saisie'!T199</f>
        <v>m.t</v>
      </c>
      <c r="N199" s="127" t="str">
        <f>'Feuille de saisie'!U199</f>
        <v xml:space="preserve"> </v>
      </c>
      <c r="O199" s="127" t="str">
        <f>'Feuille de saisie'!V199</f>
        <v xml:space="preserve"> </v>
      </c>
      <c r="P199" s="128"/>
    </row>
    <row r="200" spans="1:16">
      <c r="A200" s="129"/>
      <c r="B200" s="131">
        <f>'Feuille de saisie'!C200</f>
        <v>193</v>
      </c>
      <c r="C200" s="133">
        <f>'Feuille de saisie'!D200</f>
        <v>0</v>
      </c>
      <c r="D200" s="135" t="str">
        <f>CONCATENATE('Feuille de saisie'!X200," ",'Feuille de saisie'!Y200)</f>
        <v xml:space="preserve"> </v>
      </c>
      <c r="E200" s="135" t="str">
        <f>'Feuille de saisie'!Z200</f>
        <v/>
      </c>
      <c r="F200" s="133" t="str">
        <f>'Feuille de saisie'!AA200</f>
        <v/>
      </c>
      <c r="G200" s="136" t="str">
        <f>'Feuille de saisie'!AC200</f>
        <v/>
      </c>
      <c r="H200" s="137" t="str">
        <f>'Feuille de saisie'!AB200</f>
        <v/>
      </c>
      <c r="I200" s="126" t="str">
        <f>'Feuille de saisie'!P200</f>
        <v/>
      </c>
      <c r="J200" s="127" t="str">
        <f>'Feuille de saisie'!Q200</f>
        <v xml:space="preserve"> </v>
      </c>
      <c r="K200" s="127" t="str">
        <f>'Feuille de saisie'!R200</f>
        <v xml:space="preserve"> </v>
      </c>
      <c r="L200" s="127" t="str">
        <f>'Feuille de saisie'!S200</f>
        <v xml:space="preserve"> </v>
      </c>
      <c r="M200" s="127" t="str">
        <f>'Feuille de saisie'!T200</f>
        <v>m.t</v>
      </c>
      <c r="N200" s="127" t="str">
        <f>'Feuille de saisie'!U200</f>
        <v xml:space="preserve"> </v>
      </c>
      <c r="O200" s="127" t="str">
        <f>'Feuille de saisie'!V200</f>
        <v xml:space="preserve"> </v>
      </c>
      <c r="P200" s="128"/>
    </row>
    <row r="201" spans="1:16">
      <c r="A201" s="129"/>
      <c r="B201" s="131">
        <f>'Feuille de saisie'!C201</f>
        <v>194</v>
      </c>
      <c r="C201" s="133">
        <f>'Feuille de saisie'!D201</f>
        <v>0</v>
      </c>
      <c r="D201" s="135" t="str">
        <f>CONCATENATE('Feuille de saisie'!X201," ",'Feuille de saisie'!Y201)</f>
        <v xml:space="preserve"> </v>
      </c>
      <c r="E201" s="135" t="str">
        <f>'Feuille de saisie'!Z201</f>
        <v/>
      </c>
      <c r="F201" s="133" t="str">
        <f>'Feuille de saisie'!AA201</f>
        <v/>
      </c>
      <c r="G201" s="136" t="str">
        <f>'Feuille de saisie'!AC201</f>
        <v/>
      </c>
      <c r="H201" s="137" t="str">
        <f>'Feuille de saisie'!AB201</f>
        <v/>
      </c>
      <c r="I201" s="126" t="str">
        <f>'Feuille de saisie'!P201</f>
        <v/>
      </c>
      <c r="J201" s="127" t="str">
        <f>'Feuille de saisie'!Q201</f>
        <v xml:space="preserve"> </v>
      </c>
      <c r="K201" s="127" t="str">
        <f>'Feuille de saisie'!R201</f>
        <v xml:space="preserve"> </v>
      </c>
      <c r="L201" s="127" t="str">
        <f>'Feuille de saisie'!S201</f>
        <v xml:space="preserve"> </v>
      </c>
      <c r="M201" s="127" t="str">
        <f>'Feuille de saisie'!T201</f>
        <v>m.t</v>
      </c>
      <c r="N201" s="127" t="str">
        <f>'Feuille de saisie'!U201</f>
        <v xml:space="preserve"> </v>
      </c>
      <c r="O201" s="127" t="str">
        <f>'Feuille de saisie'!V201</f>
        <v xml:space="preserve"> </v>
      </c>
      <c r="P201" s="128"/>
    </row>
    <row r="202" spans="1:16">
      <c r="A202" s="129"/>
      <c r="B202" s="131">
        <f>'Feuille de saisie'!C202</f>
        <v>195</v>
      </c>
      <c r="C202" s="133">
        <f>'Feuille de saisie'!D202</f>
        <v>0</v>
      </c>
      <c r="D202" s="135" t="str">
        <f>CONCATENATE('Feuille de saisie'!X202," ",'Feuille de saisie'!Y202)</f>
        <v xml:space="preserve"> </v>
      </c>
      <c r="E202" s="135" t="str">
        <f>'Feuille de saisie'!Z202</f>
        <v/>
      </c>
      <c r="F202" s="133" t="str">
        <f>'Feuille de saisie'!AA202</f>
        <v/>
      </c>
      <c r="G202" s="136" t="str">
        <f>'Feuille de saisie'!AC202</f>
        <v/>
      </c>
      <c r="H202" s="137" t="str">
        <f>'Feuille de saisie'!AB202</f>
        <v/>
      </c>
      <c r="I202" s="126" t="str">
        <f>'Feuille de saisie'!P202</f>
        <v/>
      </c>
      <c r="J202" s="127" t="str">
        <f>'Feuille de saisie'!Q202</f>
        <v xml:space="preserve"> </v>
      </c>
      <c r="K202" s="127" t="str">
        <f>'Feuille de saisie'!R202</f>
        <v xml:space="preserve"> </v>
      </c>
      <c r="L202" s="127" t="str">
        <f>'Feuille de saisie'!S202</f>
        <v xml:space="preserve"> </v>
      </c>
      <c r="M202" s="127" t="str">
        <f>'Feuille de saisie'!T202</f>
        <v>m.t</v>
      </c>
      <c r="N202" s="127" t="str">
        <f>'Feuille de saisie'!U202</f>
        <v xml:space="preserve"> </v>
      </c>
      <c r="O202" s="127" t="str">
        <f>'Feuille de saisie'!V202</f>
        <v xml:space="preserve"> </v>
      </c>
      <c r="P202" s="128"/>
    </row>
    <row r="203" spans="1:16">
      <c r="A203" s="129"/>
      <c r="B203" s="131">
        <f>'Feuille de saisie'!C203</f>
        <v>196</v>
      </c>
      <c r="C203" s="133">
        <f>'Feuille de saisie'!D203</f>
        <v>0</v>
      </c>
      <c r="D203" s="135" t="str">
        <f>CONCATENATE('Feuille de saisie'!X203," ",'Feuille de saisie'!Y203)</f>
        <v xml:space="preserve"> </v>
      </c>
      <c r="E203" s="135" t="str">
        <f>'Feuille de saisie'!Z203</f>
        <v/>
      </c>
      <c r="F203" s="133" t="str">
        <f>'Feuille de saisie'!AA203</f>
        <v/>
      </c>
      <c r="G203" s="136" t="str">
        <f>'Feuille de saisie'!AC203</f>
        <v/>
      </c>
      <c r="H203" s="137" t="str">
        <f>'Feuille de saisie'!AB203</f>
        <v/>
      </c>
      <c r="I203" s="126" t="str">
        <f>'Feuille de saisie'!P203</f>
        <v/>
      </c>
      <c r="J203" s="127" t="str">
        <f>'Feuille de saisie'!Q203</f>
        <v xml:space="preserve"> </v>
      </c>
      <c r="K203" s="127" t="str">
        <f>'Feuille de saisie'!R203</f>
        <v xml:space="preserve"> </v>
      </c>
      <c r="L203" s="127" t="str">
        <f>'Feuille de saisie'!S203</f>
        <v xml:space="preserve"> </v>
      </c>
      <c r="M203" s="127" t="str">
        <f>'Feuille de saisie'!T203</f>
        <v>m.t</v>
      </c>
      <c r="N203" s="127" t="str">
        <f>'Feuille de saisie'!U203</f>
        <v xml:space="preserve"> </v>
      </c>
      <c r="O203" s="127" t="str">
        <f>'Feuille de saisie'!V203</f>
        <v xml:space="preserve"> </v>
      </c>
      <c r="P203" s="128"/>
    </row>
    <row r="204" spans="1:16">
      <c r="A204" s="129"/>
      <c r="B204" s="131">
        <f>'Feuille de saisie'!C204</f>
        <v>197</v>
      </c>
      <c r="C204" s="133">
        <f>'Feuille de saisie'!D204</f>
        <v>0</v>
      </c>
      <c r="D204" s="135" t="str">
        <f>CONCATENATE('Feuille de saisie'!X204," ",'Feuille de saisie'!Y204)</f>
        <v xml:space="preserve"> </v>
      </c>
      <c r="E204" s="135" t="str">
        <f>'Feuille de saisie'!Z204</f>
        <v/>
      </c>
      <c r="F204" s="133" t="str">
        <f>'Feuille de saisie'!AA204</f>
        <v/>
      </c>
      <c r="G204" s="136" t="str">
        <f>'Feuille de saisie'!AC204</f>
        <v/>
      </c>
      <c r="H204" s="137" t="str">
        <f>'Feuille de saisie'!AB204</f>
        <v/>
      </c>
      <c r="I204" s="126" t="str">
        <f>'Feuille de saisie'!P204</f>
        <v/>
      </c>
      <c r="J204" s="127" t="str">
        <f>'Feuille de saisie'!Q204</f>
        <v xml:space="preserve"> </v>
      </c>
      <c r="K204" s="127" t="str">
        <f>'Feuille de saisie'!R204</f>
        <v xml:space="preserve"> </v>
      </c>
      <c r="L204" s="127" t="str">
        <f>'Feuille de saisie'!S204</f>
        <v xml:space="preserve"> </v>
      </c>
      <c r="M204" s="127" t="str">
        <f>'Feuille de saisie'!T204</f>
        <v>m.t</v>
      </c>
      <c r="N204" s="127" t="str">
        <f>'Feuille de saisie'!U204</f>
        <v xml:space="preserve"> </v>
      </c>
      <c r="O204" s="127" t="str">
        <f>'Feuille de saisie'!V204</f>
        <v xml:space="preserve"> </v>
      </c>
      <c r="P204" s="128"/>
    </row>
    <row r="205" spans="1:16">
      <c r="A205" s="129"/>
      <c r="B205" s="131">
        <f>'Feuille de saisie'!C205</f>
        <v>198</v>
      </c>
      <c r="C205" s="133">
        <f>'Feuille de saisie'!D205</f>
        <v>0</v>
      </c>
      <c r="D205" s="135" t="str">
        <f>CONCATENATE('Feuille de saisie'!X205," ",'Feuille de saisie'!Y205)</f>
        <v xml:space="preserve"> </v>
      </c>
      <c r="E205" s="135" t="str">
        <f>'Feuille de saisie'!Z205</f>
        <v/>
      </c>
      <c r="F205" s="133" t="str">
        <f>'Feuille de saisie'!AA205</f>
        <v/>
      </c>
      <c r="G205" s="136" t="str">
        <f>'Feuille de saisie'!AC205</f>
        <v/>
      </c>
      <c r="H205" s="137" t="str">
        <f>'Feuille de saisie'!AB205</f>
        <v/>
      </c>
      <c r="I205" s="126" t="str">
        <f>'Feuille de saisie'!P205</f>
        <v/>
      </c>
      <c r="J205" s="127" t="str">
        <f>'Feuille de saisie'!Q205</f>
        <v xml:space="preserve"> </v>
      </c>
      <c r="K205" s="127" t="str">
        <f>'Feuille de saisie'!R205</f>
        <v xml:space="preserve"> </v>
      </c>
      <c r="L205" s="127" t="str">
        <f>'Feuille de saisie'!S205</f>
        <v xml:space="preserve"> </v>
      </c>
      <c r="M205" s="127" t="str">
        <f>'Feuille de saisie'!T205</f>
        <v>m.t</v>
      </c>
      <c r="N205" s="127" t="str">
        <f>'Feuille de saisie'!U205</f>
        <v xml:space="preserve"> </v>
      </c>
      <c r="O205" s="127" t="str">
        <f>'Feuille de saisie'!V205</f>
        <v xml:space="preserve"> </v>
      </c>
      <c r="P205" s="128"/>
    </row>
    <row r="206" spans="1:16">
      <c r="A206" s="129"/>
      <c r="B206" s="131">
        <f>'Feuille de saisie'!C206</f>
        <v>199</v>
      </c>
      <c r="C206" s="133">
        <f>'Feuille de saisie'!D206</f>
        <v>0</v>
      </c>
      <c r="D206" s="135" t="str">
        <f>CONCATENATE('Feuille de saisie'!X206," ",'Feuille de saisie'!Y206)</f>
        <v xml:space="preserve"> </v>
      </c>
      <c r="E206" s="135" t="str">
        <f>'Feuille de saisie'!Z206</f>
        <v/>
      </c>
      <c r="F206" s="133" t="str">
        <f>'Feuille de saisie'!AA206</f>
        <v/>
      </c>
      <c r="G206" s="136" t="str">
        <f>'Feuille de saisie'!AC206</f>
        <v/>
      </c>
      <c r="H206" s="137" t="str">
        <f>'Feuille de saisie'!AB206</f>
        <v/>
      </c>
      <c r="I206" s="126" t="str">
        <f>'Feuille de saisie'!P206</f>
        <v/>
      </c>
      <c r="J206" s="127" t="str">
        <f>'Feuille de saisie'!Q206</f>
        <v xml:space="preserve"> </v>
      </c>
      <c r="K206" s="127" t="str">
        <f>'Feuille de saisie'!R206</f>
        <v xml:space="preserve"> </v>
      </c>
      <c r="L206" s="127" t="str">
        <f>'Feuille de saisie'!S206</f>
        <v xml:space="preserve"> </v>
      </c>
      <c r="M206" s="127" t="str">
        <f>'Feuille de saisie'!T206</f>
        <v>m.t</v>
      </c>
      <c r="N206" s="127" t="str">
        <f>'Feuille de saisie'!U206</f>
        <v xml:space="preserve"> </v>
      </c>
      <c r="O206" s="127" t="str">
        <f>'Feuille de saisie'!V206</f>
        <v xml:space="preserve"> </v>
      </c>
      <c r="P206" s="128"/>
    </row>
    <row r="207" spans="1:16">
      <c r="A207" s="129"/>
      <c r="B207" s="131">
        <f>'Feuille de saisie'!C207</f>
        <v>200</v>
      </c>
      <c r="C207" s="133">
        <f>'Feuille de saisie'!D207</f>
        <v>0</v>
      </c>
      <c r="D207" s="135" t="str">
        <f>CONCATENATE('Feuille de saisie'!X207," ",'Feuille de saisie'!Y207)</f>
        <v xml:space="preserve"> </v>
      </c>
      <c r="E207" s="135" t="str">
        <f>'Feuille de saisie'!Z207</f>
        <v/>
      </c>
      <c r="F207" s="133" t="str">
        <f>'Feuille de saisie'!AA207</f>
        <v/>
      </c>
      <c r="G207" s="136" t="str">
        <f>'Feuille de saisie'!AC207</f>
        <v/>
      </c>
      <c r="H207" s="137" t="str">
        <f>'Feuille de saisie'!AB207</f>
        <v/>
      </c>
      <c r="I207" s="126" t="str">
        <f>'Feuille de saisie'!P207</f>
        <v/>
      </c>
      <c r="J207" s="127" t="str">
        <f>'Feuille de saisie'!Q207</f>
        <v xml:space="preserve"> </v>
      </c>
      <c r="K207" s="127" t="str">
        <f>'Feuille de saisie'!R207</f>
        <v xml:space="preserve"> </v>
      </c>
      <c r="L207" s="127" t="str">
        <f>'Feuille de saisie'!S207</f>
        <v xml:space="preserve"> </v>
      </c>
      <c r="M207" s="127" t="str">
        <f>'Feuille de saisie'!T207</f>
        <v>m.t</v>
      </c>
      <c r="N207" s="127" t="str">
        <f>'Feuille de saisie'!U207</f>
        <v xml:space="preserve"> </v>
      </c>
      <c r="O207" s="127" t="str">
        <f>'Feuille de saisie'!V207</f>
        <v xml:space="preserve"> </v>
      </c>
      <c r="P207" s="128"/>
    </row>
  </sheetData>
  <mergeCells count="14">
    <mergeCell ref="E1:G1"/>
    <mergeCell ref="I7:P7"/>
    <mergeCell ref="B4:C4"/>
    <mergeCell ref="F3:G3"/>
    <mergeCell ref="F4:G4"/>
    <mergeCell ref="H3:O3"/>
    <mergeCell ref="H4:O4"/>
    <mergeCell ref="I6:P6"/>
    <mergeCell ref="B2:D2"/>
    <mergeCell ref="H1:O1"/>
    <mergeCell ref="E2:F2"/>
    <mergeCell ref="D3:E3"/>
    <mergeCell ref="A1:D1"/>
    <mergeCell ref="G2:O2"/>
  </mergeCells>
  <pageMargins left="0.7" right="0.7" top="0.75" bottom="0.75" header="0.3" footer="0.3"/>
  <pageSetup paperSize="9" scale="82" orientation="landscape" horizontalDpi="4294967293" verticalDpi="4294967293"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sqref="A1:I1"/>
    </sheetView>
  </sheetViews>
  <sheetFormatPr baseColWidth="10" defaultRowHeight="15"/>
  <cols>
    <col min="1" max="1" width="6.42578125" customWidth="1"/>
    <col min="2" max="2" width="14.28515625" customWidth="1"/>
    <col min="3" max="3" width="8.42578125" customWidth="1"/>
    <col min="4" max="4" width="11.85546875" customWidth="1"/>
    <col min="5" max="5" width="9.28515625" customWidth="1"/>
    <col min="6" max="8" width="11.85546875" customWidth="1"/>
    <col min="9" max="9" width="6.42578125" customWidth="1"/>
  </cols>
  <sheetData>
    <row r="1" spans="1:9" ht="24.75" customHeight="1">
      <c r="A1" s="262" t="s">
        <v>48</v>
      </c>
      <c r="B1" s="262"/>
      <c r="C1" s="262"/>
      <c r="D1" s="262"/>
      <c r="E1" s="262"/>
      <c r="F1" s="262"/>
      <c r="G1" s="262"/>
      <c r="H1" s="262"/>
      <c r="I1" s="262"/>
    </row>
    <row r="2" spans="1:9" ht="28.5" customHeight="1">
      <c r="A2" s="146"/>
      <c r="B2" s="263" t="s">
        <v>92</v>
      </c>
      <c r="C2" s="263"/>
      <c r="D2" s="263"/>
      <c r="E2" s="263"/>
      <c r="F2" s="263"/>
      <c r="G2" s="263"/>
      <c r="H2" s="263"/>
      <c r="I2" s="146"/>
    </row>
    <row r="3" spans="1:9" ht="51" customHeight="1">
      <c r="A3" s="267"/>
      <c r="B3" s="267"/>
      <c r="C3" s="267"/>
      <c r="D3" s="267"/>
      <c r="E3" s="267"/>
      <c r="F3" s="267"/>
      <c r="G3" s="267"/>
      <c r="H3" s="267"/>
      <c r="I3" s="267"/>
    </row>
    <row r="4" spans="1:9" ht="27" customHeight="1">
      <c r="A4" s="264" t="s">
        <v>49</v>
      </c>
      <c r="B4" s="264"/>
      <c r="C4" s="264"/>
      <c r="D4" s="264"/>
      <c r="E4" s="264"/>
      <c r="F4" s="264"/>
      <c r="G4" s="264"/>
      <c r="H4" s="264"/>
      <c r="I4" s="264"/>
    </row>
    <row r="5" spans="1:9" ht="4.5" customHeight="1">
      <c r="A5" s="146"/>
      <c r="B5" s="146"/>
      <c r="C5" s="146"/>
      <c r="D5" s="146"/>
      <c r="E5" s="146"/>
      <c r="F5" s="146"/>
      <c r="G5" s="146"/>
      <c r="H5" s="146"/>
      <c r="I5" s="146"/>
    </row>
    <row r="6" spans="1:9" ht="54.75" customHeight="1">
      <c r="A6" s="265" t="s">
        <v>96</v>
      </c>
      <c r="B6" s="266"/>
      <c r="C6" s="266"/>
      <c r="D6" s="266"/>
      <c r="E6" s="266"/>
      <c r="F6" s="266"/>
      <c r="G6" s="266"/>
      <c r="H6" s="266"/>
      <c r="I6" s="266"/>
    </row>
    <row r="7" spans="1:9" ht="3.75" customHeight="1">
      <c r="A7" s="141"/>
      <c r="B7" s="141"/>
      <c r="C7" s="141"/>
      <c r="D7" s="141"/>
      <c r="E7" s="141"/>
      <c r="F7" s="141"/>
      <c r="G7" s="141"/>
      <c r="H7" s="141"/>
      <c r="I7" s="141"/>
    </row>
    <row r="8" spans="1:9" ht="18.75" customHeight="1">
      <c r="A8" s="271" t="s">
        <v>50</v>
      </c>
      <c r="B8" s="271"/>
      <c r="C8" s="272"/>
      <c r="D8" s="143" t="s">
        <v>51</v>
      </c>
      <c r="E8" s="144"/>
      <c r="F8" s="143" t="s">
        <v>52</v>
      </c>
      <c r="G8" s="273" t="s">
        <v>53</v>
      </c>
      <c r="H8" s="274"/>
      <c r="I8" s="274"/>
    </row>
    <row r="9" spans="1:9" ht="9.75" customHeight="1">
      <c r="A9" s="146"/>
      <c r="B9" s="146"/>
      <c r="C9" s="146"/>
      <c r="D9" s="141"/>
      <c r="E9" s="141"/>
      <c r="F9" s="141"/>
      <c r="G9" s="141"/>
      <c r="H9" s="141"/>
      <c r="I9" s="141"/>
    </row>
    <row r="10" spans="1:9" ht="18.75" customHeight="1">
      <c r="A10" s="146"/>
      <c r="B10" s="261" t="s">
        <v>54</v>
      </c>
      <c r="C10" s="261"/>
      <c r="D10" s="277">
        <f>Emargement!G4</f>
        <v>0</v>
      </c>
      <c r="E10" s="277"/>
      <c r="F10" s="277"/>
      <c r="G10" s="277"/>
      <c r="H10" s="277"/>
      <c r="I10" s="141"/>
    </row>
    <row r="11" spans="1:9" ht="18.75" customHeight="1">
      <c r="A11" s="146"/>
      <c r="B11" s="261" t="s">
        <v>55</v>
      </c>
      <c r="C11" s="261"/>
      <c r="D11" s="268" t="s">
        <v>97</v>
      </c>
      <c r="E11" s="268"/>
      <c r="F11" s="268"/>
      <c r="G11" s="268"/>
      <c r="H11" s="268"/>
      <c r="I11" s="141"/>
    </row>
    <row r="12" spans="1:9" ht="18.75" customHeight="1">
      <c r="A12" s="146"/>
      <c r="B12" s="261" t="s">
        <v>56</v>
      </c>
      <c r="C12" s="261"/>
      <c r="D12" s="269">
        <f>Emargement!G3</f>
        <v>0</v>
      </c>
      <c r="E12" s="269"/>
      <c r="F12" s="269"/>
      <c r="G12" s="269"/>
      <c r="H12" s="269"/>
      <c r="I12" s="141"/>
    </row>
    <row r="13" spans="1:9" ht="18.75" customHeight="1">
      <c r="A13" s="146"/>
      <c r="B13" s="261" t="s">
        <v>57</v>
      </c>
      <c r="C13" s="261"/>
      <c r="D13" s="269">
        <f>Emargement!G5</f>
        <v>0</v>
      </c>
      <c r="E13" s="269"/>
      <c r="F13" s="269"/>
      <c r="G13" s="269"/>
      <c r="H13" s="269"/>
      <c r="I13" s="141"/>
    </row>
    <row r="14" spans="1:9" ht="18.75" customHeight="1">
      <c r="A14" s="146"/>
      <c r="B14" s="261" t="s">
        <v>58</v>
      </c>
      <c r="C14" s="261"/>
      <c r="D14" s="269">
        <f>Emargement!C3</f>
        <v>0</v>
      </c>
      <c r="E14" s="269"/>
      <c r="F14" s="269"/>
      <c r="G14" s="269"/>
      <c r="H14" s="269"/>
      <c r="I14" s="141"/>
    </row>
    <row r="15" spans="1:9" ht="18.75" customHeight="1">
      <c r="A15" s="146"/>
      <c r="B15" s="261" t="s">
        <v>59</v>
      </c>
      <c r="C15" s="261"/>
      <c r="D15" s="269">
        <f>Emargement!C4</f>
        <v>0</v>
      </c>
      <c r="E15" s="269"/>
      <c r="F15" s="269"/>
      <c r="G15" s="269"/>
      <c r="H15" s="269"/>
      <c r="I15" s="141"/>
    </row>
    <row r="16" spans="1:9" ht="12.75" customHeight="1">
      <c r="A16" s="146"/>
      <c r="B16" s="146"/>
      <c r="C16" s="146"/>
      <c r="D16" s="141"/>
      <c r="E16" s="141"/>
      <c r="F16" s="141"/>
      <c r="G16" s="141"/>
      <c r="H16" s="141"/>
      <c r="I16" s="141"/>
    </row>
    <row r="17" spans="1:10" ht="22.5" customHeight="1">
      <c r="A17" s="258" t="s">
        <v>60</v>
      </c>
      <c r="B17" s="259"/>
      <c r="C17" s="259"/>
      <c r="D17" s="259"/>
      <c r="E17" s="259"/>
      <c r="F17" s="259"/>
      <c r="G17" s="259"/>
      <c r="H17" s="259"/>
      <c r="I17" s="260"/>
      <c r="J17" s="142"/>
    </row>
    <row r="18" spans="1:10" ht="13.5" customHeight="1">
      <c r="A18" s="147"/>
      <c r="B18" s="148"/>
      <c r="C18" s="315" t="s">
        <v>98</v>
      </c>
      <c r="D18" s="251"/>
      <c r="E18" s="252"/>
      <c r="F18" s="250" t="s">
        <v>10</v>
      </c>
      <c r="G18" s="252"/>
      <c r="H18" s="250" t="s">
        <v>61</v>
      </c>
      <c r="I18" s="252"/>
      <c r="J18" s="161"/>
    </row>
    <row r="19" spans="1:10" ht="18.75" customHeight="1">
      <c r="A19" s="275" t="s">
        <v>62</v>
      </c>
      <c r="B19" s="276"/>
      <c r="C19" s="316"/>
      <c r="D19" s="317"/>
      <c r="E19" s="318"/>
      <c r="F19" s="325"/>
      <c r="G19" s="325"/>
      <c r="H19" s="326"/>
      <c r="I19" s="327"/>
      <c r="J19" s="141"/>
    </row>
    <row r="20" spans="1:10" ht="18.75" customHeight="1">
      <c r="A20" s="255" t="s">
        <v>63</v>
      </c>
      <c r="B20" s="256"/>
      <c r="C20" s="319"/>
      <c r="D20" s="320"/>
      <c r="E20" s="321"/>
      <c r="F20" s="325"/>
      <c r="G20" s="325"/>
      <c r="H20" s="326"/>
      <c r="I20" s="327"/>
      <c r="J20" s="141"/>
    </row>
    <row r="21" spans="1:10" ht="18.75" customHeight="1">
      <c r="A21" s="255" t="s">
        <v>63</v>
      </c>
      <c r="B21" s="256"/>
      <c r="C21" s="319"/>
      <c r="D21" s="320"/>
      <c r="E21" s="321"/>
      <c r="F21" s="325"/>
      <c r="G21" s="325"/>
      <c r="H21" s="326"/>
      <c r="I21" s="327"/>
      <c r="J21" s="141"/>
    </row>
    <row r="22" spans="1:10" ht="18.75" customHeight="1">
      <c r="A22" s="255" t="s">
        <v>63</v>
      </c>
      <c r="B22" s="256"/>
      <c r="C22" s="322"/>
      <c r="D22" s="323"/>
      <c r="E22" s="324"/>
      <c r="F22" s="325"/>
      <c r="G22" s="325"/>
      <c r="H22" s="327"/>
      <c r="I22" s="327"/>
      <c r="J22" s="141"/>
    </row>
    <row r="23" spans="1:10" ht="18.75" customHeight="1">
      <c r="A23" s="255" t="s">
        <v>64</v>
      </c>
      <c r="B23" s="256"/>
      <c r="C23" s="322"/>
      <c r="D23" s="323"/>
      <c r="E23" s="324"/>
      <c r="F23" s="325"/>
      <c r="G23" s="325"/>
      <c r="H23" s="327"/>
      <c r="I23" s="327"/>
      <c r="J23" s="141"/>
    </row>
    <row r="24" spans="1:10" ht="18.75" customHeight="1">
      <c r="A24" s="253" t="s">
        <v>65</v>
      </c>
      <c r="B24" s="254"/>
      <c r="C24" s="322"/>
      <c r="D24" s="323"/>
      <c r="E24" s="324"/>
      <c r="F24" s="325"/>
      <c r="G24" s="325"/>
      <c r="H24" s="327"/>
      <c r="I24" s="327"/>
      <c r="J24" s="141"/>
    </row>
    <row r="25" spans="1:10" ht="18.75" customHeight="1">
      <c r="A25" s="162"/>
      <c r="B25" s="162"/>
      <c r="C25" s="96"/>
      <c r="D25" s="96"/>
      <c r="E25" s="96"/>
      <c r="F25" s="163"/>
      <c r="G25" s="163"/>
      <c r="H25" s="164"/>
      <c r="I25" s="164"/>
      <c r="J25" s="141"/>
    </row>
    <row r="26" spans="1:10" ht="18.75" customHeight="1">
      <c r="A26" s="162"/>
      <c r="B26" s="162"/>
      <c r="C26" s="96"/>
      <c r="D26" s="96"/>
      <c r="E26" s="96"/>
      <c r="F26" s="163"/>
      <c r="G26" s="163"/>
      <c r="H26" s="164"/>
      <c r="I26" s="164"/>
      <c r="J26" s="141"/>
    </row>
    <row r="27" spans="1:10" ht="18.75" customHeight="1">
      <c r="A27" s="162"/>
      <c r="B27" s="162"/>
      <c r="C27" s="96"/>
      <c r="D27" s="96"/>
      <c r="E27" s="96"/>
      <c r="F27" s="163"/>
      <c r="G27" s="163"/>
      <c r="H27" s="164"/>
      <c r="I27" s="164"/>
      <c r="J27" s="141"/>
    </row>
    <row r="28" spans="1:10" ht="18.75" customHeight="1">
      <c r="A28" s="162"/>
      <c r="B28" s="162"/>
      <c r="C28" s="96"/>
      <c r="D28" s="96"/>
      <c r="E28" s="96"/>
      <c r="F28" s="163"/>
      <c r="G28" s="163"/>
      <c r="H28" s="164"/>
      <c r="I28" s="164"/>
      <c r="J28" s="141"/>
    </row>
    <row r="29" spans="1:10" ht="18.75" customHeight="1">
      <c r="A29" s="162"/>
      <c r="B29" s="162"/>
      <c r="C29" s="96"/>
      <c r="D29" s="96"/>
      <c r="E29" s="96"/>
      <c r="F29" s="163"/>
      <c r="G29" s="163"/>
      <c r="H29" s="164"/>
      <c r="I29" s="164"/>
      <c r="J29" s="141"/>
    </row>
    <row r="30" spans="1:10" ht="18.75" customHeight="1">
      <c r="A30" s="162"/>
      <c r="B30" s="162"/>
      <c r="C30" s="96"/>
      <c r="D30" s="96"/>
      <c r="E30" s="96"/>
      <c r="F30" s="163"/>
      <c r="G30" s="163"/>
      <c r="H30" s="164"/>
      <c r="I30" s="164"/>
      <c r="J30" s="141"/>
    </row>
    <row r="31" spans="1:10" ht="18.75" customHeight="1">
      <c r="A31" s="162"/>
      <c r="B31" s="162"/>
      <c r="C31" s="96"/>
      <c r="D31" s="96"/>
      <c r="E31" s="96"/>
      <c r="F31" s="163"/>
      <c r="G31" s="163"/>
      <c r="H31" s="164"/>
      <c r="I31" s="164"/>
      <c r="J31" s="141"/>
    </row>
    <row r="32" spans="1:10" ht="18.75" customHeight="1">
      <c r="A32" s="162"/>
      <c r="B32" s="162"/>
      <c r="C32" s="96"/>
      <c r="D32" s="96"/>
      <c r="E32" s="96"/>
      <c r="F32" s="163"/>
      <c r="G32" s="163"/>
      <c r="H32" s="164"/>
      <c r="I32" s="164"/>
      <c r="J32" s="141"/>
    </row>
    <row r="33" spans="1:10" ht="18.75" customHeight="1">
      <c r="A33" s="162"/>
      <c r="B33" s="162"/>
      <c r="C33" s="96"/>
      <c r="D33" s="96"/>
      <c r="E33" s="96"/>
      <c r="F33" s="163"/>
      <c r="G33" s="163"/>
      <c r="H33" s="164"/>
      <c r="I33" s="164"/>
      <c r="J33" s="141"/>
    </row>
    <row r="34" spans="1:10" ht="18.75" customHeight="1">
      <c r="A34" s="162"/>
      <c r="B34" s="162"/>
      <c r="C34" s="96"/>
      <c r="D34" s="96"/>
      <c r="E34" s="96"/>
      <c r="F34" s="163"/>
      <c r="G34" s="163"/>
      <c r="H34" s="164"/>
      <c r="I34" s="164"/>
      <c r="J34" s="141"/>
    </row>
    <row r="35" spans="1:10">
      <c r="A35" s="145"/>
      <c r="B35" s="145"/>
      <c r="C35" s="257"/>
      <c r="D35" s="257"/>
      <c r="E35" s="257"/>
      <c r="F35" s="270"/>
      <c r="G35" s="270"/>
      <c r="H35" s="257"/>
      <c r="I35" s="257"/>
      <c r="J35" s="144"/>
    </row>
    <row r="36" spans="1:10" ht="12.75" customHeight="1">
      <c r="A36" s="149" t="s">
        <v>95</v>
      </c>
      <c r="B36" s="146"/>
      <c r="C36" s="146"/>
      <c r="D36" s="146"/>
      <c r="E36" s="146"/>
      <c r="F36" s="146"/>
      <c r="G36" s="146"/>
      <c r="H36" s="146"/>
      <c r="I36" s="146"/>
    </row>
    <row r="37" spans="1:10" ht="12.75" customHeight="1">
      <c r="A37" s="146"/>
      <c r="B37" s="146"/>
      <c r="C37" s="146"/>
      <c r="D37" s="146"/>
      <c r="E37" s="146"/>
      <c r="F37" s="146"/>
      <c r="G37" s="146"/>
      <c r="H37" s="146"/>
      <c r="I37" s="146"/>
    </row>
    <row r="38" spans="1:10" ht="12.75" customHeight="1">
      <c r="A38" s="150" t="s">
        <v>66</v>
      </c>
      <c r="B38" s="151"/>
      <c r="C38" s="152"/>
      <c r="D38" s="151" t="s">
        <v>67</v>
      </c>
      <c r="E38" s="153"/>
      <c r="F38" s="153"/>
      <c r="G38" s="150" t="s">
        <v>68</v>
      </c>
      <c r="H38" s="151"/>
      <c r="I38" s="152"/>
    </row>
    <row r="39" spans="1:10" ht="12.75" customHeight="1">
      <c r="A39" s="154"/>
      <c r="B39" s="155"/>
      <c r="C39" s="156"/>
      <c r="D39" s="155"/>
      <c r="E39" s="155"/>
      <c r="F39" s="155"/>
      <c r="G39" s="154"/>
      <c r="H39" s="155"/>
      <c r="I39" s="156"/>
    </row>
    <row r="40" spans="1:10" ht="12.75" customHeight="1">
      <c r="A40" s="154"/>
      <c r="B40" s="155"/>
      <c r="C40" s="156"/>
      <c r="D40" s="157"/>
      <c r="E40" s="157"/>
      <c r="F40" s="157"/>
      <c r="G40" s="154"/>
      <c r="H40" s="155"/>
      <c r="I40" s="156"/>
    </row>
    <row r="41" spans="1:10" ht="12.75" customHeight="1">
      <c r="A41" s="154"/>
      <c r="B41" s="155"/>
      <c r="C41" s="156"/>
      <c r="D41" s="158" t="s">
        <v>69</v>
      </c>
      <c r="E41" s="155"/>
      <c r="F41" s="155"/>
      <c r="G41" s="154"/>
      <c r="H41" s="155"/>
      <c r="I41" s="156"/>
    </row>
    <row r="42" spans="1:10" ht="12.75" customHeight="1">
      <c r="A42" s="154"/>
      <c r="B42" s="155"/>
      <c r="C42" s="156"/>
      <c r="D42" s="155"/>
      <c r="E42" s="155"/>
      <c r="F42" s="155"/>
      <c r="G42" s="154"/>
      <c r="H42" s="155"/>
      <c r="I42" s="156"/>
    </row>
    <row r="43" spans="1:10" ht="12.75" customHeight="1">
      <c r="A43" s="159"/>
      <c r="B43" s="157"/>
      <c r="C43" s="160"/>
      <c r="D43" s="157"/>
      <c r="E43" s="157"/>
      <c r="F43" s="157"/>
      <c r="G43" s="159"/>
      <c r="H43" s="157"/>
      <c r="I43" s="160"/>
    </row>
  </sheetData>
  <mergeCells count="50">
    <mergeCell ref="C35:E35"/>
    <mergeCell ref="C24:E24"/>
    <mergeCell ref="F35:G35"/>
    <mergeCell ref="A8:C8"/>
    <mergeCell ref="G8:I8"/>
    <mergeCell ref="B11:C11"/>
    <mergeCell ref="D12:H12"/>
    <mergeCell ref="A20:B20"/>
    <mergeCell ref="H19:I19"/>
    <mergeCell ref="A19:B19"/>
    <mergeCell ref="C19:E19"/>
    <mergeCell ref="C20:E20"/>
    <mergeCell ref="F19:G19"/>
    <mergeCell ref="F20:G20"/>
    <mergeCell ref="H20:I20"/>
    <mergeCell ref="D10:H10"/>
    <mergeCell ref="A17:I17"/>
    <mergeCell ref="B13:C13"/>
    <mergeCell ref="A1:I1"/>
    <mergeCell ref="B2:H2"/>
    <mergeCell ref="A4:I4"/>
    <mergeCell ref="A6:I6"/>
    <mergeCell ref="A3:I3"/>
    <mergeCell ref="D11:H11"/>
    <mergeCell ref="B12:C12"/>
    <mergeCell ref="D13:H13"/>
    <mergeCell ref="B10:C10"/>
    <mergeCell ref="B15:C15"/>
    <mergeCell ref="D14:H14"/>
    <mergeCell ref="D15:H15"/>
    <mergeCell ref="B14:C14"/>
    <mergeCell ref="H35:I35"/>
    <mergeCell ref="H22:I22"/>
    <mergeCell ref="H23:I23"/>
    <mergeCell ref="F23:G23"/>
    <mergeCell ref="F22:G22"/>
    <mergeCell ref="F24:G24"/>
    <mergeCell ref="H21:I21"/>
    <mergeCell ref="C18:E18"/>
    <mergeCell ref="F18:G18"/>
    <mergeCell ref="A24:B24"/>
    <mergeCell ref="A23:B23"/>
    <mergeCell ref="A21:B21"/>
    <mergeCell ref="A22:B22"/>
    <mergeCell ref="F21:G21"/>
    <mergeCell ref="C21:E21"/>
    <mergeCell ref="C22:E22"/>
    <mergeCell ref="C23:E23"/>
    <mergeCell ref="H24:I24"/>
    <mergeCell ref="H18:I18"/>
  </mergeCells>
  <pageMargins left="0.7" right="0.7" top="0.75" bottom="0.75" header="0.3" footer="0.3"/>
  <pageSetup paperSize="9" scale="94"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zoomScaleNormal="100" zoomScaleSheetLayoutView="100" workbookViewId="0">
      <selection sqref="A1:J1"/>
    </sheetView>
  </sheetViews>
  <sheetFormatPr baseColWidth="10" defaultRowHeight="15"/>
  <cols>
    <col min="1" max="1" width="4" customWidth="1"/>
    <col min="2" max="2" width="2" customWidth="1"/>
    <col min="3" max="3" width="1.85546875" customWidth="1"/>
    <col min="4" max="5" width="11.85546875" customWidth="1"/>
    <col min="6" max="6" width="13.28515625" customWidth="1"/>
    <col min="7" max="7" width="12.7109375" customWidth="1"/>
    <col min="8" max="10" width="11.85546875" customWidth="1"/>
  </cols>
  <sheetData>
    <row r="1" spans="1:10" ht="24.75" customHeight="1">
      <c r="A1" s="296" t="s">
        <v>70</v>
      </c>
      <c r="B1" s="297"/>
      <c r="C1" s="297"/>
      <c r="D1" s="297"/>
      <c r="E1" s="297"/>
      <c r="F1" s="297"/>
      <c r="G1" s="297"/>
      <c r="H1" s="297"/>
      <c r="I1" s="297"/>
      <c r="J1" s="298"/>
    </row>
    <row r="2" spans="1:10" ht="16.5" customHeight="1">
      <c r="A2" s="307" t="s">
        <v>71</v>
      </c>
      <c r="B2" s="299" t="s">
        <v>72</v>
      </c>
      <c r="C2" s="300"/>
      <c r="D2" s="301"/>
      <c r="E2" s="305" t="s">
        <v>9</v>
      </c>
      <c r="F2" s="305" t="s">
        <v>73</v>
      </c>
      <c r="G2" s="305" t="s">
        <v>74</v>
      </c>
      <c r="H2" s="299" t="s">
        <v>75</v>
      </c>
      <c r="I2" s="300"/>
      <c r="J2" s="301"/>
    </row>
    <row r="3" spans="1:10" ht="9.75" customHeight="1">
      <c r="A3" s="308"/>
      <c r="B3" s="302"/>
      <c r="C3" s="303"/>
      <c r="D3" s="304"/>
      <c r="E3" s="306"/>
      <c r="F3" s="306"/>
      <c r="G3" s="306"/>
      <c r="H3" s="302"/>
      <c r="I3" s="303"/>
      <c r="J3" s="304"/>
    </row>
    <row r="4" spans="1:10" ht="30" customHeight="1">
      <c r="A4" s="199"/>
      <c r="B4" s="281" t="s">
        <v>38</v>
      </c>
      <c r="C4" s="282"/>
      <c r="D4" s="283"/>
      <c r="E4" s="197" t="s">
        <v>38</v>
      </c>
      <c r="F4" s="172" t="s">
        <v>38</v>
      </c>
      <c r="G4" s="197"/>
      <c r="H4" s="282"/>
      <c r="I4" s="282"/>
      <c r="J4" s="283"/>
    </row>
    <row r="5" spans="1:10" ht="30" customHeight="1">
      <c r="A5" s="199"/>
      <c r="B5" s="281" t="s">
        <v>38</v>
      </c>
      <c r="C5" s="282"/>
      <c r="D5" s="283"/>
      <c r="E5" s="197" t="s">
        <v>38</v>
      </c>
      <c r="F5" s="172" t="s">
        <v>38</v>
      </c>
      <c r="G5" s="197"/>
      <c r="H5" s="282"/>
      <c r="I5" s="282"/>
      <c r="J5" s="283"/>
    </row>
    <row r="6" spans="1:10" ht="30" customHeight="1">
      <c r="A6" s="199"/>
      <c r="B6" s="281" t="s">
        <v>38</v>
      </c>
      <c r="C6" s="282"/>
      <c r="D6" s="283"/>
      <c r="E6" s="197" t="s">
        <v>38</v>
      </c>
      <c r="F6" s="172" t="s">
        <v>38</v>
      </c>
      <c r="G6" s="197"/>
      <c r="H6" s="282"/>
      <c r="I6" s="282"/>
      <c r="J6" s="283"/>
    </row>
    <row r="7" spans="1:10" ht="30" customHeight="1">
      <c r="A7" s="199"/>
      <c r="B7" s="281" t="s">
        <v>38</v>
      </c>
      <c r="C7" s="282"/>
      <c r="D7" s="283"/>
      <c r="E7" s="197" t="s">
        <v>38</v>
      </c>
      <c r="F7" s="172" t="s">
        <v>38</v>
      </c>
      <c r="G7" s="197"/>
      <c r="H7" s="282"/>
      <c r="I7" s="282"/>
      <c r="J7" s="283"/>
    </row>
    <row r="8" spans="1:10" ht="30" customHeight="1">
      <c r="A8" s="199"/>
      <c r="B8" s="281" t="s">
        <v>38</v>
      </c>
      <c r="C8" s="282"/>
      <c r="D8" s="283"/>
      <c r="E8" s="197" t="s">
        <v>38</v>
      </c>
      <c r="F8" s="172" t="s">
        <v>38</v>
      </c>
      <c r="G8" s="197"/>
      <c r="H8" s="282"/>
      <c r="I8" s="282"/>
      <c r="J8" s="283"/>
    </row>
    <row r="9" spans="1:10" ht="30" customHeight="1">
      <c r="A9" s="200"/>
      <c r="B9" s="285" t="s">
        <v>38</v>
      </c>
      <c r="C9" s="286"/>
      <c r="D9" s="287"/>
      <c r="E9" s="198" t="s">
        <v>38</v>
      </c>
      <c r="F9" s="175" t="s">
        <v>38</v>
      </c>
      <c r="G9" s="198"/>
      <c r="H9" s="286"/>
      <c r="I9" s="286"/>
      <c r="J9" s="287"/>
    </row>
    <row r="10" spans="1:10" ht="6.75" customHeight="1">
      <c r="A10" s="165"/>
      <c r="B10" s="165"/>
      <c r="C10" s="165"/>
      <c r="D10" s="170"/>
      <c r="E10" s="171"/>
      <c r="F10" s="165"/>
      <c r="G10" s="165"/>
      <c r="H10" s="165"/>
      <c r="I10" s="165"/>
      <c r="J10" s="165"/>
    </row>
    <row r="11" spans="1:10" ht="12.75" customHeight="1">
      <c r="A11" s="176" t="s">
        <v>76</v>
      </c>
      <c r="B11" s="176"/>
      <c r="C11" s="176"/>
      <c r="D11" s="176"/>
      <c r="E11" s="176"/>
      <c r="F11" s="176"/>
      <c r="G11" s="176"/>
      <c r="H11" s="176"/>
      <c r="I11" s="176"/>
      <c r="J11" s="176"/>
    </row>
    <row r="12" spans="1:10" ht="12.75" customHeight="1">
      <c r="A12" s="291" t="s">
        <v>77</v>
      </c>
      <c r="B12" s="291"/>
      <c r="C12" s="291"/>
      <c r="D12" s="291"/>
      <c r="E12" s="291"/>
      <c r="F12" s="291"/>
      <c r="G12" s="291"/>
      <c r="H12" s="291"/>
      <c r="I12" s="201"/>
      <c r="J12" s="176"/>
    </row>
    <row r="13" spans="1:10" ht="6" customHeight="1">
      <c r="A13" s="177"/>
      <c r="B13" s="178"/>
      <c r="C13" s="178"/>
      <c r="D13" s="179"/>
      <c r="E13" s="180"/>
      <c r="F13" s="178"/>
      <c r="G13" s="178"/>
      <c r="H13" s="178"/>
      <c r="I13" s="178"/>
      <c r="J13" s="178"/>
    </row>
    <row r="14" spans="1:10" ht="12.75" customHeight="1">
      <c r="A14" s="194"/>
      <c r="B14" s="195"/>
      <c r="C14" s="195"/>
      <c r="D14" s="196" t="s">
        <v>78</v>
      </c>
      <c r="E14" s="295">
        <f>Emargement!G5</f>
        <v>0</v>
      </c>
      <c r="F14" s="295"/>
      <c r="G14" s="295"/>
      <c r="H14" s="196" t="s">
        <v>79</v>
      </c>
      <c r="I14" s="280">
        <f>Emargement!G4</f>
        <v>0</v>
      </c>
      <c r="J14" s="280"/>
    </row>
    <row r="15" spans="1:10" ht="3.75" customHeight="1">
      <c r="A15" s="181"/>
      <c r="B15" s="182"/>
      <c r="C15" s="182"/>
      <c r="D15" s="183"/>
      <c r="E15" s="184"/>
      <c r="F15" s="184"/>
      <c r="G15" s="184"/>
      <c r="H15" s="183"/>
      <c r="I15" s="185"/>
      <c r="J15" s="185"/>
    </row>
    <row r="16" spans="1:10" ht="11.25" customHeight="1">
      <c r="A16" s="190" t="s">
        <v>80</v>
      </c>
      <c r="B16" s="189"/>
      <c r="C16" s="189"/>
      <c r="D16" s="189"/>
      <c r="E16" s="189"/>
      <c r="F16" s="188" t="s">
        <v>81</v>
      </c>
      <c r="G16" s="188"/>
      <c r="H16" s="186"/>
      <c r="I16" s="187"/>
      <c r="J16" s="191" t="s">
        <v>82</v>
      </c>
    </row>
    <row r="17" spans="1:10" ht="28.5" customHeight="1">
      <c r="A17" s="177"/>
      <c r="B17" s="178"/>
      <c r="C17" s="178"/>
      <c r="D17" s="179"/>
      <c r="E17" s="180"/>
      <c r="F17" s="178"/>
      <c r="G17" s="178"/>
      <c r="H17" s="178"/>
      <c r="I17" s="178"/>
      <c r="J17" s="178"/>
    </row>
    <row r="18" spans="1:10" ht="6.75" customHeight="1">
      <c r="A18" s="177"/>
      <c r="B18" s="178"/>
      <c r="C18" s="178"/>
      <c r="D18" s="178"/>
      <c r="E18" s="178"/>
      <c r="F18" s="178"/>
      <c r="G18" s="178"/>
      <c r="H18" s="178"/>
      <c r="I18" s="178"/>
      <c r="J18" s="178"/>
    </row>
    <row r="19" spans="1:10" ht="12.75" customHeight="1">
      <c r="A19" s="165"/>
      <c r="B19" s="166"/>
      <c r="C19" s="166"/>
      <c r="D19" s="292" t="s">
        <v>83</v>
      </c>
      <c r="E19" s="293"/>
      <c r="F19" s="293"/>
      <c r="G19" s="293"/>
      <c r="H19" s="293"/>
      <c r="I19" s="294"/>
      <c r="J19" s="166"/>
    </row>
    <row r="20" spans="1:10" ht="0.75" customHeight="1">
      <c r="A20" s="165"/>
      <c r="B20" s="165"/>
      <c r="C20" s="165"/>
      <c r="D20" s="165"/>
      <c r="E20" s="165"/>
      <c r="F20" s="165"/>
      <c r="G20" s="165"/>
      <c r="H20" s="165"/>
      <c r="I20" s="165"/>
      <c r="J20" s="165"/>
    </row>
    <row r="21" spans="1:10" ht="38.25" customHeight="1">
      <c r="A21" s="284" t="s">
        <v>84</v>
      </c>
      <c r="B21" s="284"/>
      <c r="C21" s="284"/>
      <c r="D21" s="284"/>
      <c r="E21" s="284"/>
      <c r="F21" s="284"/>
      <c r="G21" s="284"/>
      <c r="H21" s="284"/>
      <c r="I21" s="284"/>
      <c r="J21" s="284"/>
    </row>
    <row r="22" spans="1:10" ht="3" customHeight="1">
      <c r="A22" s="173"/>
      <c r="B22" s="170"/>
      <c r="C22" s="170"/>
      <c r="D22" s="170"/>
      <c r="E22" s="170"/>
      <c r="F22" s="170"/>
      <c r="G22" s="170"/>
      <c r="H22" s="170"/>
      <c r="I22" s="170"/>
      <c r="J22" s="170"/>
    </row>
    <row r="23" spans="1:10" ht="9.75" customHeight="1">
      <c r="A23" s="173"/>
      <c r="B23" s="192"/>
      <c r="C23" s="170"/>
      <c r="D23" s="278" t="s">
        <v>85</v>
      </c>
      <c r="E23" s="279"/>
      <c r="F23" s="279"/>
      <c r="G23" s="279"/>
      <c r="H23" s="279"/>
      <c r="I23" s="279"/>
      <c r="J23" s="279"/>
    </row>
    <row r="24" spans="1:10" ht="12" customHeight="1">
      <c r="A24" s="173"/>
      <c r="B24" s="170"/>
      <c r="C24" s="170"/>
      <c r="D24" s="279"/>
      <c r="E24" s="279"/>
      <c r="F24" s="279"/>
      <c r="G24" s="279"/>
      <c r="H24" s="279"/>
      <c r="I24" s="279"/>
      <c r="J24" s="279"/>
    </row>
    <row r="25" spans="1:10" ht="17.25" customHeight="1">
      <c r="A25" s="173"/>
      <c r="B25" s="170"/>
      <c r="C25" s="170"/>
      <c r="D25" s="279"/>
      <c r="E25" s="279"/>
      <c r="F25" s="279"/>
      <c r="G25" s="279"/>
      <c r="H25" s="279"/>
      <c r="I25" s="279"/>
      <c r="J25" s="279"/>
    </row>
    <row r="26" spans="1:10" ht="7.5" customHeight="1">
      <c r="A26" s="173"/>
      <c r="B26" s="170"/>
      <c r="C26" s="170"/>
      <c r="D26" s="170"/>
      <c r="E26" s="170"/>
      <c r="F26" s="170"/>
      <c r="G26" s="170"/>
      <c r="H26" s="170"/>
      <c r="I26" s="170"/>
      <c r="J26" s="170"/>
    </row>
    <row r="27" spans="1:10" ht="9.75" customHeight="1">
      <c r="A27" s="173"/>
      <c r="B27" s="193"/>
      <c r="C27" s="170"/>
      <c r="D27" s="278" t="s">
        <v>86</v>
      </c>
      <c r="E27" s="279"/>
      <c r="F27" s="279"/>
      <c r="G27" s="279"/>
      <c r="H27" s="279"/>
      <c r="I27" s="279"/>
      <c r="J27" s="279"/>
    </row>
    <row r="28" spans="1:10" ht="17.25" customHeight="1">
      <c r="A28" s="173"/>
      <c r="B28" s="170"/>
      <c r="C28" s="170"/>
      <c r="D28" s="279"/>
      <c r="E28" s="279"/>
      <c r="F28" s="279"/>
      <c r="G28" s="279"/>
      <c r="H28" s="279"/>
      <c r="I28" s="279"/>
      <c r="J28" s="279"/>
    </row>
    <row r="29" spans="1:10" ht="6.75" customHeight="1">
      <c r="A29" s="173"/>
      <c r="B29" s="170"/>
      <c r="C29" s="170"/>
      <c r="D29" s="170"/>
      <c r="E29" s="170"/>
      <c r="F29" s="170"/>
      <c r="G29" s="170"/>
      <c r="H29" s="170"/>
      <c r="I29" s="170"/>
      <c r="J29" s="170"/>
    </row>
    <row r="30" spans="1:10" ht="9.75" customHeight="1">
      <c r="A30" s="173"/>
      <c r="B30" s="193"/>
      <c r="C30" s="170"/>
      <c r="D30" s="279" t="s">
        <v>87</v>
      </c>
      <c r="E30" s="279"/>
      <c r="F30" s="279"/>
      <c r="G30" s="279"/>
      <c r="H30" s="279"/>
      <c r="I30" s="279"/>
      <c r="J30" s="279"/>
    </row>
    <row r="31" spans="1:10" ht="12" customHeight="1">
      <c r="A31" s="173"/>
      <c r="B31" s="170"/>
      <c r="C31" s="170"/>
      <c r="D31" s="279"/>
      <c r="E31" s="279"/>
      <c r="F31" s="279"/>
      <c r="G31" s="279"/>
      <c r="H31" s="279"/>
      <c r="I31" s="279"/>
      <c r="J31" s="279"/>
    </row>
    <row r="32" spans="1:10" ht="15.75" customHeight="1">
      <c r="A32" s="173"/>
      <c r="B32" s="170"/>
      <c r="C32" s="170"/>
      <c r="D32" s="279"/>
      <c r="E32" s="279"/>
      <c r="F32" s="279"/>
      <c r="G32" s="279"/>
      <c r="H32" s="279"/>
      <c r="I32" s="279"/>
      <c r="J32" s="279"/>
    </row>
    <row r="33" spans="1:18" ht="3.75" customHeight="1">
      <c r="A33" s="173"/>
      <c r="B33" s="170"/>
      <c r="C33" s="170"/>
      <c r="D33" s="170"/>
      <c r="E33" s="170"/>
      <c r="F33" s="170"/>
      <c r="G33" s="170"/>
      <c r="H33" s="170"/>
      <c r="I33" s="170"/>
      <c r="J33" s="170"/>
      <c r="K33" s="170"/>
      <c r="L33" s="278"/>
      <c r="M33" s="279"/>
      <c r="N33" s="279"/>
      <c r="O33" s="279"/>
      <c r="P33" s="279"/>
      <c r="Q33" s="279"/>
      <c r="R33" s="279"/>
    </row>
    <row r="34" spans="1:18" ht="9.75" customHeight="1">
      <c r="A34" s="173"/>
      <c r="B34" s="193"/>
      <c r="C34" s="170"/>
      <c r="D34" s="278" t="s">
        <v>88</v>
      </c>
      <c r="E34" s="290"/>
      <c r="F34" s="290"/>
      <c r="G34" s="290"/>
      <c r="H34" s="290"/>
      <c r="I34" s="290"/>
      <c r="J34" s="290"/>
      <c r="K34" s="170"/>
      <c r="L34" s="279"/>
      <c r="M34" s="279"/>
      <c r="N34" s="279"/>
      <c r="O34" s="279"/>
      <c r="P34" s="279"/>
      <c r="Q34" s="279"/>
      <c r="R34" s="279"/>
    </row>
    <row r="35" spans="1:18" ht="29.25" customHeight="1">
      <c r="A35" s="173"/>
      <c r="B35" s="170"/>
      <c r="C35" s="170"/>
      <c r="D35" s="290"/>
      <c r="E35" s="290"/>
      <c r="F35" s="290"/>
      <c r="G35" s="290"/>
      <c r="H35" s="290"/>
      <c r="I35" s="290"/>
      <c r="J35" s="290"/>
      <c r="K35" s="170"/>
      <c r="L35" s="279"/>
      <c r="M35" s="279"/>
      <c r="N35" s="279"/>
      <c r="O35" s="279"/>
      <c r="P35" s="279"/>
      <c r="Q35" s="279"/>
      <c r="R35" s="279"/>
    </row>
    <row r="36" spans="1:18" ht="5.25" customHeight="1">
      <c r="A36" s="173"/>
      <c r="B36" s="170"/>
      <c r="C36" s="170"/>
      <c r="D36" s="170"/>
      <c r="E36" s="170"/>
      <c r="F36" s="170"/>
      <c r="G36" s="170"/>
      <c r="H36" s="170"/>
      <c r="I36" s="170"/>
      <c r="J36" s="170"/>
      <c r="K36" s="170"/>
      <c r="L36" s="170"/>
      <c r="M36" s="170"/>
      <c r="N36" s="170"/>
      <c r="O36" s="170"/>
      <c r="P36" s="170"/>
      <c r="Q36" s="170"/>
      <c r="R36" s="170"/>
    </row>
    <row r="37" spans="1:18" ht="9.75" customHeight="1">
      <c r="A37" s="173"/>
      <c r="B37" s="193"/>
      <c r="C37" s="170"/>
      <c r="D37" s="278" t="s">
        <v>89</v>
      </c>
      <c r="E37" s="290"/>
      <c r="F37" s="290"/>
      <c r="G37" s="290"/>
      <c r="H37" s="290"/>
      <c r="I37" s="290"/>
      <c r="J37" s="290"/>
      <c r="K37" s="170"/>
      <c r="L37" s="170"/>
      <c r="M37" s="170"/>
      <c r="N37" s="170"/>
      <c r="O37" s="170"/>
      <c r="P37" s="170"/>
      <c r="Q37" s="170"/>
      <c r="R37" s="170"/>
    </row>
    <row r="38" spans="1:18" ht="12" customHeight="1">
      <c r="A38" s="173"/>
      <c r="B38" s="170"/>
      <c r="C38" s="170"/>
      <c r="D38" s="290"/>
      <c r="E38" s="290"/>
      <c r="F38" s="290"/>
      <c r="G38" s="290"/>
      <c r="H38" s="290"/>
      <c r="I38" s="290"/>
      <c r="J38" s="290"/>
      <c r="K38" s="170"/>
      <c r="L38" s="170"/>
      <c r="M38" s="170"/>
      <c r="N38" s="170"/>
      <c r="O38" s="170"/>
      <c r="P38" s="170"/>
      <c r="Q38" s="170"/>
      <c r="R38" s="170"/>
    </row>
    <row r="39" spans="1:18" ht="16.5" customHeight="1">
      <c r="A39" s="173"/>
      <c r="B39" s="170"/>
      <c r="C39" s="170"/>
      <c r="D39" s="290"/>
      <c r="E39" s="290"/>
      <c r="F39" s="290"/>
      <c r="G39" s="290"/>
      <c r="H39" s="290"/>
      <c r="I39" s="290"/>
      <c r="J39" s="290"/>
      <c r="K39" s="170"/>
      <c r="L39" s="170"/>
      <c r="M39" s="170"/>
      <c r="N39" s="170"/>
      <c r="O39" s="170"/>
      <c r="P39" s="170"/>
      <c r="Q39" s="170"/>
      <c r="R39" s="170"/>
    </row>
    <row r="40" spans="1:18" ht="2.25" customHeight="1">
      <c r="A40" s="173"/>
      <c r="B40" s="207"/>
      <c r="C40" s="170"/>
      <c r="D40" s="170"/>
      <c r="E40" s="170"/>
      <c r="F40" s="170"/>
      <c r="G40" s="170"/>
      <c r="H40" s="170"/>
      <c r="I40" s="170"/>
      <c r="J40" s="170"/>
      <c r="K40" s="170"/>
      <c r="L40" s="170"/>
      <c r="M40" s="170"/>
      <c r="N40" s="170"/>
      <c r="O40" s="170"/>
      <c r="P40" s="170"/>
      <c r="Q40" s="170"/>
      <c r="R40" s="170"/>
    </row>
    <row r="41" spans="1:18" ht="6" customHeight="1">
      <c r="A41" s="173"/>
      <c r="B41" s="170"/>
      <c r="C41" s="170"/>
      <c r="D41" s="278"/>
      <c r="E41" s="279"/>
      <c r="F41" s="279"/>
      <c r="G41" s="279"/>
      <c r="H41" s="279"/>
      <c r="I41" s="279"/>
      <c r="J41" s="279"/>
      <c r="K41" s="170"/>
      <c r="L41" s="170"/>
      <c r="M41" s="170"/>
      <c r="N41" s="170"/>
      <c r="O41" s="170"/>
      <c r="P41" s="170"/>
      <c r="Q41" s="170"/>
      <c r="R41" s="170"/>
    </row>
    <row r="42" spans="1:18" ht="12.75" customHeight="1">
      <c r="A42" s="205" t="s">
        <v>90</v>
      </c>
      <c r="B42" s="206"/>
      <c r="C42" s="206"/>
      <c r="D42" s="206"/>
      <c r="E42" s="168"/>
      <c r="F42" s="168"/>
      <c r="G42" s="168"/>
      <c r="H42" s="168"/>
      <c r="I42" s="168"/>
      <c r="J42" s="167"/>
      <c r="K42" s="170"/>
      <c r="L42" s="170"/>
      <c r="M42" s="170"/>
      <c r="N42" s="170"/>
      <c r="O42" s="170"/>
      <c r="P42" s="170"/>
      <c r="Q42" s="170"/>
      <c r="R42" s="170"/>
    </row>
    <row r="43" spans="1:18" ht="12.75" customHeight="1">
      <c r="A43" s="202"/>
      <c r="B43" s="203"/>
      <c r="C43" s="203"/>
      <c r="D43" s="203"/>
      <c r="E43" s="203"/>
      <c r="F43" s="203"/>
      <c r="G43" s="203"/>
      <c r="H43" s="203"/>
      <c r="I43" s="203"/>
      <c r="J43" s="204"/>
      <c r="K43" s="170"/>
      <c r="L43" s="170"/>
      <c r="M43" s="170"/>
      <c r="N43" s="170"/>
      <c r="O43" s="170"/>
      <c r="P43" s="170"/>
      <c r="Q43" s="170"/>
      <c r="R43" s="170"/>
    </row>
    <row r="44" spans="1:18" ht="12.75" customHeight="1">
      <c r="A44" s="202"/>
      <c r="B44" s="203"/>
      <c r="C44" s="203"/>
      <c r="D44" s="203"/>
      <c r="E44" s="203"/>
      <c r="F44" s="203"/>
      <c r="G44" s="203"/>
      <c r="H44" s="203"/>
      <c r="I44" s="203"/>
      <c r="J44" s="204"/>
      <c r="K44" s="165"/>
      <c r="L44" s="165"/>
      <c r="M44" s="165"/>
      <c r="N44" s="165"/>
      <c r="O44" s="165"/>
      <c r="P44" s="165"/>
      <c r="Q44" s="165"/>
      <c r="R44" s="165"/>
    </row>
    <row r="45" spans="1:18" ht="12.75" customHeight="1">
      <c r="A45" s="202"/>
      <c r="B45" s="203"/>
      <c r="C45" s="203"/>
      <c r="D45" s="203"/>
      <c r="E45" s="203"/>
      <c r="F45" s="203"/>
      <c r="G45" s="203"/>
      <c r="H45" s="203"/>
      <c r="I45" s="203"/>
      <c r="J45" s="204"/>
      <c r="K45" s="165"/>
      <c r="L45" s="165"/>
      <c r="M45" s="165"/>
      <c r="N45" s="165"/>
      <c r="O45" s="165"/>
      <c r="P45" s="165"/>
      <c r="Q45" s="165"/>
      <c r="R45" s="165"/>
    </row>
    <row r="46" spans="1:18" ht="12.75" customHeight="1">
      <c r="A46" s="202"/>
      <c r="B46" s="203"/>
      <c r="C46" s="203"/>
      <c r="D46" s="203"/>
      <c r="E46" s="203"/>
      <c r="F46" s="203"/>
      <c r="G46" s="203"/>
      <c r="H46" s="203"/>
      <c r="I46" s="203"/>
      <c r="J46" s="204"/>
      <c r="K46" s="165"/>
      <c r="L46" s="165"/>
      <c r="M46" s="165"/>
      <c r="N46" s="165"/>
      <c r="O46" s="165"/>
      <c r="P46" s="165"/>
      <c r="Q46" s="165"/>
      <c r="R46" s="165"/>
    </row>
    <row r="47" spans="1:18" ht="12.75" customHeight="1">
      <c r="A47" s="202"/>
      <c r="B47" s="203"/>
      <c r="C47" s="203"/>
      <c r="D47" s="203"/>
      <c r="E47" s="203"/>
      <c r="F47" s="203"/>
      <c r="G47" s="203"/>
      <c r="H47" s="203"/>
      <c r="I47" s="203"/>
      <c r="J47" s="204"/>
      <c r="K47" s="165"/>
      <c r="L47" s="165"/>
      <c r="M47" s="165"/>
      <c r="N47" s="165"/>
      <c r="O47" s="165"/>
      <c r="P47" s="165"/>
      <c r="Q47" s="165"/>
      <c r="R47" s="165"/>
    </row>
    <row r="48" spans="1:18" ht="12.75" customHeight="1">
      <c r="A48" s="202"/>
      <c r="B48" s="203"/>
      <c r="C48" s="203"/>
      <c r="D48" s="203"/>
      <c r="E48" s="203"/>
      <c r="F48" s="203"/>
      <c r="G48" s="203"/>
      <c r="H48" s="203"/>
      <c r="I48" s="203"/>
      <c r="J48" s="204"/>
      <c r="K48" s="165"/>
      <c r="L48" s="165"/>
      <c r="M48" s="165"/>
      <c r="N48" s="165"/>
      <c r="O48" s="165"/>
      <c r="P48" s="165"/>
      <c r="Q48" s="165"/>
      <c r="R48" s="165"/>
    </row>
    <row r="49" spans="1:18" ht="12.75" customHeight="1">
      <c r="A49" s="202"/>
      <c r="B49" s="203"/>
      <c r="C49" s="203"/>
      <c r="D49" s="203"/>
      <c r="E49" s="203"/>
      <c r="F49" s="203"/>
      <c r="G49" s="203"/>
      <c r="H49" s="203"/>
      <c r="I49" s="203"/>
      <c r="J49" s="204"/>
      <c r="K49" s="165"/>
      <c r="L49" s="165"/>
      <c r="M49" s="165"/>
      <c r="N49" s="165"/>
      <c r="O49" s="165"/>
      <c r="P49" s="165"/>
      <c r="Q49" s="165"/>
      <c r="R49" s="165"/>
    </row>
    <row r="50" spans="1:18" ht="12.75" customHeight="1">
      <c r="A50" s="202"/>
      <c r="B50" s="203"/>
      <c r="C50" s="203"/>
      <c r="D50" s="203"/>
      <c r="E50" s="203"/>
      <c r="F50" s="203"/>
      <c r="G50" s="203"/>
      <c r="H50" s="203"/>
      <c r="I50" s="203"/>
      <c r="J50" s="204"/>
      <c r="K50" s="165"/>
      <c r="L50" s="165"/>
      <c r="M50" s="165"/>
      <c r="N50" s="165"/>
      <c r="O50" s="165"/>
      <c r="P50" s="165"/>
      <c r="Q50" s="165"/>
      <c r="R50" s="165"/>
    </row>
    <row r="51" spans="1:18" ht="12.75" customHeight="1">
      <c r="A51" s="202"/>
      <c r="B51" s="203"/>
      <c r="C51" s="203"/>
      <c r="D51" s="203"/>
      <c r="E51" s="203"/>
      <c r="F51" s="203"/>
      <c r="G51" s="203"/>
      <c r="H51" s="203"/>
      <c r="I51" s="203"/>
      <c r="J51" s="204"/>
      <c r="K51" s="165"/>
      <c r="L51" s="165"/>
      <c r="M51" s="165"/>
      <c r="N51" s="165"/>
      <c r="O51" s="165"/>
      <c r="P51" s="165"/>
      <c r="Q51" s="165"/>
      <c r="R51" s="165"/>
    </row>
    <row r="52" spans="1:18" ht="12.75" customHeight="1">
      <c r="A52" s="174"/>
      <c r="B52" s="169"/>
      <c r="C52" s="169"/>
      <c r="D52" s="169"/>
      <c r="E52" s="169"/>
      <c r="F52" s="169"/>
      <c r="G52" s="169"/>
      <c r="H52" s="169"/>
      <c r="I52" s="288" t="s">
        <v>91</v>
      </c>
      <c r="J52" s="289"/>
      <c r="K52" s="165"/>
      <c r="L52" s="165"/>
      <c r="M52" s="165"/>
      <c r="N52" s="165"/>
      <c r="O52" s="165"/>
      <c r="P52" s="165"/>
      <c r="Q52" s="165"/>
      <c r="R52" s="165"/>
    </row>
    <row r="53" spans="1:18">
      <c r="A53" s="165"/>
      <c r="B53" s="165"/>
      <c r="C53" s="165"/>
      <c r="D53" s="165"/>
      <c r="E53" s="165"/>
      <c r="F53" s="165"/>
      <c r="G53" s="165"/>
      <c r="H53" s="165"/>
      <c r="I53" s="165"/>
      <c r="J53" s="165"/>
      <c r="K53" s="165"/>
      <c r="L53" s="165"/>
      <c r="M53" s="165"/>
      <c r="N53" s="165"/>
      <c r="O53" s="165"/>
      <c r="P53" s="165"/>
      <c r="Q53" s="165"/>
      <c r="R53" s="165"/>
    </row>
  </sheetData>
  <mergeCells count="32">
    <mergeCell ref="H6:J6"/>
    <mergeCell ref="B4:D4"/>
    <mergeCell ref="H4:J4"/>
    <mergeCell ref="D30:J32"/>
    <mergeCell ref="D34:J35"/>
    <mergeCell ref="B5:D5"/>
    <mergeCell ref="B6:D6"/>
    <mergeCell ref="H5:J5"/>
    <mergeCell ref="H7:J7"/>
    <mergeCell ref="H8:J8"/>
    <mergeCell ref="H9:J9"/>
    <mergeCell ref="A1:J1"/>
    <mergeCell ref="B2:D3"/>
    <mergeCell ref="F2:F3"/>
    <mergeCell ref="G2:G3"/>
    <mergeCell ref="E2:E3"/>
    <mergeCell ref="H2:J3"/>
    <mergeCell ref="A2:A3"/>
    <mergeCell ref="I52:J52"/>
    <mergeCell ref="D41:J41"/>
    <mergeCell ref="D27:J28"/>
    <mergeCell ref="D37:J39"/>
    <mergeCell ref="A12:H12"/>
    <mergeCell ref="D19:I19"/>
    <mergeCell ref="E14:G14"/>
    <mergeCell ref="L33:R35"/>
    <mergeCell ref="I14:J14"/>
    <mergeCell ref="B8:D8"/>
    <mergeCell ref="D23:J25"/>
    <mergeCell ref="B7:D7"/>
    <mergeCell ref="A21:J21"/>
    <mergeCell ref="B9:D9"/>
  </mergeCells>
  <pageMargins left="0.7" right="0.7" top="0.75" bottom="0.75" header="0.3" footer="0.3"/>
  <pageSetup paperSize="9" scale="93" orientation="portrait" horizontalDpi="4294967293" verticalDpi="4294967293"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Layout" zoomScaleNormal="100" workbookViewId="0">
      <selection activeCell="B2" sqref="B2"/>
    </sheetView>
  </sheetViews>
  <sheetFormatPr baseColWidth="10" defaultRowHeight="15"/>
  <cols>
    <col min="2" max="3" width="18.5703125" customWidth="1"/>
    <col min="4" max="4" width="24" customWidth="1"/>
    <col min="5" max="5" width="6.7109375" customWidth="1"/>
  </cols>
  <sheetData>
    <row r="1" spans="1:6" ht="16.5" thickBot="1">
      <c r="A1" s="310">
        <f>Emargement!G4</f>
        <v>0</v>
      </c>
      <c r="B1" s="311"/>
      <c r="C1" s="312">
        <f>Emargement!G3</f>
        <v>0</v>
      </c>
      <c r="D1" s="312"/>
      <c r="E1" s="312">
        <f>Emargement!C4</f>
        <v>0</v>
      </c>
      <c r="F1" s="313"/>
    </row>
    <row r="2" spans="1:6" ht="15.75">
      <c r="A2" s="213">
        <f>Emargement!A9</f>
        <v>1</v>
      </c>
      <c r="B2" s="214" t="str">
        <f>IF(Emargement!B9=""," ",Emargement!B9)</f>
        <v xml:space="preserve"> </v>
      </c>
      <c r="C2" s="214" t="str">
        <f>IF(Emargement!C9=""," ",Emargement!C9)</f>
        <v xml:space="preserve"> </v>
      </c>
      <c r="D2" s="314" t="str">
        <f>IF(Emargement!D9=""," ",Emargement!D9)</f>
        <v xml:space="preserve"> </v>
      </c>
      <c r="E2" s="314"/>
      <c r="F2" s="215" t="str">
        <f>IF(Emargement!G9=""," ",Emargement!G9)</f>
        <v xml:space="preserve"> </v>
      </c>
    </row>
    <row r="3" spans="1:6" ht="15.75">
      <c r="A3" s="213">
        <f>Emargement!A10</f>
        <v>2</v>
      </c>
      <c r="B3" s="214" t="str">
        <f>IF(Emargement!B10=""," ",Emargement!B10)</f>
        <v xml:space="preserve"> </v>
      </c>
      <c r="C3" s="214" t="str">
        <f>IF(Emargement!C10=""," ",Emargement!C10)</f>
        <v xml:space="preserve"> </v>
      </c>
      <c r="D3" s="309" t="str">
        <f>IF(Emargement!D10=""," ",Emargement!D10)</f>
        <v xml:space="preserve"> </v>
      </c>
      <c r="E3" s="309"/>
      <c r="F3" s="215" t="str">
        <f>IF(Emargement!G10=""," ",Emargement!G10)</f>
        <v xml:space="preserve"> </v>
      </c>
    </row>
    <row r="4" spans="1:6" ht="15.75">
      <c r="A4" s="213">
        <f>Emargement!A11</f>
        <v>3</v>
      </c>
      <c r="B4" s="214" t="str">
        <f>IF(Emargement!B11=""," ",Emargement!B11)</f>
        <v xml:space="preserve"> </v>
      </c>
      <c r="C4" s="214" t="str">
        <f>IF(Emargement!C11=""," ",Emargement!C11)</f>
        <v xml:space="preserve"> </v>
      </c>
      <c r="D4" s="309" t="str">
        <f>IF(Emargement!D11=""," ",Emargement!D11)</f>
        <v xml:space="preserve"> </v>
      </c>
      <c r="E4" s="309"/>
      <c r="F4" s="215" t="str">
        <f>IF(Emargement!G11=""," ",Emargement!G11)</f>
        <v xml:space="preserve"> </v>
      </c>
    </row>
    <row r="5" spans="1:6" ht="15.75">
      <c r="A5" s="213">
        <f>Emargement!A12</f>
        <v>4</v>
      </c>
      <c r="B5" s="214" t="str">
        <f>IF(Emargement!B12=""," ",Emargement!B12)</f>
        <v xml:space="preserve"> </v>
      </c>
      <c r="C5" s="214" t="str">
        <f>IF(Emargement!C12=""," ",Emargement!C12)</f>
        <v xml:space="preserve"> </v>
      </c>
      <c r="D5" s="309" t="str">
        <f>IF(Emargement!D12=""," ",Emargement!D12)</f>
        <v xml:space="preserve"> </v>
      </c>
      <c r="E5" s="309"/>
      <c r="F5" s="215" t="str">
        <f>IF(Emargement!G12=""," ",Emargement!G12)</f>
        <v xml:space="preserve"> </v>
      </c>
    </row>
    <row r="6" spans="1:6" ht="15.75">
      <c r="A6" s="213">
        <f>Emargement!A13</f>
        <v>5</v>
      </c>
      <c r="B6" s="214" t="str">
        <f>IF(Emargement!B13=""," ",Emargement!B13)</f>
        <v xml:space="preserve"> </v>
      </c>
      <c r="C6" s="214" t="str">
        <f>IF(Emargement!C13=""," ",Emargement!C13)</f>
        <v xml:space="preserve"> </v>
      </c>
      <c r="D6" s="309" t="str">
        <f>IF(Emargement!D13=""," ",Emargement!D13)</f>
        <v xml:space="preserve"> </v>
      </c>
      <c r="E6" s="309"/>
      <c r="F6" s="215" t="str">
        <f>IF(Emargement!G13=""," ",Emargement!G13)</f>
        <v xml:space="preserve"> </v>
      </c>
    </row>
    <row r="7" spans="1:6" ht="15.75">
      <c r="A7" s="213">
        <f>Emargement!A14</f>
        <v>6</v>
      </c>
      <c r="B7" s="214" t="str">
        <f>IF(Emargement!B14=""," ",Emargement!B14)</f>
        <v xml:space="preserve"> </v>
      </c>
      <c r="C7" s="214" t="str">
        <f>IF(Emargement!C14=""," ",Emargement!C14)</f>
        <v xml:space="preserve"> </v>
      </c>
      <c r="D7" s="309" t="str">
        <f>IF(Emargement!D14=""," ",Emargement!D14)</f>
        <v xml:space="preserve"> </v>
      </c>
      <c r="E7" s="309"/>
      <c r="F7" s="215" t="str">
        <f>IF(Emargement!G14=""," ",Emargement!G14)</f>
        <v xml:space="preserve"> </v>
      </c>
    </row>
    <row r="8" spans="1:6" ht="15.75">
      <c r="A8" s="213">
        <f>Emargement!A15</f>
        <v>7</v>
      </c>
      <c r="B8" s="214" t="str">
        <f>IF(Emargement!B15=""," ",Emargement!B15)</f>
        <v xml:space="preserve"> </v>
      </c>
      <c r="C8" s="214" t="str">
        <f>IF(Emargement!C15=""," ",Emargement!C15)</f>
        <v xml:space="preserve"> </v>
      </c>
      <c r="D8" s="309" t="str">
        <f>IF(Emargement!D15=""," ",Emargement!D15)</f>
        <v xml:space="preserve"> </v>
      </c>
      <c r="E8" s="309"/>
      <c r="F8" s="215" t="str">
        <f>IF(Emargement!G15=""," ",Emargement!G15)</f>
        <v xml:space="preserve"> </v>
      </c>
    </row>
    <row r="9" spans="1:6" ht="15.75">
      <c r="A9" s="213">
        <f>Emargement!A16</f>
        <v>8</v>
      </c>
      <c r="B9" s="214" t="str">
        <f>IF(Emargement!B16=""," ",Emargement!B16)</f>
        <v xml:space="preserve"> </v>
      </c>
      <c r="C9" s="214" t="str">
        <f>IF(Emargement!C16=""," ",Emargement!C16)</f>
        <v xml:space="preserve"> </v>
      </c>
      <c r="D9" s="309" t="str">
        <f>IF(Emargement!D16=""," ",Emargement!D16)</f>
        <v xml:space="preserve"> </v>
      </c>
      <c r="E9" s="309"/>
      <c r="F9" s="215" t="str">
        <f>IF(Emargement!G16=""," ",Emargement!G16)</f>
        <v xml:space="preserve"> </v>
      </c>
    </row>
    <row r="10" spans="1:6" ht="15.75">
      <c r="A10" s="213">
        <f>Emargement!A17</f>
        <v>9</v>
      </c>
      <c r="B10" s="214" t="str">
        <f>IF(Emargement!B17=""," ",Emargement!B17)</f>
        <v xml:space="preserve"> </v>
      </c>
      <c r="C10" s="214" t="str">
        <f>IF(Emargement!C17=""," ",Emargement!C17)</f>
        <v xml:space="preserve"> </v>
      </c>
      <c r="D10" s="309" t="str">
        <f>IF(Emargement!D17=""," ",Emargement!D17)</f>
        <v xml:space="preserve"> </v>
      </c>
      <c r="E10" s="309"/>
      <c r="F10" s="215" t="str">
        <f>IF(Emargement!G17=""," ",Emargement!G17)</f>
        <v xml:space="preserve"> </v>
      </c>
    </row>
    <row r="11" spans="1:6" ht="15.75">
      <c r="A11" s="213">
        <f>Emargement!A18</f>
        <v>10</v>
      </c>
      <c r="B11" s="214" t="str">
        <f>IF(Emargement!B18=""," ",Emargement!B18)</f>
        <v xml:space="preserve"> </v>
      </c>
      <c r="C11" s="214" t="str">
        <f>IF(Emargement!C18=""," ",Emargement!C18)</f>
        <v xml:space="preserve"> </v>
      </c>
      <c r="D11" s="309" t="str">
        <f>IF(Emargement!D18=""," ",Emargement!D18)</f>
        <v xml:space="preserve"> </v>
      </c>
      <c r="E11" s="309"/>
      <c r="F11" s="215" t="str">
        <f>IF(Emargement!G18=""," ",Emargement!G18)</f>
        <v xml:space="preserve"> </v>
      </c>
    </row>
    <row r="12" spans="1:6" ht="15.75">
      <c r="A12" s="213">
        <f>Emargement!A19</f>
        <v>11</v>
      </c>
      <c r="B12" s="214" t="str">
        <f>IF(Emargement!B19=""," ",Emargement!B19)</f>
        <v xml:space="preserve"> </v>
      </c>
      <c r="C12" s="214" t="str">
        <f>IF(Emargement!C19=""," ",Emargement!C19)</f>
        <v xml:space="preserve"> </v>
      </c>
      <c r="D12" s="309" t="str">
        <f>IF(Emargement!D19=""," ",Emargement!D19)</f>
        <v xml:space="preserve"> </v>
      </c>
      <c r="E12" s="309"/>
      <c r="F12" s="215" t="str">
        <f>IF(Emargement!G19=""," ",Emargement!G19)</f>
        <v xml:space="preserve"> </v>
      </c>
    </row>
    <row r="13" spans="1:6" ht="15.75">
      <c r="A13" s="213">
        <f>Emargement!A20</f>
        <v>12</v>
      </c>
      <c r="B13" s="214" t="str">
        <f>IF(Emargement!B20=""," ",Emargement!B20)</f>
        <v xml:space="preserve"> </v>
      </c>
      <c r="C13" s="214" t="str">
        <f>IF(Emargement!C20=""," ",Emargement!C20)</f>
        <v xml:space="preserve"> </v>
      </c>
      <c r="D13" s="309" t="str">
        <f>IF(Emargement!D20=""," ",Emargement!D20)</f>
        <v xml:space="preserve"> </v>
      </c>
      <c r="E13" s="309"/>
      <c r="F13" s="215" t="str">
        <f>IF(Emargement!G20=""," ",Emargement!G20)</f>
        <v xml:space="preserve"> </v>
      </c>
    </row>
    <row r="14" spans="1:6" ht="15.75">
      <c r="A14" s="213">
        <f>Emargement!A21</f>
        <v>13</v>
      </c>
      <c r="B14" s="214" t="str">
        <f>IF(Emargement!B21=""," ",Emargement!B21)</f>
        <v xml:space="preserve"> </v>
      </c>
      <c r="C14" s="214" t="str">
        <f>IF(Emargement!C21=""," ",Emargement!C21)</f>
        <v xml:space="preserve"> </v>
      </c>
      <c r="D14" s="309" t="str">
        <f>IF(Emargement!D21=""," ",Emargement!D21)</f>
        <v xml:space="preserve"> </v>
      </c>
      <c r="E14" s="309"/>
      <c r="F14" s="215" t="str">
        <f>IF(Emargement!G21=""," ",Emargement!G21)</f>
        <v xml:space="preserve"> </v>
      </c>
    </row>
    <row r="15" spans="1:6" ht="15.75">
      <c r="A15" s="213">
        <f>Emargement!A22</f>
        <v>14</v>
      </c>
      <c r="B15" s="214" t="str">
        <f>IF(Emargement!B22=""," ",Emargement!B22)</f>
        <v xml:space="preserve"> </v>
      </c>
      <c r="C15" s="214" t="str">
        <f>IF(Emargement!C22=""," ",Emargement!C22)</f>
        <v xml:space="preserve"> </v>
      </c>
      <c r="D15" s="309" t="str">
        <f>IF(Emargement!D22=""," ",Emargement!D22)</f>
        <v xml:space="preserve"> </v>
      </c>
      <c r="E15" s="309"/>
      <c r="F15" s="215" t="str">
        <f>IF(Emargement!G22=""," ",Emargement!G22)</f>
        <v xml:space="preserve"> </v>
      </c>
    </row>
    <row r="16" spans="1:6" ht="15.75">
      <c r="A16" s="213">
        <f>Emargement!A23</f>
        <v>15</v>
      </c>
      <c r="B16" s="214" t="str">
        <f>IF(Emargement!B23=""," ",Emargement!B23)</f>
        <v xml:space="preserve"> </v>
      </c>
      <c r="C16" s="214" t="str">
        <f>IF(Emargement!C23=""," ",Emargement!C23)</f>
        <v xml:space="preserve"> </v>
      </c>
      <c r="D16" s="309" t="str">
        <f>IF(Emargement!D23=""," ",Emargement!D23)</f>
        <v xml:space="preserve"> </v>
      </c>
      <c r="E16" s="309"/>
      <c r="F16" s="215" t="str">
        <f>IF(Emargement!G23=""," ",Emargement!G23)</f>
        <v xml:space="preserve"> </v>
      </c>
    </row>
    <row r="17" spans="1:6" ht="15.75">
      <c r="A17" s="213">
        <f>Emargement!A24</f>
        <v>16</v>
      </c>
      <c r="B17" s="214" t="str">
        <f>IF(Emargement!B24=""," ",Emargement!B24)</f>
        <v xml:space="preserve"> </v>
      </c>
      <c r="C17" s="214" t="str">
        <f>IF(Emargement!C24=""," ",Emargement!C24)</f>
        <v xml:space="preserve"> </v>
      </c>
      <c r="D17" s="309" t="str">
        <f>IF(Emargement!D24=""," ",Emargement!D24)</f>
        <v xml:space="preserve"> </v>
      </c>
      <c r="E17" s="309"/>
      <c r="F17" s="215" t="str">
        <f>IF(Emargement!G24=""," ",Emargement!G24)</f>
        <v xml:space="preserve"> </v>
      </c>
    </row>
    <row r="18" spans="1:6" ht="15.75">
      <c r="A18" s="213">
        <f>Emargement!A25</f>
        <v>17</v>
      </c>
      <c r="B18" s="214" t="str">
        <f>IF(Emargement!B25=""," ",Emargement!B25)</f>
        <v xml:space="preserve"> </v>
      </c>
      <c r="C18" s="214" t="str">
        <f>IF(Emargement!C25=""," ",Emargement!C25)</f>
        <v xml:space="preserve"> </v>
      </c>
      <c r="D18" s="309" t="str">
        <f>IF(Emargement!D25=""," ",Emargement!D25)</f>
        <v xml:space="preserve"> </v>
      </c>
      <c r="E18" s="309"/>
      <c r="F18" s="215" t="str">
        <f>IF(Emargement!G25=""," ",Emargement!G25)</f>
        <v xml:space="preserve"> </v>
      </c>
    </row>
    <row r="19" spans="1:6" ht="15.75">
      <c r="A19" s="213">
        <f>Emargement!A26</f>
        <v>18</v>
      </c>
      <c r="B19" s="214" t="str">
        <f>IF(Emargement!B26=""," ",Emargement!B26)</f>
        <v xml:space="preserve"> </v>
      </c>
      <c r="C19" s="214" t="str">
        <f>IF(Emargement!C26=""," ",Emargement!C26)</f>
        <v xml:space="preserve"> </v>
      </c>
      <c r="D19" s="309" t="str">
        <f>IF(Emargement!D26=""," ",Emargement!D26)</f>
        <v xml:space="preserve"> </v>
      </c>
      <c r="E19" s="309"/>
      <c r="F19" s="215" t="str">
        <f>IF(Emargement!G26=""," ",Emargement!G26)</f>
        <v xml:space="preserve"> </v>
      </c>
    </row>
    <row r="20" spans="1:6" ht="15.75">
      <c r="A20" s="213">
        <f>Emargement!A27</f>
        <v>19</v>
      </c>
      <c r="B20" s="214" t="str">
        <f>IF(Emargement!B27=""," ",Emargement!B27)</f>
        <v xml:space="preserve"> </v>
      </c>
      <c r="C20" s="214" t="str">
        <f>IF(Emargement!C27=""," ",Emargement!C27)</f>
        <v xml:space="preserve"> </v>
      </c>
      <c r="D20" s="309" t="str">
        <f>IF(Emargement!D27=""," ",Emargement!D27)</f>
        <v xml:space="preserve"> </v>
      </c>
      <c r="E20" s="309"/>
      <c r="F20" s="215" t="str">
        <f>IF(Emargement!G27=""," ",Emargement!G27)</f>
        <v xml:space="preserve"> </v>
      </c>
    </row>
    <row r="21" spans="1:6" ht="15.75">
      <c r="A21" s="213">
        <f>Emargement!A28</f>
        <v>20</v>
      </c>
      <c r="B21" s="214" t="str">
        <f>IF(Emargement!B28=""," ",Emargement!B28)</f>
        <v xml:space="preserve"> </v>
      </c>
      <c r="C21" s="214" t="str">
        <f>IF(Emargement!C28=""," ",Emargement!C28)</f>
        <v xml:space="preserve"> </v>
      </c>
      <c r="D21" s="309" t="str">
        <f>IF(Emargement!D28=""," ",Emargement!D28)</f>
        <v xml:space="preserve"> </v>
      </c>
      <c r="E21" s="309"/>
      <c r="F21" s="215" t="str">
        <f>IF(Emargement!G28=""," ",Emargement!G28)</f>
        <v xml:space="preserve"> </v>
      </c>
    </row>
    <row r="22" spans="1:6" ht="15.75">
      <c r="A22" s="213">
        <f>Emargement!A29</f>
        <v>21</v>
      </c>
      <c r="B22" s="214" t="str">
        <f>IF(Emargement!B29=""," ",Emargement!B29)</f>
        <v xml:space="preserve"> </v>
      </c>
      <c r="C22" s="214" t="str">
        <f>IF(Emargement!C29=""," ",Emargement!C29)</f>
        <v xml:space="preserve"> </v>
      </c>
      <c r="D22" s="309" t="str">
        <f>IF(Emargement!D29=""," ",Emargement!D29)</f>
        <v xml:space="preserve"> </v>
      </c>
      <c r="E22" s="309"/>
      <c r="F22" s="215" t="str">
        <f>IF(Emargement!G29=""," ",Emargement!G29)</f>
        <v xml:space="preserve"> </v>
      </c>
    </row>
    <row r="23" spans="1:6" ht="15.75">
      <c r="A23" s="213">
        <f>Emargement!A30</f>
        <v>22</v>
      </c>
      <c r="B23" s="214" t="str">
        <f>IF(Emargement!B30=""," ",Emargement!B30)</f>
        <v xml:space="preserve"> </v>
      </c>
      <c r="C23" s="214" t="str">
        <f>IF(Emargement!C30=""," ",Emargement!C30)</f>
        <v xml:space="preserve"> </v>
      </c>
      <c r="D23" s="309" t="str">
        <f>IF(Emargement!D30=""," ",Emargement!D30)</f>
        <v xml:space="preserve"> </v>
      </c>
      <c r="E23" s="309"/>
      <c r="F23" s="215" t="str">
        <f>IF(Emargement!G30=""," ",Emargement!G30)</f>
        <v xml:space="preserve"> </v>
      </c>
    </row>
    <row r="24" spans="1:6" ht="15.75">
      <c r="A24" s="213">
        <f>Emargement!A31</f>
        <v>23</v>
      </c>
      <c r="B24" s="214" t="str">
        <f>IF(Emargement!B31=""," ",Emargement!B31)</f>
        <v xml:space="preserve"> </v>
      </c>
      <c r="C24" s="214" t="str">
        <f>IF(Emargement!C31=""," ",Emargement!C31)</f>
        <v xml:space="preserve"> </v>
      </c>
      <c r="D24" s="309" t="str">
        <f>IF(Emargement!D31=""," ",Emargement!D31)</f>
        <v xml:space="preserve"> </v>
      </c>
      <c r="E24" s="309"/>
      <c r="F24" s="215" t="str">
        <f>IF(Emargement!G31=""," ",Emargement!G31)</f>
        <v xml:space="preserve"> </v>
      </c>
    </row>
    <row r="25" spans="1:6" ht="15.75">
      <c r="A25" s="213">
        <f>Emargement!A32</f>
        <v>24</v>
      </c>
      <c r="B25" s="214" t="str">
        <f>IF(Emargement!B32=""," ",Emargement!B32)</f>
        <v xml:space="preserve"> </v>
      </c>
      <c r="C25" s="214" t="str">
        <f>IF(Emargement!C32=""," ",Emargement!C32)</f>
        <v xml:space="preserve"> </v>
      </c>
      <c r="D25" s="309" t="str">
        <f>IF(Emargement!D32=""," ",Emargement!D32)</f>
        <v xml:space="preserve"> </v>
      </c>
      <c r="E25" s="309"/>
      <c r="F25" s="215" t="str">
        <f>IF(Emargement!G32=""," ",Emargement!G32)</f>
        <v xml:space="preserve"> </v>
      </c>
    </row>
    <row r="26" spans="1:6" ht="15.75">
      <c r="A26" s="213">
        <f>Emargement!A33</f>
        <v>25</v>
      </c>
      <c r="B26" s="214" t="str">
        <f>IF(Emargement!B33=""," ",Emargement!B33)</f>
        <v xml:space="preserve"> </v>
      </c>
      <c r="C26" s="214" t="str">
        <f>IF(Emargement!C33=""," ",Emargement!C33)</f>
        <v xml:space="preserve"> </v>
      </c>
      <c r="D26" s="309" t="str">
        <f>IF(Emargement!D33=""," ",Emargement!D33)</f>
        <v xml:space="preserve"> </v>
      </c>
      <c r="E26" s="309"/>
      <c r="F26" s="215" t="str">
        <f>IF(Emargement!G33=""," ",Emargement!G33)</f>
        <v xml:space="preserve"> </v>
      </c>
    </row>
    <row r="27" spans="1:6" ht="15.75">
      <c r="A27" s="213">
        <f>Emargement!A34</f>
        <v>26</v>
      </c>
      <c r="B27" s="214" t="str">
        <f>IF(Emargement!B34=""," ",Emargement!B34)</f>
        <v xml:space="preserve"> </v>
      </c>
      <c r="C27" s="214" t="str">
        <f>IF(Emargement!C34=""," ",Emargement!C34)</f>
        <v xml:space="preserve"> </v>
      </c>
      <c r="D27" s="309" t="str">
        <f>IF(Emargement!D34=""," ",Emargement!D34)</f>
        <v xml:space="preserve"> </v>
      </c>
      <c r="E27" s="309"/>
      <c r="F27" s="215" t="str">
        <f>IF(Emargement!G34=""," ",Emargement!G34)</f>
        <v xml:space="preserve"> </v>
      </c>
    </row>
    <row r="28" spans="1:6" ht="15.75">
      <c r="A28" s="213">
        <f>Emargement!A35</f>
        <v>27</v>
      </c>
      <c r="B28" s="214" t="str">
        <f>IF(Emargement!B35=""," ",Emargement!B35)</f>
        <v xml:space="preserve"> </v>
      </c>
      <c r="C28" s="214" t="str">
        <f>IF(Emargement!C35=""," ",Emargement!C35)</f>
        <v xml:space="preserve"> </v>
      </c>
      <c r="D28" s="309" t="str">
        <f>IF(Emargement!D35=""," ",Emargement!D35)</f>
        <v xml:space="preserve"> </v>
      </c>
      <c r="E28" s="309"/>
      <c r="F28" s="215" t="str">
        <f>IF(Emargement!G35=""," ",Emargement!G35)</f>
        <v xml:space="preserve"> </v>
      </c>
    </row>
    <row r="29" spans="1:6" ht="15.75">
      <c r="A29" s="213">
        <f>Emargement!A36</f>
        <v>28</v>
      </c>
      <c r="B29" s="214" t="str">
        <f>IF(Emargement!B36=""," ",Emargement!B36)</f>
        <v xml:space="preserve"> </v>
      </c>
      <c r="C29" s="214" t="str">
        <f>IF(Emargement!C36=""," ",Emargement!C36)</f>
        <v xml:space="preserve"> </v>
      </c>
      <c r="D29" s="309" t="str">
        <f>IF(Emargement!D36=""," ",Emargement!D36)</f>
        <v xml:space="preserve"> </v>
      </c>
      <c r="E29" s="309"/>
      <c r="F29" s="215" t="str">
        <f>IF(Emargement!G36=""," ",Emargement!G36)</f>
        <v xml:space="preserve"> </v>
      </c>
    </row>
    <row r="30" spans="1:6" ht="15.75">
      <c r="A30" s="213">
        <f>Emargement!A37</f>
        <v>29</v>
      </c>
      <c r="B30" s="214" t="str">
        <f>IF(Emargement!B37=""," ",Emargement!B37)</f>
        <v xml:space="preserve"> </v>
      </c>
      <c r="C30" s="214" t="str">
        <f>IF(Emargement!C37=""," ",Emargement!C37)</f>
        <v xml:space="preserve"> </v>
      </c>
      <c r="D30" s="309" t="str">
        <f>IF(Emargement!D37=""," ",Emargement!D37)</f>
        <v xml:space="preserve"> </v>
      </c>
      <c r="E30" s="309"/>
      <c r="F30" s="215" t="str">
        <f>IF(Emargement!G37=""," ",Emargement!G37)</f>
        <v xml:space="preserve"> </v>
      </c>
    </row>
    <row r="31" spans="1:6" ht="15.75">
      <c r="A31" s="213">
        <f>Emargement!A38</f>
        <v>30</v>
      </c>
      <c r="B31" s="214" t="str">
        <f>IF(Emargement!B38=""," ",Emargement!B38)</f>
        <v xml:space="preserve"> </v>
      </c>
      <c r="C31" s="214" t="str">
        <f>IF(Emargement!C38=""," ",Emargement!C38)</f>
        <v xml:space="preserve"> </v>
      </c>
      <c r="D31" s="309" t="str">
        <f>IF(Emargement!D38=""," ",Emargement!D38)</f>
        <v xml:space="preserve"> </v>
      </c>
      <c r="E31" s="309"/>
      <c r="F31" s="215" t="str">
        <f>IF(Emargement!G38=""," ",Emargement!G38)</f>
        <v xml:space="preserve"> </v>
      </c>
    </row>
    <row r="32" spans="1:6" ht="15.75">
      <c r="A32" s="213">
        <f>Emargement!A39</f>
        <v>31</v>
      </c>
      <c r="B32" s="214" t="str">
        <f>IF(Emargement!B39=""," ",Emargement!B39)</f>
        <v xml:space="preserve"> </v>
      </c>
      <c r="C32" s="214" t="str">
        <f>IF(Emargement!C39=""," ",Emargement!C39)</f>
        <v xml:space="preserve"> </v>
      </c>
      <c r="D32" s="309" t="str">
        <f>IF(Emargement!D39=""," ",Emargement!D39)</f>
        <v xml:space="preserve"> </v>
      </c>
      <c r="E32" s="309"/>
      <c r="F32" s="215" t="str">
        <f>IF(Emargement!G39=""," ",Emargement!G39)</f>
        <v xml:space="preserve"> </v>
      </c>
    </row>
    <row r="33" spans="1:6" ht="15.75">
      <c r="A33" s="213">
        <f>Emargement!A40</f>
        <v>32</v>
      </c>
      <c r="B33" s="214" t="str">
        <f>IF(Emargement!B40=""," ",Emargement!B40)</f>
        <v xml:space="preserve"> </v>
      </c>
      <c r="C33" s="214" t="str">
        <f>IF(Emargement!C40=""," ",Emargement!C40)</f>
        <v xml:space="preserve"> </v>
      </c>
      <c r="D33" s="309" t="str">
        <f>IF(Emargement!D40=""," ",Emargement!D40)</f>
        <v xml:space="preserve"> </v>
      </c>
      <c r="E33" s="309"/>
      <c r="F33" s="215" t="str">
        <f>IF(Emargement!G40=""," ",Emargement!G40)</f>
        <v xml:space="preserve"> </v>
      </c>
    </row>
    <row r="34" spans="1:6" ht="15.75">
      <c r="A34" s="213">
        <f>Emargement!A41</f>
        <v>33</v>
      </c>
      <c r="B34" s="214" t="str">
        <f>IF(Emargement!B41=""," ",Emargement!B41)</f>
        <v xml:space="preserve"> </v>
      </c>
      <c r="C34" s="214" t="str">
        <f>IF(Emargement!C41=""," ",Emargement!C41)</f>
        <v xml:space="preserve"> </v>
      </c>
      <c r="D34" s="309" t="str">
        <f>IF(Emargement!D41=""," ",Emargement!D41)</f>
        <v xml:space="preserve"> </v>
      </c>
      <c r="E34" s="309"/>
      <c r="F34" s="215" t="str">
        <f>IF(Emargement!G41=""," ",Emargement!G41)</f>
        <v xml:space="preserve"> </v>
      </c>
    </row>
    <row r="35" spans="1:6" ht="15.75">
      <c r="A35" s="213">
        <f>Emargement!A42</f>
        <v>34</v>
      </c>
      <c r="B35" s="214" t="str">
        <f>IF(Emargement!B42=""," ",Emargement!B42)</f>
        <v xml:space="preserve"> </v>
      </c>
      <c r="C35" s="214" t="str">
        <f>IF(Emargement!C42=""," ",Emargement!C42)</f>
        <v xml:space="preserve"> </v>
      </c>
      <c r="D35" s="309" t="str">
        <f>IF(Emargement!D42=""," ",Emargement!D42)</f>
        <v xml:space="preserve"> </v>
      </c>
      <c r="E35" s="309"/>
      <c r="F35" s="215" t="str">
        <f>IF(Emargement!G42=""," ",Emargement!G42)</f>
        <v xml:space="preserve"> </v>
      </c>
    </row>
    <row r="36" spans="1:6" ht="15.75">
      <c r="A36" s="213">
        <f>Emargement!A43</f>
        <v>35</v>
      </c>
      <c r="B36" s="214" t="str">
        <f>IF(Emargement!B43=""," ",Emargement!B43)</f>
        <v xml:space="preserve"> </v>
      </c>
      <c r="C36" s="214" t="str">
        <f>IF(Emargement!C43=""," ",Emargement!C43)</f>
        <v xml:space="preserve"> </v>
      </c>
      <c r="D36" s="309" t="str">
        <f>IF(Emargement!D43=""," ",Emargement!D43)</f>
        <v xml:space="preserve"> </v>
      </c>
      <c r="E36" s="309"/>
      <c r="F36" s="215" t="str">
        <f>IF(Emargement!G43=""," ",Emargement!G43)</f>
        <v xml:space="preserve"> </v>
      </c>
    </row>
    <row r="37" spans="1:6" ht="15.75">
      <c r="A37" s="213">
        <f>Emargement!A44</f>
        <v>36</v>
      </c>
      <c r="B37" s="214" t="str">
        <f>IF(Emargement!B44=""," ",Emargement!B44)</f>
        <v xml:space="preserve"> </v>
      </c>
      <c r="C37" s="214" t="str">
        <f>IF(Emargement!C44=""," ",Emargement!C44)</f>
        <v xml:space="preserve"> </v>
      </c>
      <c r="D37" s="309" t="str">
        <f>IF(Emargement!D44=""," ",Emargement!D44)</f>
        <v xml:space="preserve"> </v>
      </c>
      <c r="E37" s="309"/>
      <c r="F37" s="215" t="str">
        <f>IF(Emargement!G44=""," ",Emargement!G44)</f>
        <v xml:space="preserve"> </v>
      </c>
    </row>
    <row r="38" spans="1:6" ht="15.75">
      <c r="A38" s="213">
        <f>Emargement!A45</f>
        <v>37</v>
      </c>
      <c r="B38" s="214" t="str">
        <f>IF(Emargement!B45=""," ",Emargement!B45)</f>
        <v xml:space="preserve"> </v>
      </c>
      <c r="C38" s="214" t="str">
        <f>IF(Emargement!C45=""," ",Emargement!C45)</f>
        <v xml:space="preserve"> </v>
      </c>
      <c r="D38" s="309" t="str">
        <f>IF(Emargement!D45=""," ",Emargement!D45)</f>
        <v xml:space="preserve"> </v>
      </c>
      <c r="E38" s="309"/>
      <c r="F38" s="215" t="str">
        <f>IF(Emargement!G45=""," ",Emargement!G45)</f>
        <v xml:space="preserve"> </v>
      </c>
    </row>
    <row r="39" spans="1:6" ht="15.75">
      <c r="A39" s="213">
        <f>Emargement!A46</f>
        <v>38</v>
      </c>
      <c r="B39" s="214" t="str">
        <f>IF(Emargement!B46=""," ",Emargement!B46)</f>
        <v xml:space="preserve"> </v>
      </c>
      <c r="C39" s="214" t="str">
        <f>IF(Emargement!C46=""," ",Emargement!C46)</f>
        <v xml:space="preserve"> </v>
      </c>
      <c r="D39" s="309" t="str">
        <f>IF(Emargement!D46=""," ",Emargement!D46)</f>
        <v xml:space="preserve"> </v>
      </c>
      <c r="E39" s="309"/>
      <c r="F39" s="215" t="str">
        <f>IF(Emargement!G46=""," ",Emargement!G46)</f>
        <v xml:space="preserve"> </v>
      </c>
    </row>
    <row r="40" spans="1:6" ht="15.75">
      <c r="A40" s="213">
        <f>Emargement!A47</f>
        <v>39</v>
      </c>
      <c r="B40" s="214" t="str">
        <f>IF(Emargement!B47=""," ",Emargement!B47)</f>
        <v xml:space="preserve"> </v>
      </c>
      <c r="C40" s="214" t="str">
        <f>IF(Emargement!C47=""," ",Emargement!C47)</f>
        <v xml:space="preserve"> </v>
      </c>
      <c r="D40" s="309" t="str">
        <f>IF(Emargement!D47=""," ",Emargement!D47)</f>
        <v xml:space="preserve"> </v>
      </c>
      <c r="E40" s="309"/>
      <c r="F40" s="215" t="str">
        <f>IF(Emargement!G47=""," ",Emargement!G47)</f>
        <v xml:space="preserve"> </v>
      </c>
    </row>
    <row r="41" spans="1:6" ht="15.75">
      <c r="A41" s="213">
        <f>Emargement!A48</f>
        <v>40</v>
      </c>
      <c r="B41" s="214" t="str">
        <f>IF(Emargement!B48=""," ",Emargement!B48)</f>
        <v xml:space="preserve"> </v>
      </c>
      <c r="C41" s="214" t="str">
        <f>IF(Emargement!C48=""," ",Emargement!C48)</f>
        <v xml:space="preserve"> </v>
      </c>
      <c r="D41" s="309" t="str">
        <f>IF(Emargement!D48=""," ",Emargement!D48)</f>
        <v xml:space="preserve"> </v>
      </c>
      <c r="E41" s="309"/>
      <c r="F41" s="215" t="str">
        <f>IF(Emargement!G48=""," ",Emargement!G48)</f>
        <v xml:space="preserve"> </v>
      </c>
    </row>
    <row r="42" spans="1:6" ht="15.75">
      <c r="A42" s="213">
        <f>Emargement!A49</f>
        <v>41</v>
      </c>
      <c r="B42" s="214" t="str">
        <f>IF(Emargement!B49=""," ",Emargement!B49)</f>
        <v xml:space="preserve"> </v>
      </c>
      <c r="C42" s="214" t="str">
        <f>IF(Emargement!C49=""," ",Emargement!C49)</f>
        <v xml:space="preserve"> </v>
      </c>
      <c r="D42" s="309" t="str">
        <f>IF(Emargement!D49=""," ",Emargement!D49)</f>
        <v xml:space="preserve"> </v>
      </c>
      <c r="E42" s="309"/>
      <c r="F42" s="215" t="str">
        <f>IF(Emargement!G49=""," ",Emargement!G49)</f>
        <v xml:space="preserve"> </v>
      </c>
    </row>
    <row r="43" spans="1:6" ht="15.75">
      <c r="A43" s="213">
        <f>Emargement!A50</f>
        <v>42</v>
      </c>
      <c r="B43" s="214" t="str">
        <f>IF(Emargement!B50=""," ",Emargement!B50)</f>
        <v xml:space="preserve"> </v>
      </c>
      <c r="C43" s="214" t="str">
        <f>IF(Emargement!C50=""," ",Emargement!C50)</f>
        <v xml:space="preserve"> </v>
      </c>
      <c r="D43" s="309" t="str">
        <f>IF(Emargement!D50=""," ",Emargement!D50)</f>
        <v xml:space="preserve"> </v>
      </c>
      <c r="E43" s="309"/>
      <c r="F43" s="215" t="str">
        <f>IF(Emargement!G50=""," ",Emargement!G50)</f>
        <v xml:space="preserve"> </v>
      </c>
    </row>
    <row r="44" spans="1:6" ht="15.75">
      <c r="A44" s="213">
        <f>Emargement!A51</f>
        <v>43</v>
      </c>
      <c r="B44" s="214" t="str">
        <f>IF(Emargement!B51=""," ",Emargement!B51)</f>
        <v xml:space="preserve"> </v>
      </c>
      <c r="C44" s="214" t="str">
        <f>IF(Emargement!C51=""," ",Emargement!C51)</f>
        <v xml:space="preserve"> </v>
      </c>
      <c r="D44" s="309" t="str">
        <f>IF(Emargement!D51=""," ",Emargement!D51)</f>
        <v xml:space="preserve"> </v>
      </c>
      <c r="E44" s="309"/>
      <c r="F44" s="215" t="str">
        <f>IF(Emargement!G51=""," ",Emargement!G51)</f>
        <v xml:space="preserve"> </v>
      </c>
    </row>
    <row r="45" spans="1:6" ht="15.75">
      <c r="A45" s="213">
        <f>Emargement!A52</f>
        <v>44</v>
      </c>
      <c r="B45" s="214" t="str">
        <f>IF(Emargement!B52=""," ",Emargement!B52)</f>
        <v xml:space="preserve"> </v>
      </c>
      <c r="C45" s="214" t="str">
        <f>IF(Emargement!C52=""," ",Emargement!C52)</f>
        <v xml:space="preserve"> </v>
      </c>
      <c r="D45" s="309" t="str">
        <f>IF(Emargement!D52=""," ",Emargement!D52)</f>
        <v xml:space="preserve"> </v>
      </c>
      <c r="E45" s="309"/>
      <c r="F45" s="215" t="str">
        <f>IF(Emargement!G52=""," ",Emargement!G52)</f>
        <v xml:space="preserve"> </v>
      </c>
    </row>
    <row r="46" spans="1:6" ht="15.75">
      <c r="A46" s="213">
        <f>Emargement!A53</f>
        <v>45</v>
      </c>
      <c r="B46" s="214" t="str">
        <f>IF(Emargement!B53=""," ",Emargement!B53)</f>
        <v xml:space="preserve"> </v>
      </c>
      <c r="C46" s="214" t="str">
        <f>IF(Emargement!C53=""," ",Emargement!C53)</f>
        <v xml:space="preserve"> </v>
      </c>
      <c r="D46" s="309" t="str">
        <f>IF(Emargement!D53=""," ",Emargement!D53)</f>
        <v xml:space="preserve"> </v>
      </c>
      <c r="E46" s="309"/>
      <c r="F46" s="215" t="str">
        <f>IF(Emargement!G53=""," ",Emargement!G53)</f>
        <v xml:space="preserve"> </v>
      </c>
    </row>
    <row r="47" spans="1:6" ht="15.75">
      <c r="A47" s="213">
        <f>Emargement!A54</f>
        <v>46</v>
      </c>
      <c r="B47" s="214" t="str">
        <f>IF(Emargement!B54=""," ",Emargement!B54)</f>
        <v xml:space="preserve"> </v>
      </c>
      <c r="C47" s="214" t="str">
        <f>IF(Emargement!C54=""," ",Emargement!C54)</f>
        <v xml:space="preserve"> </v>
      </c>
      <c r="D47" s="309" t="str">
        <f>IF(Emargement!D54=""," ",Emargement!D54)</f>
        <v xml:space="preserve"> </v>
      </c>
      <c r="E47" s="309"/>
      <c r="F47" s="215" t="str">
        <f>IF(Emargement!G54=""," ",Emargement!G54)</f>
        <v xml:space="preserve"> </v>
      </c>
    </row>
    <row r="48" spans="1:6" ht="15.75">
      <c r="A48" s="213">
        <f>Emargement!A55</f>
        <v>47</v>
      </c>
      <c r="B48" s="214" t="str">
        <f>IF(Emargement!B55=""," ",Emargement!B55)</f>
        <v xml:space="preserve"> </v>
      </c>
      <c r="C48" s="214" t="str">
        <f>IF(Emargement!C55=""," ",Emargement!C55)</f>
        <v xml:space="preserve"> </v>
      </c>
      <c r="D48" s="309" t="str">
        <f>IF(Emargement!D55=""," ",Emargement!D55)</f>
        <v xml:space="preserve"> </v>
      </c>
      <c r="E48" s="309"/>
      <c r="F48" s="215" t="str">
        <f>IF(Emargement!G55=""," ",Emargement!G55)</f>
        <v xml:space="preserve"> </v>
      </c>
    </row>
    <row r="49" spans="1:6" ht="15.75">
      <c r="A49" s="213">
        <f>Emargement!A56</f>
        <v>48</v>
      </c>
      <c r="B49" s="214" t="str">
        <f>IF(Emargement!B56=""," ",Emargement!B56)</f>
        <v xml:space="preserve"> </v>
      </c>
      <c r="C49" s="214" t="str">
        <f>IF(Emargement!C56=""," ",Emargement!C56)</f>
        <v xml:space="preserve"> </v>
      </c>
      <c r="D49" s="309" t="str">
        <f>IF(Emargement!D56=""," ",Emargement!D56)</f>
        <v xml:space="preserve"> </v>
      </c>
      <c r="E49" s="309"/>
      <c r="F49" s="215" t="str">
        <f>IF(Emargement!G56=""," ",Emargement!G56)</f>
        <v xml:space="preserve"> </v>
      </c>
    </row>
    <row r="50" spans="1:6" ht="15.75">
      <c r="A50" s="213">
        <f>Emargement!A57</f>
        <v>49</v>
      </c>
      <c r="B50" s="214" t="str">
        <f>IF(Emargement!B57=""," ",Emargement!B57)</f>
        <v xml:space="preserve"> </v>
      </c>
      <c r="C50" s="214" t="str">
        <f>IF(Emargement!C57=""," ",Emargement!C57)</f>
        <v xml:space="preserve"> </v>
      </c>
      <c r="D50" s="309" t="str">
        <f>IF(Emargement!D57=""," ",Emargement!D57)</f>
        <v xml:space="preserve"> </v>
      </c>
      <c r="E50" s="309"/>
      <c r="F50" s="215" t="str">
        <f>IF(Emargement!G57=""," ",Emargement!G57)</f>
        <v xml:space="preserve"> </v>
      </c>
    </row>
    <row r="51" spans="1:6" ht="15.75">
      <c r="A51" s="213">
        <f>Emargement!A58</f>
        <v>50</v>
      </c>
      <c r="B51" s="214" t="str">
        <f>IF(Emargement!B58=""," ",Emargement!B58)</f>
        <v xml:space="preserve"> </v>
      </c>
      <c r="C51" s="214" t="str">
        <f>IF(Emargement!C58=""," ",Emargement!C58)</f>
        <v xml:space="preserve"> </v>
      </c>
      <c r="D51" s="309" t="str">
        <f>IF(Emargement!D58=""," ",Emargement!D58)</f>
        <v xml:space="preserve"> </v>
      </c>
      <c r="E51" s="309"/>
      <c r="F51" s="215" t="str">
        <f>IF(Emargement!G58=""," ",Emargement!G58)</f>
        <v xml:space="preserve"> </v>
      </c>
    </row>
  </sheetData>
  <mergeCells count="53">
    <mergeCell ref="D47:E47"/>
    <mergeCell ref="D48:E48"/>
    <mergeCell ref="D49:E49"/>
    <mergeCell ref="D50:E50"/>
    <mergeCell ref="D51:E51"/>
    <mergeCell ref="D46:E46"/>
    <mergeCell ref="D35:E35"/>
    <mergeCell ref="D36:E36"/>
    <mergeCell ref="D37:E37"/>
    <mergeCell ref="D38:E38"/>
    <mergeCell ref="D39:E39"/>
    <mergeCell ref="D40:E40"/>
    <mergeCell ref="D41:E41"/>
    <mergeCell ref="D42:E42"/>
    <mergeCell ref="D43:E43"/>
    <mergeCell ref="D44:E44"/>
    <mergeCell ref="D45:E45"/>
    <mergeCell ref="D34:E34"/>
    <mergeCell ref="D23:E23"/>
    <mergeCell ref="D24:E24"/>
    <mergeCell ref="D25:E25"/>
    <mergeCell ref="D26:E26"/>
    <mergeCell ref="D27:E27"/>
    <mergeCell ref="D28:E28"/>
    <mergeCell ref="D29:E29"/>
    <mergeCell ref="D30:E30"/>
    <mergeCell ref="D31:E31"/>
    <mergeCell ref="D32:E32"/>
    <mergeCell ref="D33:E33"/>
    <mergeCell ref="D22:E22"/>
    <mergeCell ref="D11:E11"/>
    <mergeCell ref="D12:E12"/>
    <mergeCell ref="D13:E13"/>
    <mergeCell ref="D14:E14"/>
    <mergeCell ref="D15:E15"/>
    <mergeCell ref="D16:E16"/>
    <mergeCell ref="D17:E17"/>
    <mergeCell ref="D18:E18"/>
    <mergeCell ref="D19:E19"/>
    <mergeCell ref="D20:E20"/>
    <mergeCell ref="D21:E21"/>
    <mergeCell ref="D10:E10"/>
    <mergeCell ref="A1:B1"/>
    <mergeCell ref="C1:D1"/>
    <mergeCell ref="E1:F1"/>
    <mergeCell ref="D2:E2"/>
    <mergeCell ref="D3:E3"/>
    <mergeCell ref="D4:E4"/>
    <mergeCell ref="D5:E5"/>
    <mergeCell ref="D6:E6"/>
    <mergeCell ref="D7:E7"/>
    <mergeCell ref="D8:E8"/>
    <mergeCell ref="D9:E9"/>
  </mergeCells>
  <pageMargins left="0.5118110236220472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Emargement</vt:lpstr>
      <vt:lpstr>Feuille de saisie</vt:lpstr>
      <vt:lpstr>Classement</vt:lpstr>
      <vt:lpstr>Page de garde</vt:lpstr>
      <vt:lpstr>Page finale</vt:lpstr>
      <vt:lpstr>Listes engagés (x50)</vt:lpstr>
      <vt:lpstr>Classement!Zone_d_impression</vt:lpstr>
      <vt:lpstr>'Page de garde'!Zone_d_impression</vt:lpstr>
      <vt:lpstr>'Page finale'!Zone_d_impression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dc:creator>
  <cp:lastModifiedBy>Alex</cp:lastModifiedBy>
  <cp:lastPrinted>2017-03-05T09:41:30Z</cp:lastPrinted>
  <dcterms:created xsi:type="dcterms:W3CDTF">2015-12-24T14:55:01Z</dcterms:created>
  <dcterms:modified xsi:type="dcterms:W3CDTF">2018-09-20T19:10:37Z</dcterms:modified>
</cp:coreProperties>
</file>