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ThisWorkbook"/>
  <bookViews>
    <workbookView xWindow="0" yWindow="0" windowWidth="14623" windowHeight="8195" tabRatio="687" activeTab="3"/>
  </bookViews>
  <sheets>
    <sheet name="POU" sheetId="62" r:id="rId1"/>
    <sheet name="PUP" sheetId="61" r:id="rId2"/>
    <sheet name="BEN" sheetId="60" r:id="rId3"/>
    <sheet name="MIN" sheetId="65" r:id="rId4"/>
    <sheet name="CAD" sheetId="64" state="hidden" r:id="rId5"/>
    <sheet name="ESSAIS" sheetId="28" state="hidden" r:id="rId6"/>
    <sheet name="Point" sheetId="6" state="hidden" r:id="rId7"/>
  </sheets>
  <definedNames>
    <definedName name="_xlnm._FilterDatabase" localSheetId="3" hidden="1">MIN!$A$4:$BS$4</definedName>
    <definedName name="_xlnm._FilterDatabase" localSheetId="1" hidden="1">PUP!$A$4:$BS$4</definedName>
    <definedName name="_xlnm.Print_Area" localSheetId="2">BEN!$A$2:$G$53</definedName>
    <definedName name="_xlnm.Print_Area" localSheetId="4">CAD!$A$2:$J$19</definedName>
    <definedName name="_xlnm.Print_Area" localSheetId="3">MIN!$A$2:$J$44</definedName>
    <definedName name="_xlnm.Print_Area" localSheetId="0">POU!$A$2:$H$27</definedName>
    <definedName name="_xlnm.Print_Area" localSheetId="1">PUP!$A$2:$H$38</definedName>
  </definedNames>
  <calcPr calcId="145621"/>
</workbook>
</file>

<file path=xl/calcChain.xml><?xml version="1.0" encoding="utf-8"?>
<calcChain xmlns="http://schemas.openxmlformats.org/spreadsheetml/2006/main">
  <c r="I37" i="65" l="1"/>
  <c r="I57" i="65"/>
  <c r="I58" i="65"/>
  <c r="I59" i="65"/>
  <c r="I11" i="62"/>
  <c r="I14" i="62"/>
  <c r="B6" i="64"/>
  <c r="B7" i="64"/>
  <c r="B8" i="64"/>
  <c r="B9" i="64"/>
  <c r="B10" i="64"/>
  <c r="B11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24" i="64"/>
  <c r="B25" i="64"/>
  <c r="B26" i="64"/>
  <c r="B27" i="64"/>
  <c r="B28" i="64"/>
  <c r="B29" i="64"/>
  <c r="B30" i="64"/>
  <c r="B31" i="64"/>
  <c r="B32" i="64"/>
  <c r="B33" i="64"/>
  <c r="B34" i="64"/>
  <c r="B35" i="64"/>
  <c r="B36" i="64"/>
  <c r="B37" i="64"/>
  <c r="B38" i="64"/>
  <c r="B39" i="64"/>
  <c r="B40" i="64"/>
  <c r="B41" i="64"/>
  <c r="B42" i="64"/>
  <c r="B43" i="64"/>
  <c r="B44" i="64"/>
  <c r="B45" i="64"/>
  <c r="B46" i="64"/>
  <c r="B47" i="64"/>
  <c r="B48" i="64"/>
  <c r="B49" i="64"/>
  <c r="B50" i="64"/>
  <c r="B51" i="64"/>
  <c r="B52" i="64"/>
  <c r="B53" i="64"/>
  <c r="B54" i="64"/>
  <c r="B55" i="64"/>
  <c r="B56" i="64"/>
  <c r="B57" i="64"/>
  <c r="B58" i="64"/>
  <c r="B59" i="64"/>
  <c r="B60" i="64"/>
  <c r="B61" i="64"/>
  <c r="B62" i="64"/>
  <c r="B63" i="64"/>
  <c r="B64" i="64"/>
  <c r="B65" i="64"/>
  <c r="B66" i="64"/>
  <c r="B67" i="64"/>
  <c r="B68" i="64"/>
  <c r="B69" i="64"/>
  <c r="B70" i="64"/>
  <c r="B71" i="64"/>
  <c r="B72" i="64"/>
  <c r="B73" i="64"/>
  <c r="B74" i="64"/>
  <c r="B75" i="64"/>
  <c r="B76" i="64"/>
  <c r="B77" i="64"/>
  <c r="B78" i="64"/>
  <c r="B79" i="64"/>
  <c r="B80" i="64"/>
  <c r="B81" i="64"/>
  <c r="B82" i="64"/>
  <c r="B83" i="64"/>
  <c r="B84" i="64"/>
  <c r="B85" i="64"/>
  <c r="B86" i="64"/>
  <c r="B87" i="64"/>
  <c r="B88" i="64"/>
  <c r="B89" i="64"/>
  <c r="B90" i="64"/>
  <c r="B91" i="64"/>
  <c r="B92" i="64"/>
  <c r="B93" i="64"/>
  <c r="B94" i="64"/>
  <c r="B95" i="64"/>
  <c r="B96" i="64"/>
  <c r="B97" i="64"/>
  <c r="B98" i="64"/>
  <c r="B99" i="64"/>
  <c r="B100" i="64"/>
  <c r="B101" i="64"/>
  <c r="B102" i="64"/>
  <c r="B103" i="64"/>
  <c r="B104" i="64"/>
  <c r="B105" i="64"/>
  <c r="B106" i="64"/>
  <c r="B107" i="64"/>
  <c r="B108" i="64"/>
  <c r="B109" i="64"/>
  <c r="B110" i="64"/>
  <c r="B111" i="64"/>
  <c r="B112" i="64"/>
  <c r="B113" i="64"/>
  <c r="B114" i="64"/>
  <c r="B115" i="64"/>
  <c r="B116" i="64"/>
  <c r="B117" i="64"/>
  <c r="B118" i="64"/>
  <c r="B119" i="64"/>
  <c r="B120" i="64"/>
  <c r="B5" i="64"/>
  <c r="BS120" i="64"/>
  <c r="BQ120" i="64"/>
  <c r="BP120" i="64"/>
  <c r="BR120" i="64"/>
  <c r="BO120" i="64"/>
  <c r="BL120" i="64"/>
  <c r="BI120" i="64"/>
  <c r="BF120" i="64"/>
  <c r="BS119" i="64"/>
  <c r="BQ119" i="64"/>
  <c r="BP119" i="64"/>
  <c r="BR119" i="64"/>
  <c r="BO119" i="64"/>
  <c r="BL119" i="64"/>
  <c r="BI119" i="64"/>
  <c r="BF119" i="64"/>
  <c r="BS118" i="64"/>
  <c r="BQ118" i="64"/>
  <c r="BP118" i="64"/>
  <c r="BR118" i="64"/>
  <c r="BO118" i="64"/>
  <c r="BL118" i="64"/>
  <c r="BI118" i="64"/>
  <c r="BF118" i="64"/>
  <c r="BS117" i="64"/>
  <c r="BQ117" i="64"/>
  <c r="BP117" i="64"/>
  <c r="BR117" i="64"/>
  <c r="BO117" i="64"/>
  <c r="BL117" i="64"/>
  <c r="BI117" i="64"/>
  <c r="BF117" i="64"/>
  <c r="BS116" i="64"/>
  <c r="BQ116" i="64"/>
  <c r="BP116" i="64"/>
  <c r="BR116" i="64"/>
  <c r="BO116" i="64"/>
  <c r="BL116" i="64"/>
  <c r="BI116" i="64"/>
  <c r="BF116" i="64"/>
  <c r="BS115" i="64"/>
  <c r="BQ115" i="64"/>
  <c r="BP115" i="64"/>
  <c r="BR115" i="64"/>
  <c r="BO115" i="64"/>
  <c r="BL115" i="64"/>
  <c r="BI115" i="64"/>
  <c r="BF115" i="64"/>
  <c r="BS114" i="64"/>
  <c r="BQ114" i="64"/>
  <c r="BP114" i="64"/>
  <c r="BR114" i="64"/>
  <c r="BO114" i="64"/>
  <c r="BL114" i="64"/>
  <c r="BI114" i="64"/>
  <c r="BF114" i="64"/>
  <c r="BS113" i="64"/>
  <c r="BQ113" i="64"/>
  <c r="BP113" i="64"/>
  <c r="BR113" i="64"/>
  <c r="BO113" i="64"/>
  <c r="BL113" i="64"/>
  <c r="BI113" i="64"/>
  <c r="BF113" i="64"/>
  <c r="BS112" i="64"/>
  <c r="BQ112" i="64"/>
  <c r="BP112" i="64"/>
  <c r="BR112" i="64"/>
  <c r="BO112" i="64"/>
  <c r="BL112" i="64"/>
  <c r="BI112" i="64"/>
  <c r="BF112" i="64"/>
  <c r="BS111" i="64"/>
  <c r="BQ111" i="64"/>
  <c r="BP111" i="64"/>
  <c r="BR111" i="64"/>
  <c r="BO111" i="64"/>
  <c r="BL111" i="64"/>
  <c r="BI111" i="64"/>
  <c r="BF111" i="64"/>
  <c r="BS110" i="64"/>
  <c r="BQ110" i="64"/>
  <c r="BP110" i="64"/>
  <c r="BR110" i="64"/>
  <c r="BO110" i="64"/>
  <c r="BL110" i="64"/>
  <c r="BI110" i="64"/>
  <c r="BF110" i="64"/>
  <c r="BS109" i="64"/>
  <c r="BQ109" i="64"/>
  <c r="BP109" i="64"/>
  <c r="BR109" i="64"/>
  <c r="BO109" i="64"/>
  <c r="BL109" i="64"/>
  <c r="BI109" i="64"/>
  <c r="BF109" i="64"/>
  <c r="BS108" i="64"/>
  <c r="BQ108" i="64"/>
  <c r="BP108" i="64"/>
  <c r="BR108" i="64"/>
  <c r="BO108" i="64"/>
  <c r="BL108" i="64"/>
  <c r="BI108" i="64"/>
  <c r="BF108" i="64"/>
  <c r="BS107" i="64"/>
  <c r="BQ107" i="64"/>
  <c r="BP107" i="64"/>
  <c r="BR107" i="64"/>
  <c r="BO107" i="64"/>
  <c r="BL107" i="64"/>
  <c r="BI107" i="64"/>
  <c r="BF107" i="64"/>
  <c r="BS106" i="64"/>
  <c r="BQ106" i="64"/>
  <c r="BP106" i="64"/>
  <c r="BR106" i="64"/>
  <c r="BO106" i="64"/>
  <c r="BL106" i="64"/>
  <c r="BI106" i="64"/>
  <c r="BF106" i="64"/>
  <c r="BS105" i="64"/>
  <c r="BQ105" i="64"/>
  <c r="BP105" i="64"/>
  <c r="BR105" i="64"/>
  <c r="BO105" i="64"/>
  <c r="BL105" i="64"/>
  <c r="BI105" i="64"/>
  <c r="BF105" i="64"/>
  <c r="BS104" i="64"/>
  <c r="BQ104" i="64"/>
  <c r="BP104" i="64"/>
  <c r="BR104" i="64"/>
  <c r="BO104" i="64"/>
  <c r="BL104" i="64"/>
  <c r="BI104" i="64"/>
  <c r="BF104" i="64"/>
  <c r="BS103" i="64"/>
  <c r="BQ103" i="64"/>
  <c r="BP103" i="64"/>
  <c r="BR103" i="64"/>
  <c r="BO103" i="64"/>
  <c r="BL103" i="64"/>
  <c r="BI103" i="64"/>
  <c r="BF103" i="64"/>
  <c r="BS102" i="64"/>
  <c r="BQ102" i="64"/>
  <c r="BP102" i="64"/>
  <c r="BR102" i="64"/>
  <c r="BO102" i="64"/>
  <c r="BL102" i="64"/>
  <c r="BI102" i="64"/>
  <c r="BF102" i="64"/>
  <c r="BS101" i="64"/>
  <c r="BQ101" i="64"/>
  <c r="BP101" i="64"/>
  <c r="BR101" i="64"/>
  <c r="BO101" i="64"/>
  <c r="BL101" i="64"/>
  <c r="BI101" i="64"/>
  <c r="BF101" i="64"/>
  <c r="BS100" i="64"/>
  <c r="BQ100" i="64"/>
  <c r="BP100" i="64"/>
  <c r="BR100" i="64"/>
  <c r="BO100" i="64"/>
  <c r="BL100" i="64"/>
  <c r="BI100" i="64"/>
  <c r="BF100" i="64"/>
  <c r="BS99" i="64"/>
  <c r="BQ99" i="64"/>
  <c r="BP99" i="64"/>
  <c r="BR99" i="64"/>
  <c r="BO99" i="64"/>
  <c r="BL99" i="64"/>
  <c r="BI99" i="64"/>
  <c r="BF99" i="64"/>
  <c r="BS98" i="64"/>
  <c r="BQ98" i="64"/>
  <c r="BP98" i="64"/>
  <c r="BR98" i="64"/>
  <c r="BO98" i="64"/>
  <c r="BL98" i="64"/>
  <c r="BI98" i="64"/>
  <c r="BF98" i="64"/>
  <c r="BS97" i="64"/>
  <c r="BQ97" i="64"/>
  <c r="BP97" i="64"/>
  <c r="BR97" i="64"/>
  <c r="BO97" i="64"/>
  <c r="BL97" i="64"/>
  <c r="BI97" i="64"/>
  <c r="BF97" i="64"/>
  <c r="BS96" i="64"/>
  <c r="BQ96" i="64"/>
  <c r="BP96" i="64"/>
  <c r="BR96" i="64"/>
  <c r="BO96" i="64"/>
  <c r="BL96" i="64"/>
  <c r="BI96" i="64"/>
  <c r="BF96" i="64"/>
  <c r="BS95" i="64"/>
  <c r="BQ95" i="64"/>
  <c r="BP95" i="64"/>
  <c r="BR95" i="64"/>
  <c r="BO95" i="64"/>
  <c r="BL95" i="64"/>
  <c r="BI95" i="64"/>
  <c r="BF95" i="64"/>
  <c r="BS94" i="64"/>
  <c r="BQ94" i="64"/>
  <c r="BP94" i="64"/>
  <c r="BR94" i="64"/>
  <c r="BO94" i="64"/>
  <c r="BL94" i="64"/>
  <c r="BI94" i="64"/>
  <c r="BF94" i="64"/>
  <c r="BS93" i="64"/>
  <c r="BQ93" i="64"/>
  <c r="BP93" i="64"/>
  <c r="BR93" i="64"/>
  <c r="BO93" i="64"/>
  <c r="BL93" i="64"/>
  <c r="BI93" i="64"/>
  <c r="BF93" i="64"/>
  <c r="BS92" i="64"/>
  <c r="BQ92" i="64"/>
  <c r="BP92" i="64"/>
  <c r="BR92" i="64"/>
  <c r="BO92" i="64"/>
  <c r="BL92" i="64"/>
  <c r="BI92" i="64"/>
  <c r="BF92" i="64"/>
  <c r="BS91" i="64"/>
  <c r="BQ91" i="64"/>
  <c r="BP91" i="64"/>
  <c r="BR91" i="64"/>
  <c r="BO91" i="64"/>
  <c r="BL91" i="64"/>
  <c r="BI91" i="64"/>
  <c r="BF91" i="64"/>
  <c r="BS90" i="64"/>
  <c r="BQ90" i="64"/>
  <c r="BP90" i="64"/>
  <c r="BR90" i="64"/>
  <c r="BO90" i="64"/>
  <c r="BL90" i="64"/>
  <c r="BI90" i="64"/>
  <c r="BF90" i="64"/>
  <c r="BS89" i="64"/>
  <c r="BQ89" i="64"/>
  <c r="BP89" i="64"/>
  <c r="BR89" i="64"/>
  <c r="BO89" i="64"/>
  <c r="BL89" i="64"/>
  <c r="BI89" i="64"/>
  <c r="BF89" i="64"/>
  <c r="BS88" i="64"/>
  <c r="BQ88" i="64"/>
  <c r="BP88" i="64"/>
  <c r="BR88" i="64"/>
  <c r="BO88" i="64"/>
  <c r="BL88" i="64"/>
  <c r="BI88" i="64"/>
  <c r="BF88" i="64"/>
  <c r="BS87" i="64"/>
  <c r="BQ87" i="64"/>
  <c r="BP87" i="64"/>
  <c r="BR87" i="64"/>
  <c r="BO87" i="64"/>
  <c r="BL87" i="64"/>
  <c r="BI87" i="64"/>
  <c r="BF87" i="64"/>
  <c r="BS86" i="64"/>
  <c r="BQ86" i="64"/>
  <c r="BP86" i="64"/>
  <c r="BR86" i="64"/>
  <c r="BO86" i="64"/>
  <c r="BL86" i="64"/>
  <c r="BI86" i="64"/>
  <c r="BF86" i="64"/>
  <c r="BS85" i="64"/>
  <c r="BQ85" i="64"/>
  <c r="BP85" i="64"/>
  <c r="BR85" i="64"/>
  <c r="BO85" i="64"/>
  <c r="BL85" i="64"/>
  <c r="BI85" i="64"/>
  <c r="BF85" i="64"/>
  <c r="BS84" i="64"/>
  <c r="BQ84" i="64"/>
  <c r="BP84" i="64"/>
  <c r="BR84" i="64"/>
  <c r="BO84" i="64"/>
  <c r="BL84" i="64"/>
  <c r="BI84" i="64"/>
  <c r="BF84" i="64"/>
  <c r="BS83" i="64"/>
  <c r="BQ83" i="64"/>
  <c r="BP83" i="64"/>
  <c r="BR83" i="64"/>
  <c r="BO83" i="64"/>
  <c r="BL83" i="64"/>
  <c r="BI83" i="64"/>
  <c r="BF83" i="64"/>
  <c r="BS82" i="64"/>
  <c r="BQ82" i="64"/>
  <c r="BP82" i="64"/>
  <c r="BR82" i="64"/>
  <c r="BO82" i="64"/>
  <c r="BL82" i="64"/>
  <c r="BI82" i="64"/>
  <c r="BF82" i="64"/>
  <c r="BS81" i="64"/>
  <c r="BQ81" i="64"/>
  <c r="BP81" i="64"/>
  <c r="BR81" i="64"/>
  <c r="BO81" i="64"/>
  <c r="BL81" i="64"/>
  <c r="BI81" i="64"/>
  <c r="BF81" i="64"/>
  <c r="BS80" i="64"/>
  <c r="BQ80" i="64"/>
  <c r="BP80" i="64"/>
  <c r="BR80" i="64"/>
  <c r="BO80" i="64"/>
  <c r="BL80" i="64"/>
  <c r="BI80" i="64"/>
  <c r="BF80" i="64"/>
  <c r="BS79" i="64"/>
  <c r="BQ79" i="64"/>
  <c r="BP79" i="64"/>
  <c r="BR79" i="64"/>
  <c r="BO79" i="64"/>
  <c r="BL79" i="64"/>
  <c r="BI79" i="64"/>
  <c r="BF79" i="64"/>
  <c r="BS78" i="64"/>
  <c r="BQ78" i="64"/>
  <c r="BP78" i="64"/>
  <c r="BR78" i="64"/>
  <c r="BO78" i="64"/>
  <c r="BL78" i="64"/>
  <c r="BI78" i="64"/>
  <c r="BF78" i="64"/>
  <c r="BS77" i="64"/>
  <c r="BQ77" i="64"/>
  <c r="BP77" i="64"/>
  <c r="BR77" i="64"/>
  <c r="BO77" i="64"/>
  <c r="BL77" i="64"/>
  <c r="BI77" i="64"/>
  <c r="BF77" i="64"/>
  <c r="BS76" i="64"/>
  <c r="BQ76" i="64"/>
  <c r="BP76" i="64"/>
  <c r="BR76" i="64"/>
  <c r="BO76" i="64"/>
  <c r="BL76" i="64"/>
  <c r="BI76" i="64"/>
  <c r="BF76" i="64"/>
  <c r="BS75" i="64"/>
  <c r="BQ75" i="64"/>
  <c r="BP75" i="64"/>
  <c r="BR75" i="64"/>
  <c r="BO75" i="64"/>
  <c r="BL75" i="64"/>
  <c r="BI75" i="64"/>
  <c r="BF75" i="64"/>
  <c r="BS74" i="64"/>
  <c r="BQ74" i="64"/>
  <c r="BP74" i="64"/>
  <c r="BR74" i="64"/>
  <c r="BO74" i="64"/>
  <c r="BL74" i="64"/>
  <c r="BI74" i="64"/>
  <c r="BF74" i="64"/>
  <c r="BS73" i="64"/>
  <c r="BQ73" i="64"/>
  <c r="BP73" i="64"/>
  <c r="BR73" i="64"/>
  <c r="BO73" i="64"/>
  <c r="BL73" i="64"/>
  <c r="BI73" i="64"/>
  <c r="BF73" i="64"/>
  <c r="BS72" i="64"/>
  <c r="BQ72" i="64"/>
  <c r="BP72" i="64"/>
  <c r="BR72" i="64"/>
  <c r="BO72" i="64"/>
  <c r="BL72" i="64"/>
  <c r="BI72" i="64"/>
  <c r="BF72" i="64"/>
  <c r="BS71" i="64"/>
  <c r="BQ71" i="64"/>
  <c r="BP71" i="64"/>
  <c r="BR71" i="64"/>
  <c r="BO71" i="64"/>
  <c r="BL71" i="64"/>
  <c r="BI71" i="64"/>
  <c r="BF71" i="64"/>
  <c r="BS70" i="64"/>
  <c r="BQ70" i="64"/>
  <c r="BP70" i="64"/>
  <c r="BR70" i="64"/>
  <c r="BO70" i="64"/>
  <c r="BL70" i="64"/>
  <c r="BI70" i="64"/>
  <c r="BF70" i="64"/>
  <c r="BS69" i="64"/>
  <c r="BQ69" i="64"/>
  <c r="BP69" i="64"/>
  <c r="BR69" i="64"/>
  <c r="BO69" i="64"/>
  <c r="BL69" i="64"/>
  <c r="BI69" i="64"/>
  <c r="BF69" i="64"/>
  <c r="BS68" i="64"/>
  <c r="BQ68" i="64"/>
  <c r="BP68" i="64"/>
  <c r="BR68" i="64"/>
  <c r="BO68" i="64"/>
  <c r="BL68" i="64"/>
  <c r="BI68" i="64"/>
  <c r="BF68" i="64"/>
  <c r="BS67" i="64"/>
  <c r="BQ67" i="64"/>
  <c r="BP67" i="64"/>
  <c r="BR67" i="64"/>
  <c r="BO67" i="64"/>
  <c r="BL67" i="64"/>
  <c r="BI67" i="64"/>
  <c r="BF67" i="64"/>
  <c r="BS66" i="64"/>
  <c r="BQ66" i="64"/>
  <c r="BP66" i="64"/>
  <c r="BR66" i="64"/>
  <c r="BO66" i="64"/>
  <c r="BL66" i="64"/>
  <c r="BI66" i="64"/>
  <c r="BF66" i="64"/>
  <c r="BS65" i="64"/>
  <c r="BQ65" i="64"/>
  <c r="BP65" i="64"/>
  <c r="BR65" i="64"/>
  <c r="BO65" i="64"/>
  <c r="BL65" i="64"/>
  <c r="BI65" i="64"/>
  <c r="BF65" i="64"/>
  <c r="BS64" i="64"/>
  <c r="BQ64" i="64"/>
  <c r="BP64" i="64"/>
  <c r="BR64" i="64"/>
  <c r="BO64" i="64"/>
  <c r="BL64" i="64"/>
  <c r="BI64" i="64"/>
  <c r="BF64" i="64"/>
  <c r="BS63" i="64"/>
  <c r="BQ63" i="64"/>
  <c r="BP63" i="64"/>
  <c r="BR63" i="64"/>
  <c r="BO63" i="64"/>
  <c r="BL63" i="64"/>
  <c r="BI63" i="64"/>
  <c r="BF63" i="64"/>
  <c r="BS62" i="64"/>
  <c r="BQ62" i="64"/>
  <c r="BP62" i="64"/>
  <c r="BR62" i="64"/>
  <c r="BO62" i="64"/>
  <c r="BL62" i="64"/>
  <c r="BI62" i="64"/>
  <c r="BF62" i="64"/>
  <c r="BS61" i="64"/>
  <c r="BQ61" i="64"/>
  <c r="BP61" i="64"/>
  <c r="BR61" i="64"/>
  <c r="BO61" i="64"/>
  <c r="BL61" i="64"/>
  <c r="BI61" i="64"/>
  <c r="BF61" i="64"/>
  <c r="BS60" i="64"/>
  <c r="BQ60" i="64"/>
  <c r="BP60" i="64"/>
  <c r="BR60" i="64"/>
  <c r="BO60" i="64"/>
  <c r="BL60" i="64"/>
  <c r="BI60" i="64"/>
  <c r="BF60" i="64"/>
  <c r="BS59" i="64"/>
  <c r="BQ59" i="64"/>
  <c r="BP59" i="64"/>
  <c r="BR59" i="64"/>
  <c r="BO59" i="64"/>
  <c r="BL59" i="64"/>
  <c r="BI59" i="64"/>
  <c r="BF59" i="64"/>
  <c r="BS58" i="64"/>
  <c r="BQ58" i="64"/>
  <c r="BP58" i="64"/>
  <c r="BR58" i="64"/>
  <c r="BO58" i="64"/>
  <c r="BL58" i="64"/>
  <c r="BI58" i="64"/>
  <c r="BF58" i="64"/>
  <c r="BS57" i="64"/>
  <c r="BQ57" i="64"/>
  <c r="BP57" i="64"/>
  <c r="BR57" i="64"/>
  <c r="BO57" i="64"/>
  <c r="BL57" i="64"/>
  <c r="BI57" i="64"/>
  <c r="BF57" i="64"/>
  <c r="BS56" i="64"/>
  <c r="BQ56" i="64"/>
  <c r="BP56" i="64"/>
  <c r="BR56" i="64"/>
  <c r="BO56" i="64"/>
  <c r="BL56" i="64"/>
  <c r="BI56" i="64"/>
  <c r="BF56" i="64"/>
  <c r="BS55" i="64"/>
  <c r="BQ55" i="64"/>
  <c r="BP55" i="64"/>
  <c r="BR55" i="64"/>
  <c r="BO55" i="64"/>
  <c r="BL55" i="64"/>
  <c r="BI55" i="64"/>
  <c r="BF55" i="64"/>
  <c r="BS54" i="64"/>
  <c r="BQ54" i="64"/>
  <c r="BP54" i="64"/>
  <c r="BR54" i="64"/>
  <c r="BO54" i="64"/>
  <c r="BL54" i="64"/>
  <c r="BI54" i="64"/>
  <c r="BF54" i="64"/>
  <c r="BS53" i="64"/>
  <c r="BQ53" i="64"/>
  <c r="BP53" i="64"/>
  <c r="BR53" i="64"/>
  <c r="BO53" i="64"/>
  <c r="BL53" i="64"/>
  <c r="BI53" i="64"/>
  <c r="BF53" i="64"/>
  <c r="BS52" i="64"/>
  <c r="BQ52" i="64"/>
  <c r="BP52" i="64"/>
  <c r="BR52" i="64"/>
  <c r="BO52" i="64"/>
  <c r="BL52" i="64"/>
  <c r="BI52" i="64"/>
  <c r="BF52" i="64"/>
  <c r="BS51" i="64"/>
  <c r="BQ51" i="64"/>
  <c r="BP51" i="64"/>
  <c r="BR51" i="64"/>
  <c r="BO51" i="64"/>
  <c r="BL51" i="64"/>
  <c r="BI51" i="64"/>
  <c r="BF51" i="64"/>
  <c r="BS50" i="64"/>
  <c r="BQ50" i="64"/>
  <c r="BP50" i="64"/>
  <c r="BR50" i="64"/>
  <c r="BO50" i="64"/>
  <c r="BL50" i="64"/>
  <c r="BI50" i="64"/>
  <c r="BF50" i="64"/>
  <c r="BS49" i="64"/>
  <c r="BQ49" i="64"/>
  <c r="BP49" i="64"/>
  <c r="BR49" i="64"/>
  <c r="BO49" i="64"/>
  <c r="BL49" i="64"/>
  <c r="BI49" i="64"/>
  <c r="BF49" i="64"/>
  <c r="BS48" i="64"/>
  <c r="BQ48" i="64"/>
  <c r="BP48" i="64"/>
  <c r="BR48" i="64"/>
  <c r="BO48" i="64"/>
  <c r="BL48" i="64"/>
  <c r="BI48" i="64"/>
  <c r="BF48" i="64"/>
  <c r="BS47" i="64"/>
  <c r="BQ47" i="64"/>
  <c r="BP47" i="64"/>
  <c r="BR47" i="64"/>
  <c r="BO47" i="64"/>
  <c r="BL47" i="64"/>
  <c r="BI47" i="64"/>
  <c r="BF47" i="64"/>
  <c r="BS46" i="64"/>
  <c r="BQ46" i="64"/>
  <c r="BP46" i="64"/>
  <c r="BR46" i="64"/>
  <c r="BO46" i="64"/>
  <c r="BL46" i="64"/>
  <c r="BI46" i="64"/>
  <c r="BF46" i="64"/>
  <c r="BS45" i="64"/>
  <c r="BQ45" i="64"/>
  <c r="BP45" i="64"/>
  <c r="BR45" i="64"/>
  <c r="BO45" i="64"/>
  <c r="BL45" i="64"/>
  <c r="BI45" i="64"/>
  <c r="BF45" i="64"/>
  <c r="BS44" i="64"/>
  <c r="BQ44" i="64"/>
  <c r="BP44" i="64"/>
  <c r="BR44" i="64"/>
  <c r="BO44" i="64"/>
  <c r="BL44" i="64"/>
  <c r="BI44" i="64"/>
  <c r="BF44" i="64"/>
  <c r="BS43" i="64"/>
  <c r="BQ43" i="64"/>
  <c r="BP43" i="64"/>
  <c r="BR43" i="64"/>
  <c r="BO43" i="64"/>
  <c r="BL43" i="64"/>
  <c r="BI43" i="64"/>
  <c r="BF43" i="64"/>
  <c r="BS42" i="64"/>
  <c r="BQ42" i="64"/>
  <c r="BP42" i="64"/>
  <c r="BR42" i="64"/>
  <c r="BO42" i="64"/>
  <c r="BL42" i="64"/>
  <c r="BI42" i="64"/>
  <c r="BF42" i="64"/>
  <c r="BS41" i="64"/>
  <c r="BQ41" i="64"/>
  <c r="BP41" i="64"/>
  <c r="BR41" i="64"/>
  <c r="BO41" i="64"/>
  <c r="BL41" i="64"/>
  <c r="BI41" i="64"/>
  <c r="BF41" i="64"/>
  <c r="BS40" i="64"/>
  <c r="BQ40" i="64"/>
  <c r="BP40" i="64"/>
  <c r="BR40" i="64"/>
  <c r="BO40" i="64"/>
  <c r="BL40" i="64"/>
  <c r="BI40" i="64"/>
  <c r="BF40" i="64"/>
  <c r="BS39" i="64"/>
  <c r="BQ39" i="64"/>
  <c r="BP39" i="64"/>
  <c r="BR39" i="64"/>
  <c r="BO39" i="64"/>
  <c r="BL39" i="64"/>
  <c r="BI39" i="64"/>
  <c r="BF39" i="64"/>
  <c r="BS38" i="64"/>
  <c r="BQ38" i="64"/>
  <c r="BP38" i="64"/>
  <c r="BR38" i="64"/>
  <c r="BO38" i="64"/>
  <c r="BL38" i="64"/>
  <c r="BI38" i="64"/>
  <c r="BF38" i="64"/>
  <c r="BS37" i="64"/>
  <c r="BQ37" i="64"/>
  <c r="BP37" i="64"/>
  <c r="BR37" i="64"/>
  <c r="BO37" i="64"/>
  <c r="BL37" i="64"/>
  <c r="BI37" i="64"/>
  <c r="BF37" i="64"/>
  <c r="BS36" i="64"/>
  <c r="BQ36" i="64"/>
  <c r="BP36" i="64"/>
  <c r="BR36" i="64"/>
  <c r="BO36" i="64"/>
  <c r="BL36" i="64"/>
  <c r="BI36" i="64"/>
  <c r="BF36" i="64"/>
  <c r="BS35" i="64"/>
  <c r="BQ35" i="64"/>
  <c r="BP35" i="64"/>
  <c r="BR35" i="64"/>
  <c r="BO35" i="64"/>
  <c r="BL35" i="64"/>
  <c r="BI35" i="64"/>
  <c r="BF35" i="64"/>
  <c r="BS34" i="64"/>
  <c r="BQ34" i="64"/>
  <c r="BP34" i="64"/>
  <c r="BR34" i="64"/>
  <c r="BO34" i="64"/>
  <c r="BL34" i="64"/>
  <c r="BI34" i="64"/>
  <c r="BF34" i="64"/>
  <c r="BS33" i="64"/>
  <c r="BQ33" i="64"/>
  <c r="BP33" i="64"/>
  <c r="BR33" i="64"/>
  <c r="BO33" i="64"/>
  <c r="BL33" i="64"/>
  <c r="BI33" i="64"/>
  <c r="BF33" i="64"/>
  <c r="BS32" i="64"/>
  <c r="BQ32" i="64"/>
  <c r="BP32" i="64"/>
  <c r="BR32" i="64"/>
  <c r="BO32" i="64"/>
  <c r="BL32" i="64"/>
  <c r="BI32" i="64"/>
  <c r="BF32" i="64"/>
  <c r="BS31" i="64"/>
  <c r="BQ31" i="64"/>
  <c r="BP31" i="64"/>
  <c r="BR31" i="64"/>
  <c r="BO31" i="64"/>
  <c r="BL31" i="64"/>
  <c r="BI31" i="64"/>
  <c r="BF31" i="64"/>
  <c r="BS30" i="64"/>
  <c r="BQ30" i="64"/>
  <c r="BP30" i="64"/>
  <c r="BR30" i="64"/>
  <c r="BO30" i="64"/>
  <c r="BL30" i="64"/>
  <c r="BI30" i="64"/>
  <c r="BF30" i="64"/>
  <c r="BS29" i="64"/>
  <c r="BQ29" i="64"/>
  <c r="BP29" i="64"/>
  <c r="BR29" i="64"/>
  <c r="BO29" i="64"/>
  <c r="BL29" i="64"/>
  <c r="BI29" i="64"/>
  <c r="BF29" i="64"/>
  <c r="BS28" i="64"/>
  <c r="BQ28" i="64"/>
  <c r="BP28" i="64"/>
  <c r="BR28" i="64"/>
  <c r="BO28" i="64"/>
  <c r="BL28" i="64"/>
  <c r="BI28" i="64"/>
  <c r="BF28" i="64"/>
  <c r="BS27" i="64"/>
  <c r="BQ27" i="64"/>
  <c r="BP27" i="64"/>
  <c r="BR27" i="64"/>
  <c r="BO27" i="64"/>
  <c r="BL27" i="64"/>
  <c r="BI27" i="64"/>
  <c r="BF27" i="64"/>
  <c r="BS26" i="64"/>
  <c r="BQ26" i="64"/>
  <c r="BP26" i="64"/>
  <c r="BR26" i="64"/>
  <c r="BO26" i="64"/>
  <c r="BL26" i="64"/>
  <c r="BI26" i="64"/>
  <c r="BF26" i="64"/>
  <c r="BS25" i="64"/>
  <c r="BQ25" i="64"/>
  <c r="BP25" i="64"/>
  <c r="BR25" i="64"/>
  <c r="BO25" i="64"/>
  <c r="BL25" i="64"/>
  <c r="BI25" i="64"/>
  <c r="BF25" i="64"/>
  <c r="BS24" i="64"/>
  <c r="BQ24" i="64"/>
  <c r="BP24" i="64"/>
  <c r="BR24" i="64"/>
  <c r="BO24" i="64"/>
  <c r="BL24" i="64"/>
  <c r="BI24" i="64"/>
  <c r="BF24" i="64"/>
  <c r="BS23" i="64"/>
  <c r="BQ23" i="64"/>
  <c r="BP23" i="64"/>
  <c r="BR23" i="64"/>
  <c r="BO23" i="64"/>
  <c r="BL23" i="64"/>
  <c r="BI23" i="64"/>
  <c r="BF23" i="64"/>
  <c r="BS22" i="64"/>
  <c r="BQ22" i="64"/>
  <c r="BP22" i="64"/>
  <c r="BR22" i="64"/>
  <c r="BO22" i="64"/>
  <c r="BL22" i="64"/>
  <c r="BI22" i="64"/>
  <c r="BF22" i="64"/>
  <c r="BS21" i="64"/>
  <c r="BQ21" i="64"/>
  <c r="BP21" i="64"/>
  <c r="BR21" i="64"/>
  <c r="BO21" i="64"/>
  <c r="BL21" i="64"/>
  <c r="BI21" i="64"/>
  <c r="BF21" i="64"/>
  <c r="BS20" i="64"/>
  <c r="BQ20" i="64"/>
  <c r="BP20" i="64"/>
  <c r="BR20" i="64"/>
  <c r="BO20" i="64"/>
  <c r="BL20" i="64"/>
  <c r="BI20" i="64"/>
  <c r="BF20" i="64"/>
  <c r="BS19" i="64"/>
  <c r="BQ19" i="64"/>
  <c r="BP19" i="64"/>
  <c r="BR19" i="64"/>
  <c r="BO19" i="64"/>
  <c r="BL19" i="64"/>
  <c r="BI19" i="64"/>
  <c r="BF19" i="64"/>
  <c r="BS18" i="64"/>
  <c r="BQ18" i="64"/>
  <c r="BP18" i="64"/>
  <c r="BR18" i="64"/>
  <c r="BO18" i="64"/>
  <c r="BL18" i="64"/>
  <c r="BI18" i="64"/>
  <c r="BF18" i="64"/>
  <c r="BS17" i="64"/>
  <c r="BO17" i="64"/>
  <c r="BP17" i="64"/>
  <c r="BL17" i="64"/>
  <c r="BI17" i="64"/>
  <c r="BF17" i="64"/>
  <c r="BS16" i="64"/>
  <c r="BO16" i="64"/>
  <c r="BP16" i="64"/>
  <c r="BL16" i="64"/>
  <c r="BI16" i="64"/>
  <c r="BF16" i="64"/>
  <c r="BS15" i="64"/>
  <c r="BO15" i="64"/>
  <c r="BP15" i="64"/>
  <c r="BL15" i="64"/>
  <c r="BI15" i="64"/>
  <c r="BF15" i="64"/>
  <c r="BS14" i="64"/>
  <c r="BO14" i="64"/>
  <c r="BP14" i="64"/>
  <c r="BL14" i="64"/>
  <c r="BI14" i="64"/>
  <c r="BF14" i="64"/>
  <c r="BS13" i="64"/>
  <c r="BO13" i="64"/>
  <c r="BP13" i="64"/>
  <c r="BL13" i="64"/>
  <c r="BI13" i="64"/>
  <c r="BF13" i="64"/>
  <c r="BS12" i="64"/>
  <c r="BO12" i="64"/>
  <c r="BP12" i="64"/>
  <c r="BL12" i="64"/>
  <c r="BI12" i="64"/>
  <c r="BF12" i="64"/>
  <c r="BS11" i="64"/>
  <c r="BO11" i="64"/>
  <c r="BP11" i="64"/>
  <c r="BL11" i="64"/>
  <c r="BI11" i="64"/>
  <c r="BF11" i="64"/>
  <c r="BS10" i="64"/>
  <c r="BO10" i="64"/>
  <c r="BP10" i="64"/>
  <c r="BL10" i="64"/>
  <c r="BI10" i="64"/>
  <c r="BF10" i="64"/>
  <c r="BS9" i="64"/>
  <c r="BO9" i="64"/>
  <c r="BP9" i="64"/>
  <c r="BL9" i="64"/>
  <c r="BI9" i="64"/>
  <c r="BF9" i="64"/>
  <c r="BS8" i="64"/>
  <c r="BO8" i="64"/>
  <c r="BP8" i="64"/>
  <c r="BL8" i="64"/>
  <c r="BI8" i="64"/>
  <c r="BF8" i="64"/>
  <c r="BS7" i="64"/>
  <c r="BO7" i="64"/>
  <c r="BP7" i="64"/>
  <c r="BL7" i="64"/>
  <c r="BI7" i="64"/>
  <c r="BF7" i="64"/>
  <c r="BS6" i="64"/>
  <c r="BO6" i="64"/>
  <c r="BP6" i="64"/>
  <c r="BL6" i="64"/>
  <c r="BI6" i="64"/>
  <c r="BF6" i="64"/>
  <c r="BS5" i="64"/>
  <c r="BO5" i="64"/>
  <c r="BP5" i="64"/>
  <c r="BL5" i="64"/>
  <c r="BI5" i="64"/>
  <c r="BF5" i="64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B102" i="65"/>
  <c r="B103" i="65"/>
  <c r="B104" i="65"/>
  <c r="B105" i="65"/>
  <c r="B106" i="65"/>
  <c r="B107" i="65"/>
  <c r="B108" i="65"/>
  <c r="B109" i="65"/>
  <c r="B110" i="65"/>
  <c r="B111" i="65"/>
  <c r="B112" i="65"/>
  <c r="B113" i="65"/>
  <c r="B114" i="65"/>
  <c r="B115" i="65"/>
  <c r="B116" i="65"/>
  <c r="B117" i="65"/>
  <c r="B118" i="65"/>
  <c r="B119" i="65"/>
  <c r="BS119" i="65"/>
  <c r="BQ119" i="65"/>
  <c r="BP119" i="65"/>
  <c r="BR119" i="65"/>
  <c r="BO119" i="65"/>
  <c r="BL119" i="65"/>
  <c r="BI119" i="65"/>
  <c r="BF119" i="65"/>
  <c r="BS118" i="65"/>
  <c r="BQ118" i="65"/>
  <c r="BP118" i="65"/>
  <c r="BR118" i="65"/>
  <c r="BO118" i="65"/>
  <c r="BL118" i="65"/>
  <c r="BI118" i="65"/>
  <c r="BF118" i="65"/>
  <c r="BS117" i="65"/>
  <c r="BQ117" i="65"/>
  <c r="BP117" i="65"/>
  <c r="BR117" i="65"/>
  <c r="BO117" i="65"/>
  <c r="BL117" i="65"/>
  <c r="BI117" i="65"/>
  <c r="BF117" i="65"/>
  <c r="BS116" i="65"/>
  <c r="BQ116" i="65"/>
  <c r="BP116" i="65"/>
  <c r="BR116" i="65"/>
  <c r="BO116" i="65"/>
  <c r="BL116" i="65"/>
  <c r="BI116" i="65"/>
  <c r="BF116" i="65"/>
  <c r="BS115" i="65"/>
  <c r="BQ115" i="65"/>
  <c r="BP115" i="65"/>
  <c r="BR115" i="65"/>
  <c r="BO115" i="65"/>
  <c r="BL115" i="65"/>
  <c r="BI115" i="65"/>
  <c r="BF115" i="65"/>
  <c r="BS114" i="65"/>
  <c r="BQ114" i="65"/>
  <c r="BP114" i="65"/>
  <c r="BR114" i="65"/>
  <c r="BO114" i="65"/>
  <c r="BL114" i="65"/>
  <c r="BI114" i="65"/>
  <c r="BF114" i="65"/>
  <c r="BS113" i="65"/>
  <c r="BQ113" i="65"/>
  <c r="BP113" i="65"/>
  <c r="BR113" i="65"/>
  <c r="BO113" i="65"/>
  <c r="BL113" i="65"/>
  <c r="BI113" i="65"/>
  <c r="BF113" i="65"/>
  <c r="BS112" i="65"/>
  <c r="BQ112" i="65"/>
  <c r="BP112" i="65"/>
  <c r="BR112" i="65"/>
  <c r="BO112" i="65"/>
  <c r="BL112" i="65"/>
  <c r="BI112" i="65"/>
  <c r="BF112" i="65"/>
  <c r="BS111" i="65"/>
  <c r="BQ111" i="65"/>
  <c r="BP111" i="65"/>
  <c r="BR111" i="65"/>
  <c r="BO111" i="65"/>
  <c r="BL111" i="65"/>
  <c r="BI111" i="65"/>
  <c r="BF111" i="65"/>
  <c r="BS110" i="65"/>
  <c r="BQ110" i="65"/>
  <c r="BP110" i="65"/>
  <c r="BR110" i="65"/>
  <c r="BO110" i="65"/>
  <c r="BL110" i="65"/>
  <c r="BI110" i="65"/>
  <c r="BF110" i="65"/>
  <c r="BS109" i="65"/>
  <c r="BQ109" i="65"/>
  <c r="BP109" i="65"/>
  <c r="BR109" i="65"/>
  <c r="BO109" i="65"/>
  <c r="BL109" i="65"/>
  <c r="BI109" i="65"/>
  <c r="BF109" i="65"/>
  <c r="BS108" i="65"/>
  <c r="BQ108" i="65"/>
  <c r="BP108" i="65"/>
  <c r="BR108" i="65"/>
  <c r="BO108" i="65"/>
  <c r="BL108" i="65"/>
  <c r="BI108" i="65"/>
  <c r="BF108" i="65"/>
  <c r="BS107" i="65"/>
  <c r="BQ107" i="65"/>
  <c r="BP107" i="65"/>
  <c r="BR107" i="65"/>
  <c r="BO107" i="65"/>
  <c r="BL107" i="65"/>
  <c r="BI107" i="65"/>
  <c r="BF107" i="65"/>
  <c r="BS106" i="65"/>
  <c r="BQ106" i="65"/>
  <c r="BP106" i="65"/>
  <c r="BR106" i="65"/>
  <c r="BO106" i="65"/>
  <c r="BL106" i="65"/>
  <c r="BI106" i="65"/>
  <c r="BF106" i="65"/>
  <c r="BS105" i="65"/>
  <c r="BQ105" i="65"/>
  <c r="BP105" i="65"/>
  <c r="BR105" i="65"/>
  <c r="BO105" i="65"/>
  <c r="BL105" i="65"/>
  <c r="BI105" i="65"/>
  <c r="BF105" i="65"/>
  <c r="BS104" i="65"/>
  <c r="BQ104" i="65"/>
  <c r="BP104" i="65"/>
  <c r="BR104" i="65"/>
  <c r="BO104" i="65"/>
  <c r="BL104" i="65"/>
  <c r="BI104" i="65"/>
  <c r="BF104" i="65"/>
  <c r="BS103" i="65"/>
  <c r="BQ103" i="65"/>
  <c r="BP103" i="65"/>
  <c r="BR103" i="65"/>
  <c r="BO103" i="65"/>
  <c r="BL103" i="65"/>
  <c r="BI103" i="65"/>
  <c r="BF103" i="65"/>
  <c r="BS102" i="65"/>
  <c r="BQ102" i="65"/>
  <c r="BP102" i="65"/>
  <c r="BR102" i="65"/>
  <c r="BO102" i="65"/>
  <c r="BL102" i="65"/>
  <c r="BI102" i="65"/>
  <c r="BF102" i="65"/>
  <c r="BS101" i="65"/>
  <c r="BQ101" i="65"/>
  <c r="BP101" i="65"/>
  <c r="BR101" i="65"/>
  <c r="BO101" i="65"/>
  <c r="BL101" i="65"/>
  <c r="BI101" i="65"/>
  <c r="BF101" i="65"/>
  <c r="BS100" i="65"/>
  <c r="BQ100" i="65"/>
  <c r="BP100" i="65"/>
  <c r="BR100" i="65"/>
  <c r="BO100" i="65"/>
  <c r="BL100" i="65"/>
  <c r="BI100" i="65"/>
  <c r="BF100" i="65"/>
  <c r="BS99" i="65"/>
  <c r="BQ99" i="65"/>
  <c r="BP99" i="65"/>
  <c r="BR99" i="65"/>
  <c r="BO99" i="65"/>
  <c r="BL99" i="65"/>
  <c r="BI99" i="65"/>
  <c r="BF99" i="65"/>
  <c r="BS98" i="65"/>
  <c r="BQ98" i="65"/>
  <c r="BP98" i="65"/>
  <c r="BR98" i="65"/>
  <c r="BO98" i="65"/>
  <c r="BL98" i="65"/>
  <c r="BI98" i="65"/>
  <c r="BF98" i="65"/>
  <c r="BS97" i="65"/>
  <c r="BQ97" i="65"/>
  <c r="BP97" i="65"/>
  <c r="BR97" i="65"/>
  <c r="BO97" i="65"/>
  <c r="BL97" i="65"/>
  <c r="BI97" i="65"/>
  <c r="BF97" i="65"/>
  <c r="BS96" i="65"/>
  <c r="BQ96" i="65"/>
  <c r="BP96" i="65"/>
  <c r="BR96" i="65"/>
  <c r="BO96" i="65"/>
  <c r="BL96" i="65"/>
  <c r="BI96" i="65"/>
  <c r="BF96" i="65"/>
  <c r="BS95" i="65"/>
  <c r="BQ95" i="65"/>
  <c r="BP95" i="65"/>
  <c r="BR95" i="65"/>
  <c r="BO95" i="65"/>
  <c r="BL95" i="65"/>
  <c r="BI95" i="65"/>
  <c r="BF95" i="65"/>
  <c r="BS94" i="65"/>
  <c r="BQ94" i="65"/>
  <c r="BP94" i="65"/>
  <c r="BR94" i="65"/>
  <c r="BO94" i="65"/>
  <c r="BL94" i="65"/>
  <c r="BI94" i="65"/>
  <c r="BF94" i="65"/>
  <c r="BS93" i="65"/>
  <c r="BQ93" i="65"/>
  <c r="BP93" i="65"/>
  <c r="BR93" i="65"/>
  <c r="BO93" i="65"/>
  <c r="BL93" i="65"/>
  <c r="BI93" i="65"/>
  <c r="BF93" i="65"/>
  <c r="BS92" i="65"/>
  <c r="BQ92" i="65"/>
  <c r="BP92" i="65"/>
  <c r="BR92" i="65"/>
  <c r="BO92" i="65"/>
  <c r="BL92" i="65"/>
  <c r="BI92" i="65"/>
  <c r="BF92" i="65"/>
  <c r="BS91" i="65"/>
  <c r="BQ91" i="65"/>
  <c r="BP91" i="65"/>
  <c r="BR91" i="65"/>
  <c r="BO91" i="65"/>
  <c r="BL91" i="65"/>
  <c r="BI91" i="65"/>
  <c r="BF91" i="65"/>
  <c r="BS90" i="65"/>
  <c r="BQ90" i="65"/>
  <c r="BP90" i="65"/>
  <c r="BR90" i="65"/>
  <c r="BO90" i="65"/>
  <c r="BL90" i="65"/>
  <c r="BI90" i="65"/>
  <c r="BF90" i="65"/>
  <c r="BS89" i="65"/>
  <c r="BQ89" i="65"/>
  <c r="BP89" i="65"/>
  <c r="BR89" i="65"/>
  <c r="BO89" i="65"/>
  <c r="BL89" i="65"/>
  <c r="BI89" i="65"/>
  <c r="BF89" i="65"/>
  <c r="BS88" i="65"/>
  <c r="BQ88" i="65"/>
  <c r="BP88" i="65"/>
  <c r="BR88" i="65"/>
  <c r="BO88" i="65"/>
  <c r="BL88" i="65"/>
  <c r="BI88" i="65"/>
  <c r="BF88" i="65"/>
  <c r="BS87" i="65"/>
  <c r="BQ87" i="65"/>
  <c r="BP87" i="65"/>
  <c r="BR87" i="65"/>
  <c r="BO87" i="65"/>
  <c r="BL87" i="65"/>
  <c r="BI87" i="65"/>
  <c r="BF87" i="65"/>
  <c r="BS86" i="65"/>
  <c r="BQ86" i="65"/>
  <c r="BP86" i="65"/>
  <c r="BR86" i="65"/>
  <c r="BO86" i="65"/>
  <c r="BL86" i="65"/>
  <c r="BI86" i="65"/>
  <c r="BF86" i="65"/>
  <c r="BS85" i="65"/>
  <c r="BQ85" i="65"/>
  <c r="BP85" i="65"/>
  <c r="BR85" i="65"/>
  <c r="BO85" i="65"/>
  <c r="BL85" i="65"/>
  <c r="BI85" i="65"/>
  <c r="BF85" i="65"/>
  <c r="BS84" i="65"/>
  <c r="BQ84" i="65"/>
  <c r="BP84" i="65"/>
  <c r="BR84" i="65"/>
  <c r="BO84" i="65"/>
  <c r="BL84" i="65"/>
  <c r="BI84" i="65"/>
  <c r="BF84" i="65"/>
  <c r="BS83" i="65"/>
  <c r="BQ83" i="65"/>
  <c r="BP83" i="65"/>
  <c r="BR83" i="65"/>
  <c r="BO83" i="65"/>
  <c r="BL83" i="65"/>
  <c r="BI83" i="65"/>
  <c r="BF83" i="65"/>
  <c r="BS82" i="65"/>
  <c r="BQ82" i="65"/>
  <c r="BP82" i="65"/>
  <c r="BR82" i="65"/>
  <c r="BO82" i="65"/>
  <c r="BL82" i="65"/>
  <c r="BI82" i="65"/>
  <c r="BF82" i="65"/>
  <c r="BS81" i="65"/>
  <c r="BQ81" i="65"/>
  <c r="BP81" i="65"/>
  <c r="BR81" i="65"/>
  <c r="BO81" i="65"/>
  <c r="BL81" i="65"/>
  <c r="BI81" i="65"/>
  <c r="BF81" i="65"/>
  <c r="BS80" i="65"/>
  <c r="BQ80" i="65"/>
  <c r="BP80" i="65"/>
  <c r="BR80" i="65"/>
  <c r="BO80" i="65"/>
  <c r="BL80" i="65"/>
  <c r="BI80" i="65"/>
  <c r="BF80" i="65"/>
  <c r="BS79" i="65"/>
  <c r="BQ79" i="65"/>
  <c r="BP79" i="65"/>
  <c r="BR79" i="65"/>
  <c r="BO79" i="65"/>
  <c r="BL79" i="65"/>
  <c r="BI79" i="65"/>
  <c r="BF79" i="65"/>
  <c r="BS78" i="65"/>
  <c r="BQ78" i="65"/>
  <c r="BP78" i="65"/>
  <c r="BR78" i="65"/>
  <c r="BO78" i="65"/>
  <c r="BL78" i="65"/>
  <c r="BI78" i="65"/>
  <c r="BF78" i="65"/>
  <c r="BS77" i="65"/>
  <c r="BQ77" i="65"/>
  <c r="BP77" i="65"/>
  <c r="BR77" i="65"/>
  <c r="BO77" i="65"/>
  <c r="BL77" i="65"/>
  <c r="BI77" i="65"/>
  <c r="BF77" i="65"/>
  <c r="BS76" i="65"/>
  <c r="BQ76" i="65"/>
  <c r="BP76" i="65"/>
  <c r="BR76" i="65"/>
  <c r="BO76" i="65"/>
  <c r="BL76" i="65"/>
  <c r="BI76" i="65"/>
  <c r="BF76" i="65"/>
  <c r="BS75" i="65"/>
  <c r="BQ75" i="65"/>
  <c r="BP75" i="65"/>
  <c r="BR75" i="65"/>
  <c r="BO75" i="65"/>
  <c r="BL75" i="65"/>
  <c r="BI75" i="65"/>
  <c r="BF75" i="65"/>
  <c r="BS74" i="65"/>
  <c r="BQ74" i="65"/>
  <c r="BP74" i="65"/>
  <c r="BR74" i="65"/>
  <c r="BO74" i="65"/>
  <c r="BL74" i="65"/>
  <c r="BI74" i="65"/>
  <c r="BF74" i="65"/>
  <c r="BS73" i="65"/>
  <c r="BQ73" i="65"/>
  <c r="BP73" i="65"/>
  <c r="BR73" i="65"/>
  <c r="BO73" i="65"/>
  <c r="BL73" i="65"/>
  <c r="BI73" i="65"/>
  <c r="BF73" i="65"/>
  <c r="BS72" i="65"/>
  <c r="BQ72" i="65"/>
  <c r="BP72" i="65"/>
  <c r="BR72" i="65"/>
  <c r="BO72" i="65"/>
  <c r="BL72" i="65"/>
  <c r="BI72" i="65"/>
  <c r="BF72" i="65"/>
  <c r="BS71" i="65"/>
  <c r="BQ71" i="65"/>
  <c r="BP71" i="65"/>
  <c r="BR71" i="65"/>
  <c r="BO71" i="65"/>
  <c r="BL71" i="65"/>
  <c r="BI71" i="65"/>
  <c r="BF71" i="65"/>
  <c r="BS70" i="65"/>
  <c r="BQ70" i="65"/>
  <c r="BP70" i="65"/>
  <c r="BR70" i="65"/>
  <c r="BO70" i="65"/>
  <c r="BL70" i="65"/>
  <c r="BI70" i="65"/>
  <c r="BF70" i="65"/>
  <c r="BS69" i="65"/>
  <c r="BQ69" i="65"/>
  <c r="BP69" i="65"/>
  <c r="BR69" i="65"/>
  <c r="BO69" i="65"/>
  <c r="BL69" i="65"/>
  <c r="BI69" i="65"/>
  <c r="BF69" i="65"/>
  <c r="BS68" i="65"/>
  <c r="BQ68" i="65"/>
  <c r="BP68" i="65"/>
  <c r="BR68" i="65"/>
  <c r="BO68" i="65"/>
  <c r="BL68" i="65"/>
  <c r="BI68" i="65"/>
  <c r="BF68" i="65"/>
  <c r="BS67" i="65"/>
  <c r="BQ67" i="65"/>
  <c r="BP67" i="65"/>
  <c r="BR67" i="65"/>
  <c r="BO67" i="65"/>
  <c r="BL67" i="65"/>
  <c r="L67" i="65"/>
  <c r="BI67" i="65"/>
  <c r="BF67" i="65"/>
  <c r="BS66" i="65"/>
  <c r="BQ66" i="65"/>
  <c r="BP66" i="65"/>
  <c r="BR66" i="65"/>
  <c r="BO66" i="65"/>
  <c r="BL61" i="65"/>
  <c r="L61" i="65"/>
  <c r="BI61" i="65"/>
  <c r="BF61" i="65"/>
  <c r="BS65" i="65"/>
  <c r="BQ65" i="65"/>
  <c r="BP65" i="65"/>
  <c r="BR65" i="65"/>
  <c r="BO65" i="65"/>
  <c r="BL18" i="65"/>
  <c r="L18" i="65"/>
  <c r="BI18" i="65"/>
  <c r="BF18" i="65"/>
  <c r="BS64" i="65"/>
  <c r="BQ64" i="65"/>
  <c r="BP64" i="65"/>
  <c r="BR64" i="65"/>
  <c r="BO64" i="65"/>
  <c r="BL10" i="65"/>
  <c r="L10" i="65"/>
  <c r="BI10" i="65"/>
  <c r="BF10" i="65"/>
  <c r="BS63" i="65"/>
  <c r="BQ63" i="65"/>
  <c r="BP63" i="65"/>
  <c r="BR63" i="65"/>
  <c r="BO63" i="65"/>
  <c r="BL30" i="65"/>
  <c r="L30" i="65"/>
  <c r="BI30" i="65"/>
  <c r="BF30" i="65"/>
  <c r="BS62" i="65"/>
  <c r="BQ62" i="65"/>
  <c r="BP62" i="65"/>
  <c r="BR62" i="65"/>
  <c r="BO62" i="65"/>
  <c r="BL19" i="65"/>
  <c r="L19" i="65"/>
  <c r="BI19" i="65"/>
  <c r="BF19" i="65"/>
  <c r="BS61" i="65"/>
  <c r="BQ61" i="65"/>
  <c r="BP61" i="65"/>
  <c r="BR61" i="65"/>
  <c r="BO61" i="65"/>
  <c r="BL40" i="65"/>
  <c r="L40" i="65"/>
  <c r="BI40" i="65"/>
  <c r="BF40" i="65"/>
  <c r="BS60" i="65"/>
  <c r="BQ60" i="65"/>
  <c r="BP60" i="65"/>
  <c r="BR60" i="65"/>
  <c r="BO60" i="65"/>
  <c r="BL39" i="65"/>
  <c r="L39" i="65"/>
  <c r="BI39" i="65"/>
  <c r="BF39" i="65"/>
  <c r="BS59" i="65"/>
  <c r="BQ59" i="65"/>
  <c r="BP59" i="65"/>
  <c r="BR59" i="65"/>
  <c r="BO59" i="65"/>
  <c r="BL66" i="65"/>
  <c r="L66" i="65"/>
  <c r="BI66" i="65"/>
  <c r="BF66" i="65"/>
  <c r="BS58" i="65"/>
  <c r="BQ58" i="65"/>
  <c r="BP58" i="65"/>
  <c r="BR58" i="65"/>
  <c r="BO58" i="65"/>
  <c r="BL52" i="65"/>
  <c r="L52" i="65"/>
  <c r="BI52" i="65"/>
  <c r="BF52" i="65"/>
  <c r="BS57" i="65"/>
  <c r="BQ57" i="65"/>
  <c r="BP57" i="65"/>
  <c r="BR57" i="65"/>
  <c r="BO57" i="65"/>
  <c r="BL59" i="65"/>
  <c r="L59" i="65"/>
  <c r="BI59" i="65"/>
  <c r="BF59" i="65"/>
  <c r="BS56" i="65"/>
  <c r="BQ56" i="65"/>
  <c r="BP56" i="65"/>
  <c r="BR56" i="65"/>
  <c r="BO56" i="65"/>
  <c r="BL17" i="65"/>
  <c r="L17" i="65"/>
  <c r="BI17" i="65"/>
  <c r="BF17" i="65"/>
  <c r="BS55" i="65"/>
  <c r="BQ55" i="65"/>
  <c r="BP55" i="65"/>
  <c r="BR55" i="65"/>
  <c r="BO55" i="65"/>
  <c r="BL6" i="65"/>
  <c r="L6" i="65"/>
  <c r="BI6" i="65"/>
  <c r="BF6" i="65"/>
  <c r="BS54" i="65"/>
  <c r="BQ54" i="65"/>
  <c r="BP54" i="65"/>
  <c r="BR54" i="65"/>
  <c r="BO54" i="65"/>
  <c r="BL53" i="65"/>
  <c r="BI53" i="65"/>
  <c r="BF53" i="65"/>
  <c r="BS53" i="65"/>
  <c r="BQ53" i="65"/>
  <c r="BP53" i="65"/>
  <c r="BR53" i="65"/>
  <c r="BO53" i="65"/>
  <c r="BL58" i="65"/>
  <c r="L58" i="65"/>
  <c r="BI58" i="65"/>
  <c r="BF58" i="65"/>
  <c r="BS52" i="65"/>
  <c r="BQ52" i="65"/>
  <c r="BP52" i="65"/>
  <c r="BR52" i="65"/>
  <c r="BO52" i="65"/>
  <c r="BL11" i="65"/>
  <c r="L11" i="65"/>
  <c r="BI11" i="65"/>
  <c r="BF11" i="65"/>
  <c r="BS51" i="65"/>
  <c r="BQ51" i="65"/>
  <c r="BP51" i="65"/>
  <c r="BR51" i="65"/>
  <c r="BO51" i="65"/>
  <c r="BL21" i="65"/>
  <c r="L21" i="65"/>
  <c r="BI21" i="65"/>
  <c r="BF21" i="65"/>
  <c r="BS50" i="65"/>
  <c r="BQ50" i="65"/>
  <c r="BP50" i="65"/>
  <c r="BR50" i="65"/>
  <c r="BO50" i="65"/>
  <c r="BL43" i="65"/>
  <c r="L43" i="65"/>
  <c r="BI43" i="65"/>
  <c r="BF43" i="65"/>
  <c r="BS49" i="65"/>
  <c r="BQ49" i="65"/>
  <c r="BP49" i="65"/>
  <c r="BR49" i="65"/>
  <c r="BO49" i="65"/>
  <c r="BL65" i="65"/>
  <c r="L65" i="65"/>
  <c r="BI65" i="65"/>
  <c r="BF65" i="65"/>
  <c r="BS48" i="65"/>
  <c r="BQ48" i="65"/>
  <c r="BP48" i="65"/>
  <c r="BR48" i="65"/>
  <c r="BO48" i="65"/>
  <c r="BL45" i="65"/>
  <c r="L45" i="65"/>
  <c r="BI45" i="65"/>
  <c r="BF45" i="65"/>
  <c r="BS47" i="65"/>
  <c r="BQ47" i="65"/>
  <c r="BP47" i="65"/>
  <c r="BR47" i="65"/>
  <c r="BO47" i="65"/>
  <c r="BL54" i="65"/>
  <c r="L54" i="65"/>
  <c r="BI54" i="65"/>
  <c r="BF54" i="65"/>
  <c r="BS46" i="65"/>
  <c r="BQ46" i="65"/>
  <c r="BP46" i="65"/>
  <c r="BR46" i="65"/>
  <c r="BO46" i="65"/>
  <c r="BL64" i="65"/>
  <c r="L64" i="65"/>
  <c r="BI64" i="65"/>
  <c r="BF64" i="65"/>
  <c r="BS45" i="65"/>
  <c r="BQ45" i="65"/>
  <c r="BP45" i="65"/>
  <c r="BR45" i="65"/>
  <c r="BO45" i="65"/>
  <c r="BL12" i="65"/>
  <c r="L12" i="65"/>
  <c r="BI12" i="65"/>
  <c r="BF12" i="65"/>
  <c r="BS44" i="65"/>
  <c r="BQ44" i="65"/>
  <c r="BP44" i="65"/>
  <c r="BR44" i="65"/>
  <c r="BO44" i="65"/>
  <c r="BL8" i="65"/>
  <c r="L8" i="65"/>
  <c r="BI8" i="65"/>
  <c r="BF8" i="65"/>
  <c r="BS43" i="65"/>
  <c r="BQ43" i="65"/>
  <c r="BP43" i="65"/>
  <c r="BR43" i="65"/>
  <c r="BO43" i="65"/>
  <c r="BL57" i="65"/>
  <c r="L57" i="65"/>
  <c r="BI57" i="65"/>
  <c r="BF57" i="65"/>
  <c r="BS42" i="65"/>
  <c r="BQ42" i="65"/>
  <c r="BP42" i="65"/>
  <c r="BR42" i="65"/>
  <c r="BO42" i="65"/>
  <c r="BL14" i="65"/>
  <c r="BI14" i="65"/>
  <c r="BF14" i="65"/>
  <c r="BS41" i="65"/>
  <c r="BQ41" i="65"/>
  <c r="BP41" i="65"/>
  <c r="BR41" i="65"/>
  <c r="BO41" i="65"/>
  <c r="BL31" i="65"/>
  <c r="L31" i="65"/>
  <c r="BI31" i="65"/>
  <c r="BF31" i="65"/>
  <c r="BS40" i="65"/>
  <c r="BQ40" i="65"/>
  <c r="BP40" i="65"/>
  <c r="BR40" i="65"/>
  <c r="BO40" i="65"/>
  <c r="BL20" i="65"/>
  <c r="L20" i="65"/>
  <c r="BI20" i="65"/>
  <c r="BF20" i="65"/>
  <c r="BS39" i="65"/>
  <c r="BQ39" i="65"/>
  <c r="BP39" i="65"/>
  <c r="BR39" i="65"/>
  <c r="BO39" i="65"/>
  <c r="BL22" i="65"/>
  <c r="L22" i="65"/>
  <c r="BI22" i="65"/>
  <c r="BF22" i="65"/>
  <c r="BS38" i="65"/>
  <c r="BQ38" i="65"/>
  <c r="BP38" i="65"/>
  <c r="BR38" i="65"/>
  <c r="BO38" i="65"/>
  <c r="BL29" i="65"/>
  <c r="L29" i="65"/>
  <c r="BI29" i="65"/>
  <c r="BF29" i="65"/>
  <c r="BS37" i="65"/>
  <c r="BQ37" i="65"/>
  <c r="BP37" i="65"/>
  <c r="BR37" i="65"/>
  <c r="BO37" i="65"/>
  <c r="BL15" i="65"/>
  <c r="L15" i="65"/>
  <c r="BI15" i="65"/>
  <c r="BF15" i="65"/>
  <c r="BS36" i="65"/>
  <c r="BQ36" i="65"/>
  <c r="BP36" i="65"/>
  <c r="BR36" i="65"/>
  <c r="BO36" i="65"/>
  <c r="BL32" i="65"/>
  <c r="L32" i="65"/>
  <c r="BI32" i="65"/>
  <c r="BF32" i="65"/>
  <c r="BS35" i="65"/>
  <c r="BQ35" i="65"/>
  <c r="BP35" i="65"/>
  <c r="BR35" i="65"/>
  <c r="BO35" i="65"/>
  <c r="BL63" i="65"/>
  <c r="L63" i="65"/>
  <c r="BI63" i="65"/>
  <c r="BF63" i="65"/>
  <c r="BS34" i="65"/>
  <c r="BQ34" i="65"/>
  <c r="BP34" i="65"/>
  <c r="BR34" i="65"/>
  <c r="BO34" i="65"/>
  <c r="BL36" i="65"/>
  <c r="L36" i="65"/>
  <c r="BI36" i="65"/>
  <c r="BF36" i="65"/>
  <c r="BS33" i="65"/>
  <c r="BQ33" i="65"/>
  <c r="BP33" i="65"/>
  <c r="BR33" i="65"/>
  <c r="BO33" i="65"/>
  <c r="BL46" i="65"/>
  <c r="L46" i="65"/>
  <c r="BI46" i="65"/>
  <c r="BF46" i="65"/>
  <c r="BS32" i="65"/>
  <c r="BQ32" i="65"/>
  <c r="BP32" i="65"/>
  <c r="BR32" i="65"/>
  <c r="BO32" i="65"/>
  <c r="BL42" i="65"/>
  <c r="BI42" i="65"/>
  <c r="BF42" i="65"/>
  <c r="BS31" i="65"/>
  <c r="BQ31" i="65"/>
  <c r="BP31" i="65"/>
  <c r="BR31" i="65"/>
  <c r="BO31" i="65"/>
  <c r="BL56" i="65"/>
  <c r="L56" i="65"/>
  <c r="BI56" i="65"/>
  <c r="BF56" i="65"/>
  <c r="BS30" i="65"/>
  <c r="BQ30" i="65"/>
  <c r="BP30" i="65"/>
  <c r="BR30" i="65"/>
  <c r="BO30" i="65"/>
  <c r="BL49" i="65"/>
  <c r="L49" i="65"/>
  <c r="BI49" i="65"/>
  <c r="BF49" i="65"/>
  <c r="BS29" i="65"/>
  <c r="BQ29" i="65"/>
  <c r="BP29" i="65"/>
  <c r="BR29" i="65"/>
  <c r="BO29" i="65"/>
  <c r="BL26" i="65"/>
  <c r="L26" i="65"/>
  <c r="BI26" i="65"/>
  <c r="BF26" i="65"/>
  <c r="BS28" i="65"/>
  <c r="BQ28" i="65"/>
  <c r="BP28" i="65"/>
  <c r="BR28" i="65"/>
  <c r="BO28" i="65"/>
  <c r="BL35" i="65"/>
  <c r="L35" i="65"/>
  <c r="BI35" i="65"/>
  <c r="BF35" i="65"/>
  <c r="BS27" i="65"/>
  <c r="BQ27" i="65"/>
  <c r="BP27" i="65"/>
  <c r="BR27" i="65"/>
  <c r="BO27" i="65"/>
  <c r="BL48" i="65"/>
  <c r="L48" i="65"/>
  <c r="BI48" i="65"/>
  <c r="BF48" i="65"/>
  <c r="BS26" i="65"/>
  <c r="BQ26" i="65"/>
  <c r="BP26" i="65"/>
  <c r="BR26" i="65"/>
  <c r="BO26" i="65"/>
  <c r="BL9" i="65"/>
  <c r="L9" i="65"/>
  <c r="BI9" i="65"/>
  <c r="BF9" i="65"/>
  <c r="BS25" i="65"/>
  <c r="BQ25" i="65"/>
  <c r="BP25" i="65"/>
  <c r="BR25" i="65"/>
  <c r="BO25" i="65"/>
  <c r="BL13" i="65"/>
  <c r="BI13" i="65"/>
  <c r="BF13" i="65"/>
  <c r="BS24" i="65"/>
  <c r="BQ24" i="65"/>
  <c r="BP24" i="65"/>
  <c r="BR24" i="65"/>
  <c r="BO24" i="65"/>
  <c r="BL23" i="65"/>
  <c r="L23" i="65"/>
  <c r="BI23" i="65"/>
  <c r="BF23" i="65"/>
  <c r="BS23" i="65"/>
  <c r="BQ23" i="65"/>
  <c r="BP23" i="65"/>
  <c r="BR23" i="65"/>
  <c r="BO23" i="65"/>
  <c r="BL28" i="65"/>
  <c r="L28" i="65"/>
  <c r="BI28" i="65"/>
  <c r="BF28" i="65"/>
  <c r="BS22" i="65"/>
  <c r="BQ22" i="65"/>
  <c r="BP22" i="65"/>
  <c r="BR22" i="65"/>
  <c r="BO22" i="65"/>
  <c r="BL50" i="65"/>
  <c r="L50" i="65"/>
  <c r="BI50" i="65"/>
  <c r="BF50" i="65"/>
  <c r="BS21" i="65"/>
  <c r="BQ21" i="65"/>
  <c r="BP21" i="65"/>
  <c r="BR21" i="65"/>
  <c r="BO21" i="65"/>
  <c r="BL7" i="65"/>
  <c r="L7" i="65"/>
  <c r="BI7" i="65"/>
  <c r="BF7" i="65"/>
  <c r="BS20" i="65"/>
  <c r="BQ20" i="65"/>
  <c r="BP20" i="65"/>
  <c r="BR20" i="65"/>
  <c r="BO20" i="65"/>
  <c r="BL34" i="65"/>
  <c r="BI34" i="65"/>
  <c r="BF34" i="65"/>
  <c r="BS19" i="65"/>
  <c r="BQ19" i="65"/>
  <c r="BP19" i="65"/>
  <c r="BR19" i="65"/>
  <c r="BO19" i="65"/>
  <c r="BL55" i="65"/>
  <c r="L55" i="65"/>
  <c r="BI55" i="65"/>
  <c r="BF55" i="65"/>
  <c r="BS18" i="65"/>
  <c r="BQ18" i="65"/>
  <c r="BP18" i="65"/>
  <c r="BR18" i="65"/>
  <c r="BO18" i="65"/>
  <c r="BL44" i="65"/>
  <c r="L44" i="65"/>
  <c r="BI44" i="65"/>
  <c r="BF44" i="65"/>
  <c r="BS17" i="65"/>
  <c r="BO17" i="65"/>
  <c r="BL47" i="65"/>
  <c r="L47" i="65"/>
  <c r="BI47" i="65"/>
  <c r="BP17" i="65"/>
  <c r="BR17" i="65"/>
  <c r="BF47" i="65"/>
  <c r="BS16" i="65"/>
  <c r="BO16" i="65"/>
  <c r="BL62" i="65"/>
  <c r="L62" i="65"/>
  <c r="BI62" i="65"/>
  <c r="BP16" i="65"/>
  <c r="BR16" i="65"/>
  <c r="BF62" i="65"/>
  <c r="BS15" i="65"/>
  <c r="BO15" i="65"/>
  <c r="BL5" i="65"/>
  <c r="L5" i="65"/>
  <c r="BI5" i="65"/>
  <c r="BP15" i="65"/>
  <c r="BR15" i="65"/>
  <c r="BF5" i="65"/>
  <c r="BS14" i="65"/>
  <c r="BO14" i="65"/>
  <c r="BL37" i="65"/>
  <c r="L37" i="65"/>
  <c r="BI37" i="65"/>
  <c r="BP14" i="65"/>
  <c r="BR14" i="65"/>
  <c r="BF37" i="65"/>
  <c r="BS13" i="65"/>
  <c r="BO13" i="65"/>
  <c r="BL33" i="65"/>
  <c r="L33" i="65"/>
  <c r="BI33" i="65"/>
  <c r="BP13" i="65"/>
  <c r="BR13" i="65"/>
  <c r="BF33" i="65"/>
  <c r="BS12" i="65"/>
  <c r="BO12" i="65"/>
  <c r="BL27" i="65"/>
  <c r="L27" i="65"/>
  <c r="BI27" i="65"/>
  <c r="BP12" i="65"/>
  <c r="BR12" i="65"/>
  <c r="BF27" i="65"/>
  <c r="BS11" i="65"/>
  <c r="BO11" i="65"/>
  <c r="BL25" i="65"/>
  <c r="L25" i="65"/>
  <c r="BI25" i="65"/>
  <c r="BP11" i="65"/>
  <c r="BR11" i="65"/>
  <c r="BF25" i="65"/>
  <c r="BS10" i="65"/>
  <c r="BO10" i="65"/>
  <c r="BL38" i="65"/>
  <c r="L38" i="65"/>
  <c r="BI38" i="65"/>
  <c r="BP10" i="65"/>
  <c r="BR10" i="65"/>
  <c r="BF38" i="65"/>
  <c r="BS9" i="65"/>
  <c r="BO9" i="65"/>
  <c r="BL60" i="65"/>
  <c r="L60" i="65"/>
  <c r="BI60" i="65"/>
  <c r="BP9" i="65"/>
  <c r="BF60" i="65"/>
  <c r="BS8" i="65"/>
  <c r="BO8" i="65"/>
  <c r="BL51" i="65"/>
  <c r="L51" i="65"/>
  <c r="BI51" i="65"/>
  <c r="BP8" i="65"/>
  <c r="BR8" i="65"/>
  <c r="BF51" i="65"/>
  <c r="BS7" i="65"/>
  <c r="BO7" i="65"/>
  <c r="BL24" i="65"/>
  <c r="L24" i="65"/>
  <c r="BI24" i="65"/>
  <c r="BP7" i="65"/>
  <c r="BR7" i="65"/>
  <c r="B7" i="65"/>
  <c r="BF24" i="65"/>
  <c r="BS6" i="65"/>
  <c r="BO6" i="65"/>
  <c r="BL16" i="65"/>
  <c r="L16" i="65"/>
  <c r="BI16" i="65"/>
  <c r="BP6" i="65"/>
  <c r="BR6" i="65"/>
  <c r="BF16" i="65"/>
  <c r="BS5" i="65"/>
  <c r="BO5" i="65"/>
  <c r="BL41" i="65"/>
  <c r="L41" i="65"/>
  <c r="BI41" i="65"/>
  <c r="BP5" i="65"/>
  <c r="BR5" i="65"/>
  <c r="BF41" i="65"/>
  <c r="B54" i="60"/>
  <c r="B55" i="60"/>
  <c r="B56" i="60"/>
  <c r="B57" i="60"/>
  <c r="B58" i="60"/>
  <c r="B59" i="60"/>
  <c r="B60" i="60"/>
  <c r="B61" i="60"/>
  <c r="B62" i="60"/>
  <c r="B63" i="60"/>
  <c r="B64" i="60"/>
  <c r="B65" i="60"/>
  <c r="B66" i="60"/>
  <c r="B67" i="60"/>
  <c r="B68" i="60"/>
  <c r="B69" i="60"/>
  <c r="B70" i="60"/>
  <c r="B71" i="60"/>
  <c r="B72" i="60"/>
  <c r="B73" i="60"/>
  <c r="B74" i="60"/>
  <c r="B75" i="60"/>
  <c r="B76" i="60"/>
  <c r="B77" i="60"/>
  <c r="B78" i="60"/>
  <c r="B79" i="60"/>
  <c r="B80" i="60"/>
  <c r="B81" i="60"/>
  <c r="B82" i="60"/>
  <c r="B83" i="60"/>
  <c r="B84" i="60"/>
  <c r="B85" i="60"/>
  <c r="B86" i="60"/>
  <c r="B87" i="60"/>
  <c r="B88" i="60"/>
  <c r="B89" i="60"/>
  <c r="B90" i="60"/>
  <c r="B91" i="60"/>
  <c r="B92" i="60"/>
  <c r="B93" i="60"/>
  <c r="B94" i="60"/>
  <c r="B95" i="60"/>
  <c r="B96" i="60"/>
  <c r="B97" i="60"/>
  <c r="B98" i="60"/>
  <c r="B99" i="60"/>
  <c r="B100" i="60"/>
  <c r="B101" i="60"/>
  <c r="B102" i="60"/>
  <c r="B103" i="60"/>
  <c r="B104" i="60"/>
  <c r="B105" i="60"/>
  <c r="B106" i="60"/>
  <c r="B107" i="60"/>
  <c r="B108" i="60"/>
  <c r="B109" i="60"/>
  <c r="B110" i="60"/>
  <c r="B111" i="60"/>
  <c r="B112" i="60"/>
  <c r="B113" i="60"/>
  <c r="B114" i="60"/>
  <c r="B115" i="60"/>
  <c r="B116" i="60"/>
  <c r="B117" i="60"/>
  <c r="B118" i="60"/>
  <c r="B119" i="60"/>
  <c r="B120" i="60"/>
  <c r="BS120" i="60"/>
  <c r="BQ120" i="60"/>
  <c r="BP120" i="60"/>
  <c r="BR120" i="60"/>
  <c r="BO120" i="60"/>
  <c r="BL120" i="60"/>
  <c r="BI120" i="60"/>
  <c r="BF120" i="60"/>
  <c r="BS119" i="60"/>
  <c r="BQ119" i="60"/>
  <c r="BP119" i="60"/>
  <c r="BR119" i="60"/>
  <c r="BO119" i="60"/>
  <c r="BL119" i="60"/>
  <c r="BI119" i="60"/>
  <c r="BF119" i="60"/>
  <c r="BS118" i="60"/>
  <c r="BQ118" i="60"/>
  <c r="BP118" i="60"/>
  <c r="BR118" i="60"/>
  <c r="BO118" i="60"/>
  <c r="BL118" i="60"/>
  <c r="BI118" i="60"/>
  <c r="BF118" i="60"/>
  <c r="BS117" i="60"/>
  <c r="BQ117" i="60"/>
  <c r="BP117" i="60"/>
  <c r="BR117" i="60"/>
  <c r="BO117" i="60"/>
  <c r="BL117" i="60"/>
  <c r="BI117" i="60"/>
  <c r="BF117" i="60"/>
  <c r="BS116" i="60"/>
  <c r="BQ116" i="60"/>
  <c r="BP116" i="60"/>
  <c r="BR116" i="60"/>
  <c r="BO116" i="60"/>
  <c r="BL116" i="60"/>
  <c r="BI116" i="60"/>
  <c r="BF116" i="60"/>
  <c r="BS115" i="60"/>
  <c r="BQ115" i="60"/>
  <c r="BP115" i="60"/>
  <c r="BR115" i="60"/>
  <c r="BO115" i="60"/>
  <c r="BL115" i="60"/>
  <c r="BI115" i="60"/>
  <c r="BF115" i="60"/>
  <c r="BS114" i="60"/>
  <c r="BQ114" i="60"/>
  <c r="BP114" i="60"/>
  <c r="BR114" i="60"/>
  <c r="BO114" i="60"/>
  <c r="BL114" i="60"/>
  <c r="BI114" i="60"/>
  <c r="BF114" i="60"/>
  <c r="BS113" i="60"/>
  <c r="BQ113" i="60"/>
  <c r="BP113" i="60"/>
  <c r="BR113" i="60"/>
  <c r="BO113" i="60"/>
  <c r="BL113" i="60"/>
  <c r="BI113" i="60"/>
  <c r="BF113" i="60"/>
  <c r="BS112" i="60"/>
  <c r="BQ112" i="60"/>
  <c r="BP112" i="60"/>
  <c r="BR112" i="60"/>
  <c r="BO112" i="60"/>
  <c r="BL112" i="60"/>
  <c r="BI112" i="60"/>
  <c r="BF112" i="60"/>
  <c r="BS111" i="60"/>
  <c r="BQ111" i="60"/>
  <c r="BP111" i="60"/>
  <c r="BR111" i="60"/>
  <c r="BO111" i="60"/>
  <c r="BL111" i="60"/>
  <c r="BI111" i="60"/>
  <c r="BF111" i="60"/>
  <c r="BS110" i="60"/>
  <c r="BQ110" i="60"/>
  <c r="BP110" i="60"/>
  <c r="BR110" i="60"/>
  <c r="BO110" i="60"/>
  <c r="BL110" i="60"/>
  <c r="BI110" i="60"/>
  <c r="BF110" i="60"/>
  <c r="BS109" i="60"/>
  <c r="BQ109" i="60"/>
  <c r="BP109" i="60"/>
  <c r="BR109" i="60"/>
  <c r="BO109" i="60"/>
  <c r="BL109" i="60"/>
  <c r="BI109" i="60"/>
  <c r="BF109" i="60"/>
  <c r="BS108" i="60"/>
  <c r="BQ108" i="60"/>
  <c r="BP108" i="60"/>
  <c r="BR108" i="60"/>
  <c r="BO108" i="60"/>
  <c r="BL108" i="60"/>
  <c r="BI108" i="60"/>
  <c r="BF108" i="60"/>
  <c r="BS107" i="60"/>
  <c r="BQ107" i="60"/>
  <c r="BP107" i="60"/>
  <c r="BR107" i="60"/>
  <c r="BO107" i="60"/>
  <c r="BL107" i="60"/>
  <c r="BI107" i="60"/>
  <c r="BF107" i="60"/>
  <c r="BS106" i="60"/>
  <c r="BQ106" i="60"/>
  <c r="BP106" i="60"/>
  <c r="BR106" i="60"/>
  <c r="BO106" i="60"/>
  <c r="BL106" i="60"/>
  <c r="BI106" i="60"/>
  <c r="BF106" i="60"/>
  <c r="BS105" i="60"/>
  <c r="BQ105" i="60"/>
  <c r="BP105" i="60"/>
  <c r="BR105" i="60"/>
  <c r="BO105" i="60"/>
  <c r="BL105" i="60"/>
  <c r="BI105" i="60"/>
  <c r="BF105" i="60"/>
  <c r="BS104" i="60"/>
  <c r="BQ104" i="60"/>
  <c r="BP104" i="60"/>
  <c r="BR104" i="60"/>
  <c r="BO104" i="60"/>
  <c r="BL104" i="60"/>
  <c r="BI104" i="60"/>
  <c r="BF104" i="60"/>
  <c r="BS103" i="60"/>
  <c r="BQ103" i="60"/>
  <c r="BP103" i="60"/>
  <c r="BR103" i="60"/>
  <c r="BO103" i="60"/>
  <c r="BL103" i="60"/>
  <c r="BI103" i="60"/>
  <c r="BF103" i="60"/>
  <c r="BS102" i="60"/>
  <c r="BQ102" i="60"/>
  <c r="BP102" i="60"/>
  <c r="BR102" i="60"/>
  <c r="BO102" i="60"/>
  <c r="BL102" i="60"/>
  <c r="BI102" i="60"/>
  <c r="BF102" i="60"/>
  <c r="BS101" i="60"/>
  <c r="BQ101" i="60"/>
  <c r="BP101" i="60"/>
  <c r="BR101" i="60"/>
  <c r="BO101" i="60"/>
  <c r="BL101" i="60"/>
  <c r="BI101" i="60"/>
  <c r="BF101" i="60"/>
  <c r="BS100" i="60"/>
  <c r="BQ100" i="60"/>
  <c r="BP100" i="60"/>
  <c r="BR100" i="60"/>
  <c r="BO100" i="60"/>
  <c r="BL100" i="60"/>
  <c r="BI100" i="60"/>
  <c r="BF100" i="60"/>
  <c r="BS99" i="60"/>
  <c r="BQ99" i="60"/>
  <c r="BP99" i="60"/>
  <c r="BR99" i="60"/>
  <c r="BO99" i="60"/>
  <c r="BL99" i="60"/>
  <c r="BI99" i="60"/>
  <c r="BF99" i="60"/>
  <c r="BS98" i="60"/>
  <c r="BQ98" i="60"/>
  <c r="BP98" i="60"/>
  <c r="BR98" i="60"/>
  <c r="BO98" i="60"/>
  <c r="BL98" i="60"/>
  <c r="BI98" i="60"/>
  <c r="BF98" i="60"/>
  <c r="BS97" i="60"/>
  <c r="BQ97" i="60"/>
  <c r="BP97" i="60"/>
  <c r="BR97" i="60"/>
  <c r="BO97" i="60"/>
  <c r="BL97" i="60"/>
  <c r="BI97" i="60"/>
  <c r="BF97" i="60"/>
  <c r="BS96" i="60"/>
  <c r="BQ96" i="60"/>
  <c r="BP96" i="60"/>
  <c r="BR96" i="60"/>
  <c r="BO96" i="60"/>
  <c r="BL96" i="60"/>
  <c r="BI96" i="60"/>
  <c r="BF96" i="60"/>
  <c r="BS95" i="60"/>
  <c r="BQ95" i="60"/>
  <c r="BP95" i="60"/>
  <c r="BR95" i="60"/>
  <c r="BO95" i="60"/>
  <c r="BL95" i="60"/>
  <c r="BI95" i="60"/>
  <c r="BF95" i="60"/>
  <c r="BS94" i="60"/>
  <c r="BQ94" i="60"/>
  <c r="BP94" i="60"/>
  <c r="BR94" i="60"/>
  <c r="BO94" i="60"/>
  <c r="BL94" i="60"/>
  <c r="BI94" i="60"/>
  <c r="BF94" i="60"/>
  <c r="BS93" i="60"/>
  <c r="BQ93" i="60"/>
  <c r="BP93" i="60"/>
  <c r="BR93" i="60"/>
  <c r="BO93" i="60"/>
  <c r="BL93" i="60"/>
  <c r="BI93" i="60"/>
  <c r="BF93" i="60"/>
  <c r="BS92" i="60"/>
  <c r="BQ92" i="60"/>
  <c r="BP92" i="60"/>
  <c r="BR92" i="60"/>
  <c r="BO92" i="60"/>
  <c r="BL92" i="60"/>
  <c r="BI92" i="60"/>
  <c r="BF92" i="60"/>
  <c r="BS91" i="60"/>
  <c r="BQ91" i="60"/>
  <c r="BP91" i="60"/>
  <c r="BR91" i="60"/>
  <c r="BO91" i="60"/>
  <c r="BL91" i="60"/>
  <c r="BI91" i="60"/>
  <c r="BF91" i="60"/>
  <c r="BS90" i="60"/>
  <c r="BQ90" i="60"/>
  <c r="BP90" i="60"/>
  <c r="BR90" i="60"/>
  <c r="BO90" i="60"/>
  <c r="BL90" i="60"/>
  <c r="BI90" i="60"/>
  <c r="BF90" i="60"/>
  <c r="BS89" i="60"/>
  <c r="BQ89" i="60"/>
  <c r="BP89" i="60"/>
  <c r="BR89" i="60"/>
  <c r="BO89" i="60"/>
  <c r="BL89" i="60"/>
  <c r="BI89" i="60"/>
  <c r="BF89" i="60"/>
  <c r="BS88" i="60"/>
  <c r="BQ88" i="60"/>
  <c r="BP88" i="60"/>
  <c r="BR88" i="60"/>
  <c r="BO88" i="60"/>
  <c r="BL88" i="60"/>
  <c r="BI88" i="60"/>
  <c r="BF88" i="60"/>
  <c r="BS87" i="60"/>
  <c r="BQ87" i="60"/>
  <c r="BP87" i="60"/>
  <c r="BR87" i="60"/>
  <c r="BO87" i="60"/>
  <c r="BL87" i="60"/>
  <c r="BI87" i="60"/>
  <c r="BF87" i="60"/>
  <c r="BS86" i="60"/>
  <c r="BQ86" i="60"/>
  <c r="BP86" i="60"/>
  <c r="BR86" i="60"/>
  <c r="BO86" i="60"/>
  <c r="BL86" i="60"/>
  <c r="BI86" i="60"/>
  <c r="BF86" i="60"/>
  <c r="BS85" i="60"/>
  <c r="BQ85" i="60"/>
  <c r="BP85" i="60"/>
  <c r="BR85" i="60"/>
  <c r="BO85" i="60"/>
  <c r="BL85" i="60"/>
  <c r="BI85" i="60"/>
  <c r="BF85" i="60"/>
  <c r="BS84" i="60"/>
  <c r="BQ84" i="60"/>
  <c r="BP84" i="60"/>
  <c r="BR84" i="60"/>
  <c r="BO84" i="60"/>
  <c r="BL84" i="60"/>
  <c r="BI84" i="60"/>
  <c r="BF84" i="60"/>
  <c r="BS83" i="60"/>
  <c r="BQ83" i="60"/>
  <c r="BP83" i="60"/>
  <c r="BR83" i="60"/>
  <c r="BO83" i="60"/>
  <c r="BL83" i="60"/>
  <c r="BI83" i="60"/>
  <c r="BF83" i="60"/>
  <c r="BS82" i="60"/>
  <c r="BQ82" i="60"/>
  <c r="BP82" i="60"/>
  <c r="BR82" i="60"/>
  <c r="BO82" i="60"/>
  <c r="BL82" i="60"/>
  <c r="BI82" i="60"/>
  <c r="BF82" i="60"/>
  <c r="BS81" i="60"/>
  <c r="BQ81" i="60"/>
  <c r="BP81" i="60"/>
  <c r="BR81" i="60"/>
  <c r="BO81" i="60"/>
  <c r="BL81" i="60"/>
  <c r="BI81" i="60"/>
  <c r="BF81" i="60"/>
  <c r="BS80" i="60"/>
  <c r="BQ80" i="60"/>
  <c r="BP80" i="60"/>
  <c r="BR80" i="60"/>
  <c r="BO80" i="60"/>
  <c r="BL80" i="60"/>
  <c r="BI80" i="60"/>
  <c r="BF80" i="60"/>
  <c r="BS79" i="60"/>
  <c r="BQ79" i="60"/>
  <c r="BP79" i="60"/>
  <c r="BR79" i="60"/>
  <c r="BO79" i="60"/>
  <c r="BL79" i="60"/>
  <c r="BI79" i="60"/>
  <c r="BF79" i="60"/>
  <c r="BS78" i="60"/>
  <c r="BQ78" i="60"/>
  <c r="BP78" i="60"/>
  <c r="BR78" i="60"/>
  <c r="BO78" i="60"/>
  <c r="BL78" i="60"/>
  <c r="BI78" i="60"/>
  <c r="BF78" i="60"/>
  <c r="BS77" i="60"/>
  <c r="BQ77" i="60"/>
  <c r="BP77" i="60"/>
  <c r="BR77" i="60"/>
  <c r="BO77" i="60"/>
  <c r="BL77" i="60"/>
  <c r="BI77" i="60"/>
  <c r="BF77" i="60"/>
  <c r="BS76" i="60"/>
  <c r="BQ76" i="60"/>
  <c r="BP76" i="60"/>
  <c r="BR76" i="60"/>
  <c r="BO76" i="60"/>
  <c r="BL76" i="60"/>
  <c r="BI76" i="60"/>
  <c r="BF76" i="60"/>
  <c r="BS75" i="60"/>
  <c r="BQ75" i="60"/>
  <c r="BP75" i="60"/>
  <c r="BR75" i="60"/>
  <c r="BO75" i="60"/>
  <c r="BL75" i="60"/>
  <c r="BI75" i="60"/>
  <c r="BF75" i="60"/>
  <c r="BS74" i="60"/>
  <c r="BQ74" i="60"/>
  <c r="BP74" i="60"/>
  <c r="BR74" i="60"/>
  <c r="BO74" i="60"/>
  <c r="BL74" i="60"/>
  <c r="BI74" i="60"/>
  <c r="BF74" i="60"/>
  <c r="BS73" i="60"/>
  <c r="BQ73" i="60"/>
  <c r="BP73" i="60"/>
  <c r="BR73" i="60"/>
  <c r="BO73" i="60"/>
  <c r="BL73" i="60"/>
  <c r="BI73" i="60"/>
  <c r="BF73" i="60"/>
  <c r="BS72" i="60"/>
  <c r="BQ72" i="60"/>
  <c r="BP72" i="60"/>
  <c r="BR72" i="60"/>
  <c r="BO72" i="60"/>
  <c r="BL72" i="60"/>
  <c r="BI72" i="60"/>
  <c r="BF72" i="60"/>
  <c r="BS71" i="60"/>
  <c r="BQ71" i="60"/>
  <c r="BP71" i="60"/>
  <c r="BR71" i="60"/>
  <c r="BO71" i="60"/>
  <c r="BL71" i="60"/>
  <c r="BI71" i="60"/>
  <c r="BF71" i="60"/>
  <c r="BS70" i="60"/>
  <c r="BQ70" i="60"/>
  <c r="BP70" i="60"/>
  <c r="BR70" i="60"/>
  <c r="BO70" i="60"/>
  <c r="BL70" i="60"/>
  <c r="BI70" i="60"/>
  <c r="BF70" i="60"/>
  <c r="BS69" i="60"/>
  <c r="BQ69" i="60"/>
  <c r="BP69" i="60"/>
  <c r="BR69" i="60"/>
  <c r="BO69" i="60"/>
  <c r="BL69" i="60"/>
  <c r="BI69" i="60"/>
  <c r="BF69" i="60"/>
  <c r="BS68" i="60"/>
  <c r="BQ68" i="60"/>
  <c r="BP68" i="60"/>
  <c r="BR68" i="60"/>
  <c r="BO68" i="60"/>
  <c r="BL68" i="60"/>
  <c r="BI68" i="60"/>
  <c r="BF68" i="60"/>
  <c r="BS67" i="60"/>
  <c r="BQ67" i="60"/>
  <c r="BP67" i="60"/>
  <c r="BR67" i="60"/>
  <c r="BO67" i="60"/>
  <c r="BL67" i="60"/>
  <c r="BI67" i="60"/>
  <c r="BF67" i="60"/>
  <c r="BS66" i="60"/>
  <c r="BQ66" i="60"/>
  <c r="BP66" i="60"/>
  <c r="BR66" i="60"/>
  <c r="BO66" i="60"/>
  <c r="BL66" i="60"/>
  <c r="BI66" i="60"/>
  <c r="BF66" i="60"/>
  <c r="BS65" i="60"/>
  <c r="BQ65" i="60"/>
  <c r="BP65" i="60"/>
  <c r="BR65" i="60"/>
  <c r="BO65" i="60"/>
  <c r="BL65" i="60"/>
  <c r="BI65" i="60"/>
  <c r="BF65" i="60"/>
  <c r="BS64" i="60"/>
  <c r="BQ64" i="60"/>
  <c r="BP64" i="60"/>
  <c r="BR64" i="60"/>
  <c r="BO64" i="60"/>
  <c r="BL64" i="60"/>
  <c r="BI64" i="60"/>
  <c r="BF64" i="60"/>
  <c r="BS63" i="60"/>
  <c r="BQ63" i="60"/>
  <c r="BP63" i="60"/>
  <c r="BR63" i="60"/>
  <c r="BO63" i="60"/>
  <c r="BL63" i="60"/>
  <c r="BI63" i="60"/>
  <c r="BF63" i="60"/>
  <c r="BS62" i="60"/>
  <c r="BQ62" i="60"/>
  <c r="BP62" i="60"/>
  <c r="BR62" i="60"/>
  <c r="BO62" i="60"/>
  <c r="BL62" i="60"/>
  <c r="BI62" i="60"/>
  <c r="BF62" i="60"/>
  <c r="BS61" i="60"/>
  <c r="BQ61" i="60"/>
  <c r="BP61" i="60"/>
  <c r="BR61" i="60"/>
  <c r="BO61" i="60"/>
  <c r="BL61" i="60"/>
  <c r="BI61" i="60"/>
  <c r="BF61" i="60"/>
  <c r="BS60" i="60"/>
  <c r="BQ60" i="60"/>
  <c r="BP60" i="60"/>
  <c r="BR60" i="60"/>
  <c r="BO60" i="60"/>
  <c r="BL60" i="60"/>
  <c r="BI60" i="60"/>
  <c r="BF60" i="60"/>
  <c r="BS59" i="60"/>
  <c r="BQ59" i="60"/>
  <c r="BP59" i="60"/>
  <c r="BR59" i="60"/>
  <c r="BO59" i="60"/>
  <c r="BL59" i="60"/>
  <c r="BI59" i="60"/>
  <c r="BF59" i="60"/>
  <c r="BS58" i="60"/>
  <c r="BQ58" i="60"/>
  <c r="BP58" i="60"/>
  <c r="BR58" i="60"/>
  <c r="BO58" i="60"/>
  <c r="BL58" i="60"/>
  <c r="BI58" i="60"/>
  <c r="BF58" i="60"/>
  <c r="BS57" i="60"/>
  <c r="BQ57" i="60"/>
  <c r="BP57" i="60"/>
  <c r="BR57" i="60"/>
  <c r="BO57" i="60"/>
  <c r="BL57" i="60"/>
  <c r="BI57" i="60"/>
  <c r="BF57" i="60"/>
  <c r="BS56" i="60"/>
  <c r="BQ56" i="60"/>
  <c r="BP56" i="60"/>
  <c r="BR56" i="60"/>
  <c r="BO56" i="60"/>
  <c r="BL56" i="60"/>
  <c r="BI56" i="60"/>
  <c r="BF56" i="60"/>
  <c r="BS55" i="60"/>
  <c r="BQ55" i="60"/>
  <c r="BP55" i="60"/>
  <c r="BR55" i="60"/>
  <c r="BO55" i="60"/>
  <c r="BL55" i="60"/>
  <c r="BI55" i="60"/>
  <c r="BF55" i="60"/>
  <c r="BS54" i="60"/>
  <c r="BQ54" i="60"/>
  <c r="BP54" i="60"/>
  <c r="BR54" i="60"/>
  <c r="BO54" i="60"/>
  <c r="BL54" i="60"/>
  <c r="BI54" i="60"/>
  <c r="BF54" i="60"/>
  <c r="BS53" i="60"/>
  <c r="BQ53" i="60"/>
  <c r="BP53" i="60"/>
  <c r="BR53" i="60"/>
  <c r="BO53" i="60"/>
  <c r="BL15" i="60"/>
  <c r="BI15" i="60"/>
  <c r="BF15" i="60"/>
  <c r="BS52" i="60"/>
  <c r="BQ52" i="60"/>
  <c r="BP52" i="60"/>
  <c r="BR52" i="60"/>
  <c r="BO52" i="60"/>
  <c r="BL53" i="60"/>
  <c r="L53" i="60"/>
  <c r="BI53" i="60"/>
  <c r="BF53" i="60"/>
  <c r="BS51" i="60"/>
  <c r="BQ51" i="60"/>
  <c r="BP51" i="60"/>
  <c r="BR51" i="60"/>
  <c r="BO51" i="60"/>
  <c r="BL51" i="60"/>
  <c r="L51" i="60"/>
  <c r="BI51" i="60"/>
  <c r="BF51" i="60"/>
  <c r="BS50" i="60"/>
  <c r="BQ50" i="60"/>
  <c r="BP50" i="60"/>
  <c r="BR50" i="60"/>
  <c r="BO50" i="60"/>
  <c r="BL9" i="60"/>
  <c r="BI9" i="60"/>
  <c r="BF9" i="60"/>
  <c r="BS49" i="60"/>
  <c r="BQ49" i="60"/>
  <c r="BP49" i="60"/>
  <c r="BR49" i="60"/>
  <c r="BO49" i="60"/>
  <c r="BL32" i="60"/>
  <c r="BI32" i="60"/>
  <c r="BF32" i="60"/>
  <c r="BS48" i="60"/>
  <c r="BQ48" i="60"/>
  <c r="BP48" i="60"/>
  <c r="BR48" i="60"/>
  <c r="BO48" i="60"/>
  <c r="BL37" i="60"/>
  <c r="BI37" i="60"/>
  <c r="BF37" i="60"/>
  <c r="BS47" i="60"/>
  <c r="BQ47" i="60"/>
  <c r="BP47" i="60"/>
  <c r="BR47" i="60"/>
  <c r="BO47" i="60"/>
  <c r="BL16" i="60"/>
  <c r="BI16" i="60"/>
  <c r="BF16" i="60"/>
  <c r="BS46" i="60"/>
  <c r="BQ46" i="60"/>
  <c r="BP46" i="60"/>
  <c r="BR46" i="60"/>
  <c r="BO46" i="60"/>
  <c r="BL40" i="60"/>
  <c r="BI40" i="60"/>
  <c r="BF40" i="60"/>
  <c r="BS45" i="60"/>
  <c r="BQ45" i="60"/>
  <c r="BP45" i="60"/>
  <c r="BR45" i="60"/>
  <c r="BO45" i="60"/>
  <c r="BL42" i="60"/>
  <c r="BI42" i="60"/>
  <c r="BF42" i="60"/>
  <c r="BS44" i="60"/>
  <c r="BQ44" i="60"/>
  <c r="BP44" i="60"/>
  <c r="BR44" i="60"/>
  <c r="BO44" i="60"/>
  <c r="BL31" i="60"/>
  <c r="L31" i="60"/>
  <c r="BI31" i="60"/>
  <c r="BF31" i="60"/>
  <c r="BS43" i="60"/>
  <c r="BQ43" i="60"/>
  <c r="BP43" i="60"/>
  <c r="BR43" i="60"/>
  <c r="BO43" i="60"/>
  <c r="BL14" i="60"/>
  <c r="L14" i="60"/>
  <c r="BI14" i="60"/>
  <c r="BF14" i="60"/>
  <c r="BS42" i="60"/>
  <c r="BQ42" i="60"/>
  <c r="BP42" i="60"/>
  <c r="BR42" i="60"/>
  <c r="BO42" i="60"/>
  <c r="BL19" i="60"/>
  <c r="BI19" i="60"/>
  <c r="BF19" i="60"/>
  <c r="BS41" i="60"/>
  <c r="BQ41" i="60"/>
  <c r="BP41" i="60"/>
  <c r="BR41" i="60"/>
  <c r="BO41" i="60"/>
  <c r="BL27" i="60"/>
  <c r="BI27" i="60"/>
  <c r="BF27" i="60"/>
  <c r="BS40" i="60"/>
  <c r="BQ40" i="60"/>
  <c r="BP40" i="60"/>
  <c r="BR40" i="60"/>
  <c r="BO40" i="60"/>
  <c r="BL41" i="60"/>
  <c r="L41" i="60"/>
  <c r="BI41" i="60"/>
  <c r="BF41" i="60"/>
  <c r="BS39" i="60"/>
  <c r="BQ39" i="60"/>
  <c r="BP39" i="60"/>
  <c r="BR39" i="60"/>
  <c r="BO39" i="60"/>
  <c r="BL10" i="60"/>
  <c r="L10" i="60"/>
  <c r="BI10" i="60"/>
  <c r="BF10" i="60"/>
  <c r="BS38" i="60"/>
  <c r="BQ38" i="60"/>
  <c r="BP38" i="60"/>
  <c r="BR38" i="60"/>
  <c r="BO38" i="60"/>
  <c r="BL48" i="60"/>
  <c r="BI48" i="60"/>
  <c r="BF48" i="60"/>
  <c r="BS37" i="60"/>
  <c r="BQ37" i="60"/>
  <c r="BP37" i="60"/>
  <c r="BR37" i="60"/>
  <c r="BO37" i="60"/>
  <c r="BL25" i="60"/>
  <c r="L25" i="60"/>
  <c r="BI25" i="60"/>
  <c r="BF25" i="60"/>
  <c r="BS36" i="60"/>
  <c r="BQ36" i="60"/>
  <c r="BP36" i="60"/>
  <c r="BR36" i="60"/>
  <c r="BO36" i="60"/>
  <c r="BL35" i="60"/>
  <c r="L35" i="60"/>
  <c r="BI35" i="60"/>
  <c r="BF35" i="60"/>
  <c r="BS35" i="60"/>
  <c r="BQ35" i="60"/>
  <c r="BP35" i="60"/>
  <c r="BR35" i="60"/>
  <c r="BO35" i="60"/>
  <c r="BL22" i="60"/>
  <c r="L22" i="60"/>
  <c r="BI22" i="60"/>
  <c r="BF22" i="60"/>
  <c r="BS34" i="60"/>
  <c r="BQ34" i="60"/>
  <c r="BP34" i="60"/>
  <c r="BR34" i="60"/>
  <c r="BO34" i="60"/>
  <c r="BL24" i="60"/>
  <c r="L24" i="60"/>
  <c r="BI24" i="60"/>
  <c r="BF24" i="60"/>
  <c r="BS33" i="60"/>
  <c r="BQ33" i="60"/>
  <c r="BP33" i="60"/>
  <c r="BR33" i="60"/>
  <c r="BO33" i="60"/>
  <c r="BL12" i="60"/>
  <c r="L12" i="60"/>
  <c r="BI12" i="60"/>
  <c r="BF12" i="60"/>
  <c r="BS32" i="60"/>
  <c r="BQ32" i="60"/>
  <c r="BP32" i="60"/>
  <c r="BR32" i="60"/>
  <c r="BO32" i="60"/>
  <c r="BL26" i="60"/>
  <c r="L26" i="60"/>
  <c r="BI26" i="60"/>
  <c r="BF26" i="60"/>
  <c r="BS31" i="60"/>
  <c r="BQ31" i="60"/>
  <c r="BP31" i="60"/>
  <c r="BR31" i="60"/>
  <c r="BO31" i="60"/>
  <c r="BL38" i="60"/>
  <c r="L38" i="60"/>
  <c r="BI38" i="60"/>
  <c r="BF38" i="60"/>
  <c r="BS30" i="60"/>
  <c r="BQ30" i="60"/>
  <c r="BP30" i="60"/>
  <c r="BR30" i="60"/>
  <c r="BO30" i="60"/>
  <c r="BL6" i="60"/>
  <c r="L6" i="60"/>
  <c r="BI6" i="60"/>
  <c r="BF6" i="60"/>
  <c r="BS29" i="60"/>
  <c r="BQ29" i="60"/>
  <c r="BP29" i="60"/>
  <c r="BR29" i="60"/>
  <c r="BO29" i="60"/>
  <c r="BL18" i="60"/>
  <c r="L18" i="60"/>
  <c r="BI18" i="60"/>
  <c r="BF18" i="60"/>
  <c r="BS28" i="60"/>
  <c r="BQ28" i="60"/>
  <c r="BP28" i="60"/>
  <c r="BR28" i="60"/>
  <c r="BO28" i="60"/>
  <c r="BL5" i="60"/>
  <c r="L5" i="60"/>
  <c r="BI5" i="60"/>
  <c r="BF5" i="60"/>
  <c r="BS27" i="60"/>
  <c r="BQ27" i="60"/>
  <c r="BP27" i="60"/>
  <c r="BR27" i="60"/>
  <c r="BO27" i="60"/>
  <c r="BL50" i="60"/>
  <c r="L50" i="60"/>
  <c r="BI50" i="60"/>
  <c r="BF50" i="60"/>
  <c r="BS26" i="60"/>
  <c r="BQ26" i="60"/>
  <c r="BP26" i="60"/>
  <c r="BR26" i="60"/>
  <c r="BO26" i="60"/>
  <c r="BL20" i="60"/>
  <c r="BI20" i="60"/>
  <c r="BF20" i="60"/>
  <c r="BS25" i="60"/>
  <c r="BQ25" i="60"/>
  <c r="BP25" i="60"/>
  <c r="BR25" i="60"/>
  <c r="BO25" i="60"/>
  <c r="BL17" i="60"/>
  <c r="BI17" i="60"/>
  <c r="BF17" i="60"/>
  <c r="BS24" i="60"/>
  <c r="BQ24" i="60"/>
  <c r="BP24" i="60"/>
  <c r="BR24" i="60"/>
  <c r="BO24" i="60"/>
  <c r="BL21" i="60"/>
  <c r="BI21" i="60"/>
  <c r="BF21" i="60"/>
  <c r="BS23" i="60"/>
  <c r="BQ23" i="60"/>
  <c r="BP23" i="60"/>
  <c r="BR23" i="60"/>
  <c r="BO23" i="60"/>
  <c r="BL45" i="60"/>
  <c r="L45" i="60"/>
  <c r="BI45" i="60"/>
  <c r="BF45" i="60"/>
  <c r="BS22" i="60"/>
  <c r="BQ22" i="60"/>
  <c r="BP22" i="60"/>
  <c r="BR22" i="60"/>
  <c r="BO22" i="60"/>
  <c r="BL44" i="60"/>
  <c r="BI44" i="60"/>
  <c r="BF44" i="60"/>
  <c r="BS21" i="60"/>
  <c r="BQ21" i="60"/>
  <c r="BP21" i="60"/>
  <c r="BR21" i="60"/>
  <c r="BO21" i="60"/>
  <c r="BL30" i="60"/>
  <c r="BI30" i="60"/>
  <c r="BF30" i="60"/>
  <c r="BS20" i="60"/>
  <c r="BQ20" i="60"/>
  <c r="BP20" i="60"/>
  <c r="BR20" i="60"/>
  <c r="BO20" i="60"/>
  <c r="BL46" i="60"/>
  <c r="BI46" i="60"/>
  <c r="BF46" i="60"/>
  <c r="BS19" i="60"/>
  <c r="BQ19" i="60"/>
  <c r="BP19" i="60"/>
  <c r="BR19" i="60"/>
  <c r="BO19" i="60"/>
  <c r="BL28" i="60"/>
  <c r="L28" i="60"/>
  <c r="BI28" i="60"/>
  <c r="BF28" i="60"/>
  <c r="BS18" i="60"/>
  <c r="BQ18" i="60"/>
  <c r="BP18" i="60"/>
  <c r="BR18" i="60"/>
  <c r="BO18" i="60"/>
  <c r="BL39" i="60"/>
  <c r="BI39" i="60"/>
  <c r="BF39" i="60"/>
  <c r="BS17" i="60"/>
  <c r="BO17" i="60"/>
  <c r="BL47" i="60"/>
  <c r="L47" i="60"/>
  <c r="BI47" i="60"/>
  <c r="BP17" i="60"/>
  <c r="BF47" i="60"/>
  <c r="BS16" i="60"/>
  <c r="BO16" i="60"/>
  <c r="BL8" i="60"/>
  <c r="BI8" i="60"/>
  <c r="BP16" i="60"/>
  <c r="BR16" i="60"/>
  <c r="BF8" i="60"/>
  <c r="BS15" i="60"/>
  <c r="BO15" i="60"/>
  <c r="BL7" i="60"/>
  <c r="L7" i="60"/>
  <c r="BI7" i="60"/>
  <c r="BP15" i="60"/>
  <c r="BF7" i="60"/>
  <c r="BS14" i="60"/>
  <c r="BO14" i="60"/>
  <c r="BL52" i="60"/>
  <c r="L52" i="60"/>
  <c r="BI52" i="60"/>
  <c r="BP14" i="60"/>
  <c r="BR14" i="60"/>
  <c r="BF52" i="60"/>
  <c r="BS13" i="60"/>
  <c r="BO13" i="60"/>
  <c r="BL13" i="60"/>
  <c r="L13" i="60"/>
  <c r="BI13" i="60"/>
  <c r="BP13" i="60"/>
  <c r="BF13" i="60"/>
  <c r="BS12" i="60"/>
  <c r="BO12" i="60"/>
  <c r="BL43" i="60"/>
  <c r="BI43" i="60"/>
  <c r="BP12" i="60"/>
  <c r="BR12" i="60"/>
  <c r="BF43" i="60"/>
  <c r="BS11" i="60"/>
  <c r="BO11" i="60"/>
  <c r="BL11" i="60"/>
  <c r="L11" i="60"/>
  <c r="BI11" i="60"/>
  <c r="BP11" i="60"/>
  <c r="BF11" i="60"/>
  <c r="BS10" i="60"/>
  <c r="BO10" i="60"/>
  <c r="BL36" i="60"/>
  <c r="BI36" i="60"/>
  <c r="BP10" i="60"/>
  <c r="BR10" i="60"/>
  <c r="BF36" i="60"/>
  <c r="BS9" i="60"/>
  <c r="BO9" i="60"/>
  <c r="BL49" i="60"/>
  <c r="L49" i="60"/>
  <c r="BI49" i="60"/>
  <c r="BP9" i="60"/>
  <c r="BF49" i="60"/>
  <c r="BS8" i="60"/>
  <c r="BO8" i="60"/>
  <c r="BL29" i="60"/>
  <c r="BI29" i="60"/>
  <c r="BP8" i="60"/>
  <c r="BR8" i="60"/>
  <c r="BF29" i="60"/>
  <c r="BS7" i="60"/>
  <c r="BO7" i="60"/>
  <c r="BL23" i="60"/>
  <c r="L23" i="60"/>
  <c r="BI23" i="60"/>
  <c r="BP7" i="60"/>
  <c r="BF23" i="60"/>
  <c r="BS6" i="60"/>
  <c r="BO6" i="60"/>
  <c r="BL33" i="60"/>
  <c r="L33" i="60"/>
  <c r="BI33" i="60"/>
  <c r="BP6" i="60"/>
  <c r="BR6" i="60"/>
  <c r="BF33" i="60"/>
  <c r="BS5" i="60"/>
  <c r="BO5" i="60"/>
  <c r="BL34" i="60"/>
  <c r="L34" i="60"/>
  <c r="BI34" i="60"/>
  <c r="BP5" i="60"/>
  <c r="BF34" i="60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B80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0" i="61"/>
  <c r="B101" i="61"/>
  <c r="B102" i="61"/>
  <c r="B103" i="61"/>
  <c r="B104" i="61"/>
  <c r="B105" i="61"/>
  <c r="B106" i="61"/>
  <c r="B107" i="61"/>
  <c r="B108" i="61"/>
  <c r="B109" i="61"/>
  <c r="B110" i="61"/>
  <c r="B111" i="61"/>
  <c r="B112" i="61"/>
  <c r="B113" i="61"/>
  <c r="B114" i="61"/>
  <c r="B115" i="61"/>
  <c r="B116" i="61"/>
  <c r="B117" i="61"/>
  <c r="B118" i="61"/>
  <c r="B119" i="61"/>
  <c r="B120" i="61"/>
  <c r="BS120" i="61"/>
  <c r="BQ120" i="61"/>
  <c r="BP120" i="61"/>
  <c r="BR120" i="61"/>
  <c r="BO120" i="61"/>
  <c r="BL120" i="61"/>
  <c r="BI120" i="61"/>
  <c r="BF120" i="61"/>
  <c r="BS119" i="61"/>
  <c r="BQ119" i="61"/>
  <c r="BP119" i="61"/>
  <c r="BR119" i="61"/>
  <c r="BO119" i="61"/>
  <c r="BL119" i="61"/>
  <c r="BI119" i="61"/>
  <c r="BF119" i="61"/>
  <c r="BS118" i="61"/>
  <c r="BQ118" i="61"/>
  <c r="BP118" i="61"/>
  <c r="BR118" i="61"/>
  <c r="BO118" i="61"/>
  <c r="BL118" i="61"/>
  <c r="BI118" i="61"/>
  <c r="BF118" i="61"/>
  <c r="BS117" i="61"/>
  <c r="BQ117" i="61"/>
  <c r="BP117" i="61"/>
  <c r="BR117" i="61"/>
  <c r="BO117" i="61"/>
  <c r="BL117" i="61"/>
  <c r="BI117" i="61"/>
  <c r="BF117" i="61"/>
  <c r="BS116" i="61"/>
  <c r="BQ116" i="61"/>
  <c r="BP116" i="61"/>
  <c r="BR116" i="61"/>
  <c r="BO116" i="61"/>
  <c r="BL116" i="61"/>
  <c r="BI116" i="61"/>
  <c r="BF116" i="61"/>
  <c r="BS115" i="61"/>
  <c r="BQ115" i="61"/>
  <c r="BP115" i="61"/>
  <c r="BR115" i="61"/>
  <c r="BO115" i="61"/>
  <c r="BL115" i="61"/>
  <c r="BI115" i="61"/>
  <c r="BF115" i="61"/>
  <c r="BS114" i="61"/>
  <c r="BQ114" i="61"/>
  <c r="BP114" i="61"/>
  <c r="BR114" i="61"/>
  <c r="BO114" i="61"/>
  <c r="BL114" i="61"/>
  <c r="BI114" i="61"/>
  <c r="BF114" i="61"/>
  <c r="BS113" i="61"/>
  <c r="BQ113" i="61"/>
  <c r="BP113" i="61"/>
  <c r="BR113" i="61"/>
  <c r="BO113" i="61"/>
  <c r="BL113" i="61"/>
  <c r="BI113" i="61"/>
  <c r="BF113" i="61"/>
  <c r="BS112" i="61"/>
  <c r="BQ112" i="61"/>
  <c r="BP112" i="61"/>
  <c r="BR112" i="61"/>
  <c r="BO112" i="61"/>
  <c r="BL112" i="61"/>
  <c r="BI112" i="61"/>
  <c r="BF112" i="61"/>
  <c r="BS111" i="61"/>
  <c r="BQ111" i="61"/>
  <c r="BP111" i="61"/>
  <c r="BR111" i="61"/>
  <c r="BO111" i="61"/>
  <c r="BL111" i="61"/>
  <c r="BI111" i="61"/>
  <c r="BF111" i="61"/>
  <c r="BS110" i="61"/>
  <c r="BQ110" i="61"/>
  <c r="BP110" i="61"/>
  <c r="BR110" i="61"/>
  <c r="BO110" i="61"/>
  <c r="BL110" i="61"/>
  <c r="BI110" i="61"/>
  <c r="BF110" i="61"/>
  <c r="BS109" i="61"/>
  <c r="BQ109" i="61"/>
  <c r="BP109" i="61"/>
  <c r="BR109" i="61"/>
  <c r="BO109" i="61"/>
  <c r="BL109" i="61"/>
  <c r="BI109" i="61"/>
  <c r="BF109" i="61"/>
  <c r="BS108" i="61"/>
  <c r="BQ108" i="61"/>
  <c r="BP108" i="61"/>
  <c r="BR108" i="61"/>
  <c r="BO108" i="61"/>
  <c r="BL108" i="61"/>
  <c r="BI108" i="61"/>
  <c r="BF108" i="61"/>
  <c r="BS107" i="61"/>
  <c r="BQ107" i="61"/>
  <c r="BP107" i="61"/>
  <c r="BR107" i="61"/>
  <c r="BO107" i="61"/>
  <c r="BL107" i="61"/>
  <c r="BI107" i="61"/>
  <c r="BF107" i="61"/>
  <c r="BS106" i="61"/>
  <c r="BQ106" i="61"/>
  <c r="BP106" i="61"/>
  <c r="BR106" i="61"/>
  <c r="BO106" i="61"/>
  <c r="BL106" i="61"/>
  <c r="BI106" i="61"/>
  <c r="BF106" i="61"/>
  <c r="BS105" i="61"/>
  <c r="BQ105" i="61"/>
  <c r="BP105" i="61"/>
  <c r="BR105" i="61"/>
  <c r="BO105" i="61"/>
  <c r="BL105" i="61"/>
  <c r="BI105" i="61"/>
  <c r="BF105" i="61"/>
  <c r="BS104" i="61"/>
  <c r="BQ104" i="61"/>
  <c r="BP104" i="61"/>
  <c r="BR104" i="61"/>
  <c r="BO104" i="61"/>
  <c r="BL104" i="61"/>
  <c r="BI104" i="61"/>
  <c r="BF104" i="61"/>
  <c r="BS103" i="61"/>
  <c r="BQ103" i="61"/>
  <c r="BP103" i="61"/>
  <c r="BR103" i="61"/>
  <c r="BO103" i="61"/>
  <c r="BL103" i="61"/>
  <c r="BI103" i="61"/>
  <c r="BF103" i="61"/>
  <c r="BS102" i="61"/>
  <c r="BQ102" i="61"/>
  <c r="BP102" i="61"/>
  <c r="BR102" i="61"/>
  <c r="BO102" i="61"/>
  <c r="BL102" i="61"/>
  <c r="BI102" i="61"/>
  <c r="BF102" i="61"/>
  <c r="BS101" i="61"/>
  <c r="BQ101" i="61"/>
  <c r="BP101" i="61"/>
  <c r="BR101" i="61"/>
  <c r="BO101" i="61"/>
  <c r="BL101" i="61"/>
  <c r="BI101" i="61"/>
  <c r="BF101" i="61"/>
  <c r="BS100" i="61"/>
  <c r="BQ100" i="61"/>
  <c r="BP100" i="61"/>
  <c r="BR100" i="61"/>
  <c r="BO100" i="61"/>
  <c r="BL100" i="61"/>
  <c r="BI100" i="61"/>
  <c r="BF100" i="61"/>
  <c r="BS99" i="61"/>
  <c r="BQ99" i="61"/>
  <c r="BP99" i="61"/>
  <c r="BR99" i="61"/>
  <c r="BO99" i="61"/>
  <c r="BL99" i="61"/>
  <c r="BI99" i="61"/>
  <c r="BF99" i="61"/>
  <c r="BS98" i="61"/>
  <c r="BQ98" i="61"/>
  <c r="BP98" i="61"/>
  <c r="BR98" i="61"/>
  <c r="BO98" i="61"/>
  <c r="BL98" i="61"/>
  <c r="BI98" i="61"/>
  <c r="BF98" i="61"/>
  <c r="BS97" i="61"/>
  <c r="BQ97" i="61"/>
  <c r="BP97" i="61"/>
  <c r="BR97" i="61"/>
  <c r="BO97" i="61"/>
  <c r="BL97" i="61"/>
  <c r="BI97" i="61"/>
  <c r="BF97" i="61"/>
  <c r="BS96" i="61"/>
  <c r="BQ96" i="61"/>
  <c r="BP96" i="61"/>
  <c r="BR96" i="61"/>
  <c r="BO96" i="61"/>
  <c r="BL96" i="61"/>
  <c r="BI96" i="61"/>
  <c r="BF96" i="61"/>
  <c r="BS95" i="61"/>
  <c r="BQ95" i="61"/>
  <c r="BP95" i="61"/>
  <c r="BR95" i="61"/>
  <c r="BO95" i="61"/>
  <c r="BL95" i="61"/>
  <c r="BI95" i="61"/>
  <c r="BF95" i="61"/>
  <c r="BS94" i="61"/>
  <c r="BQ94" i="61"/>
  <c r="BP94" i="61"/>
  <c r="BR94" i="61"/>
  <c r="BO94" i="61"/>
  <c r="BL94" i="61"/>
  <c r="BI94" i="61"/>
  <c r="BF94" i="61"/>
  <c r="BS93" i="61"/>
  <c r="BQ93" i="61"/>
  <c r="BP93" i="61"/>
  <c r="BR93" i="61"/>
  <c r="BO93" i="61"/>
  <c r="BL93" i="61"/>
  <c r="BI93" i="61"/>
  <c r="BF93" i="61"/>
  <c r="BS92" i="61"/>
  <c r="BQ92" i="61"/>
  <c r="BP92" i="61"/>
  <c r="BR92" i="61"/>
  <c r="BO92" i="61"/>
  <c r="BL92" i="61"/>
  <c r="BI92" i="61"/>
  <c r="BF92" i="61"/>
  <c r="BS91" i="61"/>
  <c r="BQ91" i="61"/>
  <c r="BP91" i="61"/>
  <c r="BR91" i="61"/>
  <c r="BO91" i="61"/>
  <c r="BL91" i="61"/>
  <c r="BI91" i="61"/>
  <c r="BF91" i="61"/>
  <c r="BS90" i="61"/>
  <c r="BQ90" i="61"/>
  <c r="BP90" i="61"/>
  <c r="BR90" i="61"/>
  <c r="BO90" i="61"/>
  <c r="BL90" i="61"/>
  <c r="BI90" i="61"/>
  <c r="BF90" i="61"/>
  <c r="BS89" i="61"/>
  <c r="BQ89" i="61"/>
  <c r="BP89" i="61"/>
  <c r="BR89" i="61"/>
  <c r="BO89" i="61"/>
  <c r="BL89" i="61"/>
  <c r="BI89" i="61"/>
  <c r="BF89" i="61"/>
  <c r="BS88" i="61"/>
  <c r="BQ88" i="61"/>
  <c r="BP88" i="61"/>
  <c r="BR88" i="61"/>
  <c r="BO88" i="61"/>
  <c r="BL88" i="61"/>
  <c r="BI88" i="61"/>
  <c r="BF88" i="61"/>
  <c r="BS87" i="61"/>
  <c r="BQ87" i="61"/>
  <c r="BP87" i="61"/>
  <c r="BR87" i="61"/>
  <c r="BO87" i="61"/>
  <c r="BL87" i="61"/>
  <c r="BI87" i="61"/>
  <c r="BF87" i="61"/>
  <c r="BS86" i="61"/>
  <c r="BQ86" i="61"/>
  <c r="BP86" i="61"/>
  <c r="BR86" i="61"/>
  <c r="BO86" i="61"/>
  <c r="BL86" i="61"/>
  <c r="BI86" i="61"/>
  <c r="BF86" i="61"/>
  <c r="BS85" i="61"/>
  <c r="BQ85" i="61"/>
  <c r="BP85" i="61"/>
  <c r="BR85" i="61"/>
  <c r="BO85" i="61"/>
  <c r="BL85" i="61"/>
  <c r="BI85" i="61"/>
  <c r="BF85" i="61"/>
  <c r="BS84" i="61"/>
  <c r="BQ84" i="61"/>
  <c r="BP84" i="61"/>
  <c r="BR84" i="61"/>
  <c r="BO84" i="61"/>
  <c r="BL84" i="61"/>
  <c r="BI84" i="61"/>
  <c r="BF84" i="61"/>
  <c r="BS83" i="61"/>
  <c r="BQ83" i="61"/>
  <c r="BP83" i="61"/>
  <c r="BR83" i="61"/>
  <c r="BO83" i="61"/>
  <c r="BL83" i="61"/>
  <c r="BI83" i="61"/>
  <c r="BF83" i="61"/>
  <c r="BS82" i="61"/>
  <c r="BQ82" i="61"/>
  <c r="BP82" i="61"/>
  <c r="BR82" i="61"/>
  <c r="BO82" i="61"/>
  <c r="BL82" i="61"/>
  <c r="BI82" i="61"/>
  <c r="BF82" i="61"/>
  <c r="BS81" i="61"/>
  <c r="BQ81" i="61"/>
  <c r="BP81" i="61"/>
  <c r="BR81" i="61"/>
  <c r="BO81" i="61"/>
  <c r="BL81" i="61"/>
  <c r="BI81" i="61"/>
  <c r="BF81" i="61"/>
  <c r="BS80" i="61"/>
  <c r="BQ80" i="61"/>
  <c r="BP80" i="61"/>
  <c r="BR80" i="61"/>
  <c r="BO80" i="61"/>
  <c r="BL80" i="61"/>
  <c r="BI80" i="61"/>
  <c r="BF80" i="61"/>
  <c r="BS79" i="61"/>
  <c r="BQ79" i="61"/>
  <c r="BP79" i="61"/>
  <c r="BR79" i="61"/>
  <c r="BO79" i="61"/>
  <c r="BL79" i="61"/>
  <c r="BI79" i="61"/>
  <c r="BF79" i="61"/>
  <c r="BS78" i="61"/>
  <c r="BQ78" i="61"/>
  <c r="BP78" i="61"/>
  <c r="BR78" i="61"/>
  <c r="BO78" i="61"/>
  <c r="BL78" i="61"/>
  <c r="BI78" i="61"/>
  <c r="BF78" i="61"/>
  <c r="BS77" i="61"/>
  <c r="BQ77" i="61"/>
  <c r="BP77" i="61"/>
  <c r="BR77" i="61"/>
  <c r="BO77" i="61"/>
  <c r="BL77" i="61"/>
  <c r="BI77" i="61"/>
  <c r="BF77" i="61"/>
  <c r="BS76" i="61"/>
  <c r="BQ76" i="61"/>
  <c r="BP76" i="61"/>
  <c r="BR76" i="61"/>
  <c r="BO76" i="61"/>
  <c r="BL76" i="61"/>
  <c r="BI76" i="61"/>
  <c r="BF76" i="61"/>
  <c r="BS75" i="61"/>
  <c r="BQ75" i="61"/>
  <c r="BP75" i="61"/>
  <c r="BR75" i="61"/>
  <c r="BO75" i="61"/>
  <c r="BL75" i="61"/>
  <c r="BI75" i="61"/>
  <c r="BF75" i="61"/>
  <c r="BS74" i="61"/>
  <c r="BQ74" i="61"/>
  <c r="BP74" i="61"/>
  <c r="BR74" i="61"/>
  <c r="BO74" i="61"/>
  <c r="BL74" i="61"/>
  <c r="BI74" i="61"/>
  <c r="BF74" i="61"/>
  <c r="BS73" i="61"/>
  <c r="BQ73" i="61"/>
  <c r="BP73" i="61"/>
  <c r="BR73" i="61"/>
  <c r="BO73" i="61"/>
  <c r="BL73" i="61"/>
  <c r="BI73" i="61"/>
  <c r="BF73" i="61"/>
  <c r="BS72" i="61"/>
  <c r="BQ72" i="61"/>
  <c r="BP72" i="61"/>
  <c r="BR72" i="61"/>
  <c r="BO72" i="61"/>
  <c r="BL72" i="61"/>
  <c r="BI72" i="61"/>
  <c r="BF72" i="61"/>
  <c r="BS71" i="61"/>
  <c r="BQ71" i="61"/>
  <c r="BP71" i="61"/>
  <c r="BR71" i="61"/>
  <c r="BO71" i="61"/>
  <c r="BL71" i="61"/>
  <c r="BI71" i="61"/>
  <c r="BF71" i="61"/>
  <c r="BS70" i="61"/>
  <c r="BQ70" i="61"/>
  <c r="BP70" i="61"/>
  <c r="BR70" i="61"/>
  <c r="BO70" i="61"/>
  <c r="BL70" i="61"/>
  <c r="BI70" i="61"/>
  <c r="BF70" i="61"/>
  <c r="BS69" i="61"/>
  <c r="BQ69" i="61"/>
  <c r="BP69" i="61"/>
  <c r="BR69" i="61"/>
  <c r="BO69" i="61"/>
  <c r="BL69" i="61"/>
  <c r="BI69" i="61"/>
  <c r="BF69" i="61"/>
  <c r="BS68" i="61"/>
  <c r="BQ68" i="61"/>
  <c r="BP68" i="61"/>
  <c r="BR68" i="61"/>
  <c r="BO68" i="61"/>
  <c r="BL68" i="61"/>
  <c r="BI68" i="61"/>
  <c r="BF68" i="61"/>
  <c r="BS67" i="61"/>
  <c r="BQ67" i="61"/>
  <c r="BP67" i="61"/>
  <c r="BR67" i="61"/>
  <c r="BO67" i="61"/>
  <c r="BL67" i="61"/>
  <c r="BI67" i="61"/>
  <c r="BF67" i="61"/>
  <c r="BS66" i="61"/>
  <c r="BQ66" i="61"/>
  <c r="BP66" i="61"/>
  <c r="BR66" i="61"/>
  <c r="BO66" i="61"/>
  <c r="BL66" i="61"/>
  <c r="BI66" i="61"/>
  <c r="BF66" i="61"/>
  <c r="BS65" i="61"/>
  <c r="BQ65" i="61"/>
  <c r="BP65" i="61"/>
  <c r="BR65" i="61"/>
  <c r="BO65" i="61"/>
  <c r="BL65" i="61"/>
  <c r="BI65" i="61"/>
  <c r="BF65" i="61"/>
  <c r="BS64" i="61"/>
  <c r="BQ64" i="61"/>
  <c r="BP64" i="61"/>
  <c r="BR64" i="61"/>
  <c r="BO64" i="61"/>
  <c r="BL64" i="61"/>
  <c r="BI64" i="61"/>
  <c r="BF64" i="61"/>
  <c r="BS63" i="61"/>
  <c r="BQ63" i="61"/>
  <c r="BP63" i="61"/>
  <c r="BR63" i="61"/>
  <c r="BO63" i="61"/>
  <c r="BL63" i="61"/>
  <c r="BI63" i="61"/>
  <c r="BF63" i="61"/>
  <c r="BS62" i="61"/>
  <c r="BQ62" i="61"/>
  <c r="BP62" i="61"/>
  <c r="BR62" i="61"/>
  <c r="BO62" i="61"/>
  <c r="BL62" i="61"/>
  <c r="BI62" i="61"/>
  <c r="BF62" i="61"/>
  <c r="BS61" i="61"/>
  <c r="BQ61" i="61"/>
  <c r="BP61" i="61"/>
  <c r="BR61" i="61"/>
  <c r="BO61" i="61"/>
  <c r="BL61" i="61"/>
  <c r="BI61" i="61"/>
  <c r="BF61" i="61"/>
  <c r="BS60" i="61"/>
  <c r="BQ60" i="61"/>
  <c r="BP60" i="61"/>
  <c r="BR60" i="61"/>
  <c r="BO60" i="61"/>
  <c r="BL60" i="61"/>
  <c r="BI60" i="61"/>
  <c r="BF60" i="61"/>
  <c r="BS59" i="61"/>
  <c r="BQ59" i="61"/>
  <c r="BP59" i="61"/>
  <c r="BR59" i="61"/>
  <c r="BO59" i="61"/>
  <c r="BL59" i="61"/>
  <c r="BI59" i="61"/>
  <c r="BF59" i="61"/>
  <c r="BS58" i="61"/>
  <c r="BQ58" i="61"/>
  <c r="BP58" i="61"/>
  <c r="BR58" i="61"/>
  <c r="BO58" i="61"/>
  <c r="BL58" i="61"/>
  <c r="BI58" i="61"/>
  <c r="BF58" i="61"/>
  <c r="BS57" i="61"/>
  <c r="BQ57" i="61"/>
  <c r="BP57" i="61"/>
  <c r="BR57" i="61"/>
  <c r="BO57" i="61"/>
  <c r="BL57" i="61"/>
  <c r="BI57" i="61"/>
  <c r="BF57" i="61"/>
  <c r="BS56" i="61"/>
  <c r="BQ56" i="61"/>
  <c r="BP56" i="61"/>
  <c r="BR56" i="61"/>
  <c r="BO56" i="61"/>
  <c r="BL56" i="61"/>
  <c r="BI56" i="61"/>
  <c r="BF56" i="61"/>
  <c r="BS55" i="61"/>
  <c r="BQ55" i="61"/>
  <c r="BP55" i="61"/>
  <c r="BR55" i="61"/>
  <c r="BO55" i="61"/>
  <c r="BL55" i="61"/>
  <c r="BI55" i="61"/>
  <c r="BF55" i="61"/>
  <c r="BS54" i="61"/>
  <c r="BQ54" i="61"/>
  <c r="BP54" i="61"/>
  <c r="BR54" i="61"/>
  <c r="BO54" i="61"/>
  <c r="BL54" i="61"/>
  <c r="BI54" i="61"/>
  <c r="BF54" i="61"/>
  <c r="BS53" i="61"/>
  <c r="BQ53" i="61"/>
  <c r="BP53" i="61"/>
  <c r="BR53" i="61"/>
  <c r="BO53" i="61"/>
  <c r="BL53" i="61"/>
  <c r="BI53" i="61"/>
  <c r="BF53" i="61"/>
  <c r="BS52" i="61"/>
  <c r="BQ52" i="61"/>
  <c r="BP52" i="61"/>
  <c r="BR52" i="61"/>
  <c r="BO52" i="61"/>
  <c r="BL52" i="61"/>
  <c r="BI52" i="61"/>
  <c r="BF52" i="61"/>
  <c r="BS51" i="61"/>
  <c r="BQ51" i="61"/>
  <c r="BP51" i="61"/>
  <c r="BR51" i="61"/>
  <c r="BO51" i="61"/>
  <c r="BL51" i="61"/>
  <c r="BI51" i="61"/>
  <c r="BF51" i="61"/>
  <c r="BS50" i="61"/>
  <c r="BQ50" i="61"/>
  <c r="BP50" i="61"/>
  <c r="BR50" i="61"/>
  <c r="BO50" i="61"/>
  <c r="BL50" i="61"/>
  <c r="BI50" i="61"/>
  <c r="BF50" i="61"/>
  <c r="BS49" i="61"/>
  <c r="BQ49" i="61"/>
  <c r="BP49" i="61"/>
  <c r="BR49" i="61"/>
  <c r="BO49" i="61"/>
  <c r="BL49" i="61"/>
  <c r="BI49" i="61"/>
  <c r="BF49" i="61"/>
  <c r="BS48" i="61"/>
  <c r="BQ48" i="61"/>
  <c r="BP48" i="61"/>
  <c r="BR48" i="61"/>
  <c r="BO48" i="61"/>
  <c r="BL48" i="61"/>
  <c r="BI48" i="61"/>
  <c r="BF48" i="61"/>
  <c r="BS47" i="61"/>
  <c r="BQ47" i="61"/>
  <c r="BP47" i="61"/>
  <c r="BR47" i="61"/>
  <c r="BO47" i="61"/>
  <c r="BL47" i="61"/>
  <c r="BI47" i="61"/>
  <c r="BF47" i="61"/>
  <c r="BS46" i="61"/>
  <c r="BQ46" i="61"/>
  <c r="BP46" i="61"/>
  <c r="BR46" i="61"/>
  <c r="BO46" i="61"/>
  <c r="BL46" i="61"/>
  <c r="BI46" i="61"/>
  <c r="BF46" i="61"/>
  <c r="BS45" i="61"/>
  <c r="BQ45" i="61"/>
  <c r="BP45" i="61"/>
  <c r="BR45" i="61"/>
  <c r="BO45" i="61"/>
  <c r="BL45" i="61"/>
  <c r="BI45" i="61"/>
  <c r="BF45" i="61"/>
  <c r="BS44" i="61"/>
  <c r="BQ44" i="61"/>
  <c r="BP44" i="61"/>
  <c r="BR44" i="61"/>
  <c r="BO44" i="61"/>
  <c r="BL44" i="61"/>
  <c r="BI44" i="61"/>
  <c r="BF44" i="61"/>
  <c r="BS43" i="61"/>
  <c r="BQ43" i="61"/>
  <c r="BP43" i="61"/>
  <c r="BR43" i="61"/>
  <c r="BO43" i="61"/>
  <c r="BL43" i="61"/>
  <c r="BI43" i="61"/>
  <c r="BF43" i="61"/>
  <c r="BS42" i="61"/>
  <c r="BQ42" i="61"/>
  <c r="BP42" i="61"/>
  <c r="BR42" i="61"/>
  <c r="BO42" i="61"/>
  <c r="BL42" i="61"/>
  <c r="BI42" i="61"/>
  <c r="BF42" i="61"/>
  <c r="BS41" i="61"/>
  <c r="BQ41" i="61"/>
  <c r="BP41" i="61"/>
  <c r="BR41" i="61"/>
  <c r="BO41" i="61"/>
  <c r="BL41" i="61"/>
  <c r="BI41" i="61"/>
  <c r="BF41" i="61"/>
  <c r="BS40" i="61"/>
  <c r="BQ40" i="61"/>
  <c r="BP40" i="61"/>
  <c r="BR40" i="61"/>
  <c r="BO40" i="61"/>
  <c r="BL40" i="61"/>
  <c r="BI40" i="61"/>
  <c r="BF40" i="61"/>
  <c r="BS39" i="61"/>
  <c r="BQ39" i="61"/>
  <c r="BP39" i="61"/>
  <c r="BR39" i="61"/>
  <c r="BO39" i="61"/>
  <c r="BL39" i="61"/>
  <c r="BI39" i="61"/>
  <c r="BF39" i="61"/>
  <c r="BS38" i="61"/>
  <c r="BQ38" i="61"/>
  <c r="BP38" i="61"/>
  <c r="BR38" i="61"/>
  <c r="BO38" i="61"/>
  <c r="BL34" i="61"/>
  <c r="L34" i="61"/>
  <c r="BI34" i="61"/>
  <c r="BF34" i="61"/>
  <c r="BS37" i="61"/>
  <c r="BQ37" i="61"/>
  <c r="BP37" i="61"/>
  <c r="BR37" i="61"/>
  <c r="BO37" i="61"/>
  <c r="BL21" i="61"/>
  <c r="L21" i="61"/>
  <c r="BI21" i="61"/>
  <c r="BF21" i="61"/>
  <c r="BS36" i="61"/>
  <c r="BQ36" i="61"/>
  <c r="BP36" i="61"/>
  <c r="BR36" i="61"/>
  <c r="BO36" i="61"/>
  <c r="BL25" i="61"/>
  <c r="L25" i="61"/>
  <c r="BI25" i="61"/>
  <c r="BF25" i="61"/>
  <c r="BS35" i="61"/>
  <c r="BQ35" i="61"/>
  <c r="BP35" i="61"/>
  <c r="BR35" i="61"/>
  <c r="BO35" i="61"/>
  <c r="BL22" i="61"/>
  <c r="L22" i="61"/>
  <c r="BI22" i="61"/>
  <c r="BF22" i="61"/>
  <c r="BS34" i="61"/>
  <c r="BQ34" i="61"/>
  <c r="BP34" i="61"/>
  <c r="BR34" i="61"/>
  <c r="BO34" i="61"/>
  <c r="BL16" i="61"/>
  <c r="L16" i="61"/>
  <c r="BI16" i="61"/>
  <c r="BF16" i="61"/>
  <c r="BS33" i="61"/>
  <c r="BQ33" i="61"/>
  <c r="BP33" i="61"/>
  <c r="BR33" i="61"/>
  <c r="BO33" i="61"/>
  <c r="BL31" i="61"/>
  <c r="L31" i="61"/>
  <c r="BI31" i="61"/>
  <c r="BF31" i="61"/>
  <c r="BS32" i="61"/>
  <c r="BQ32" i="61"/>
  <c r="BP32" i="61"/>
  <c r="BR32" i="61"/>
  <c r="BO32" i="61"/>
  <c r="BL6" i="61"/>
  <c r="L6" i="61"/>
  <c r="BI6" i="61"/>
  <c r="BF6" i="61"/>
  <c r="BS31" i="61"/>
  <c r="BQ31" i="61"/>
  <c r="BP31" i="61"/>
  <c r="BR31" i="61"/>
  <c r="BO31" i="61"/>
  <c r="BL23" i="61"/>
  <c r="L23" i="61"/>
  <c r="BI23" i="61"/>
  <c r="BF23" i="61"/>
  <c r="BS30" i="61"/>
  <c r="BQ30" i="61"/>
  <c r="BP30" i="61"/>
  <c r="BR30" i="61"/>
  <c r="BO30" i="61"/>
  <c r="BL17" i="61"/>
  <c r="L17" i="61"/>
  <c r="BI17" i="61"/>
  <c r="BF17" i="61"/>
  <c r="BS29" i="61"/>
  <c r="BQ29" i="61"/>
  <c r="BP29" i="61"/>
  <c r="BR29" i="61"/>
  <c r="BO29" i="61"/>
  <c r="BL11" i="61"/>
  <c r="L11" i="61"/>
  <c r="BI11" i="61"/>
  <c r="BF11" i="61"/>
  <c r="BS28" i="61"/>
  <c r="BQ28" i="61"/>
  <c r="BP28" i="61"/>
  <c r="BR28" i="61"/>
  <c r="BO28" i="61"/>
  <c r="BL14" i="61"/>
  <c r="L14" i="61"/>
  <c r="BI14" i="61"/>
  <c r="BF14" i="61"/>
  <c r="BS27" i="61"/>
  <c r="BQ27" i="61"/>
  <c r="BP27" i="61"/>
  <c r="BR27" i="61"/>
  <c r="BO27" i="61"/>
  <c r="BL12" i="61"/>
  <c r="L12" i="61"/>
  <c r="BI12" i="61"/>
  <c r="BF12" i="61"/>
  <c r="BS26" i="61"/>
  <c r="BQ26" i="61"/>
  <c r="BP26" i="61"/>
  <c r="BR26" i="61"/>
  <c r="BO26" i="61"/>
  <c r="BL28" i="61"/>
  <c r="L28" i="61"/>
  <c r="BI28" i="61"/>
  <c r="BF28" i="61"/>
  <c r="BS25" i="61"/>
  <c r="BQ25" i="61"/>
  <c r="BP25" i="61"/>
  <c r="BR25" i="61"/>
  <c r="BO25" i="61"/>
  <c r="BL18" i="61"/>
  <c r="L18" i="61"/>
  <c r="BI18" i="61"/>
  <c r="BF18" i="61"/>
  <c r="BS24" i="61"/>
  <c r="BQ24" i="61"/>
  <c r="BP24" i="61"/>
  <c r="BR24" i="61"/>
  <c r="BO24" i="61"/>
  <c r="BL38" i="61"/>
  <c r="BI38" i="61"/>
  <c r="BF38" i="61"/>
  <c r="BS23" i="61"/>
  <c r="BQ23" i="61"/>
  <c r="BP23" i="61"/>
  <c r="BR23" i="61"/>
  <c r="BO23" i="61"/>
  <c r="BL30" i="61"/>
  <c r="L30" i="61"/>
  <c r="BI30" i="61"/>
  <c r="BF30" i="61"/>
  <c r="BS22" i="61"/>
  <c r="BQ22" i="61"/>
  <c r="BP22" i="61"/>
  <c r="BR22" i="61"/>
  <c r="BO22" i="61"/>
  <c r="BL5" i="61"/>
  <c r="L5" i="61"/>
  <c r="BI5" i="61"/>
  <c r="BF5" i="61"/>
  <c r="BS21" i="61"/>
  <c r="BQ21" i="61"/>
  <c r="BP21" i="61"/>
  <c r="BR21" i="61"/>
  <c r="BO21" i="61"/>
  <c r="BL19" i="61"/>
  <c r="L19" i="61"/>
  <c r="BI19" i="61"/>
  <c r="BF19" i="61"/>
  <c r="BS20" i="61"/>
  <c r="BQ20" i="61"/>
  <c r="BP20" i="61"/>
  <c r="BR20" i="61"/>
  <c r="BO20" i="61"/>
  <c r="BL9" i="61"/>
  <c r="L9" i="61"/>
  <c r="BI9" i="61"/>
  <c r="BF9" i="61"/>
  <c r="BS19" i="61"/>
  <c r="BQ19" i="61"/>
  <c r="BP19" i="61"/>
  <c r="BR19" i="61"/>
  <c r="BO19" i="61"/>
  <c r="BL24" i="61"/>
  <c r="L24" i="61"/>
  <c r="BI24" i="61"/>
  <c r="BF24" i="61"/>
  <c r="BS18" i="61"/>
  <c r="BQ18" i="61"/>
  <c r="BP18" i="61"/>
  <c r="BR18" i="61"/>
  <c r="BO18" i="61"/>
  <c r="BL29" i="61"/>
  <c r="L29" i="61"/>
  <c r="BI29" i="61"/>
  <c r="BF29" i="61"/>
  <c r="BS17" i="61"/>
  <c r="BO17" i="61"/>
  <c r="BL35" i="61"/>
  <c r="BI35" i="61"/>
  <c r="BP17" i="61"/>
  <c r="BR17" i="61"/>
  <c r="BF35" i="61"/>
  <c r="BS16" i="61"/>
  <c r="BO16" i="61"/>
  <c r="BL7" i="61"/>
  <c r="L7" i="61"/>
  <c r="BI7" i="61"/>
  <c r="BP16" i="61"/>
  <c r="BF7" i="61"/>
  <c r="BS15" i="61"/>
  <c r="BO15" i="61"/>
  <c r="BL20" i="61"/>
  <c r="L20" i="61"/>
  <c r="BI20" i="61"/>
  <c r="BP15" i="61"/>
  <c r="BF20" i="61"/>
  <c r="BS14" i="61"/>
  <c r="BO14" i="61"/>
  <c r="BL37" i="61"/>
  <c r="L37" i="61"/>
  <c r="BI37" i="61"/>
  <c r="BP14" i="61"/>
  <c r="BF37" i="61"/>
  <c r="BS13" i="61"/>
  <c r="BO13" i="61"/>
  <c r="BL8" i="61"/>
  <c r="BI8" i="61"/>
  <c r="BP13" i="61"/>
  <c r="BF8" i="61"/>
  <c r="BS12" i="61"/>
  <c r="BO12" i="61"/>
  <c r="BL13" i="61"/>
  <c r="L13" i="61"/>
  <c r="BI13" i="61"/>
  <c r="BP12" i="61"/>
  <c r="BR12" i="61"/>
  <c r="BF13" i="61"/>
  <c r="BS11" i="61"/>
  <c r="BO11" i="61"/>
  <c r="BL26" i="61"/>
  <c r="L26" i="61"/>
  <c r="BI26" i="61"/>
  <c r="BP11" i="61"/>
  <c r="BR11" i="61"/>
  <c r="BF26" i="61"/>
  <c r="BS10" i="61"/>
  <c r="BO10" i="61"/>
  <c r="BL10" i="61"/>
  <c r="L10" i="61"/>
  <c r="BI10" i="61"/>
  <c r="BP10" i="61"/>
  <c r="BF10" i="61"/>
  <c r="BS9" i="61"/>
  <c r="BO9" i="61"/>
  <c r="BL32" i="61"/>
  <c r="BI32" i="61"/>
  <c r="BP9" i="61"/>
  <c r="BR9" i="61"/>
  <c r="BF32" i="61"/>
  <c r="BS8" i="61"/>
  <c r="BO8" i="61"/>
  <c r="BL15" i="61"/>
  <c r="L15" i="61"/>
  <c r="BI15" i="61"/>
  <c r="BP8" i="61"/>
  <c r="BF15" i="61"/>
  <c r="BS7" i="61"/>
  <c r="BO7" i="61"/>
  <c r="BL27" i="61"/>
  <c r="BI27" i="61"/>
  <c r="BP7" i="61"/>
  <c r="BR7" i="61"/>
  <c r="BF27" i="61"/>
  <c r="BS6" i="61"/>
  <c r="BO6" i="61"/>
  <c r="BL36" i="61"/>
  <c r="L36" i="61"/>
  <c r="BI36" i="61"/>
  <c r="BP6" i="61"/>
  <c r="BF36" i="61"/>
  <c r="BS5" i="61"/>
  <c r="BO5" i="61"/>
  <c r="BL33" i="61"/>
  <c r="BI33" i="61"/>
  <c r="BP5" i="61"/>
  <c r="BF33" i="61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48" i="62"/>
  <c r="B49" i="62"/>
  <c r="B50" i="62"/>
  <c r="B51" i="62"/>
  <c r="B52" i="62"/>
  <c r="B53" i="62"/>
  <c r="B54" i="62"/>
  <c r="B55" i="62"/>
  <c r="B56" i="62"/>
  <c r="B57" i="62"/>
  <c r="B58" i="62"/>
  <c r="B59" i="62"/>
  <c r="B60" i="62"/>
  <c r="B61" i="62"/>
  <c r="B62" i="62"/>
  <c r="B63" i="62"/>
  <c r="B64" i="62"/>
  <c r="B65" i="62"/>
  <c r="B66" i="62"/>
  <c r="B67" i="62"/>
  <c r="B68" i="62"/>
  <c r="B69" i="62"/>
  <c r="B70" i="62"/>
  <c r="B71" i="62"/>
  <c r="B72" i="62"/>
  <c r="B73" i="62"/>
  <c r="B74" i="62"/>
  <c r="B75" i="62"/>
  <c r="B76" i="62"/>
  <c r="B77" i="62"/>
  <c r="B78" i="62"/>
  <c r="B79" i="62"/>
  <c r="B80" i="62"/>
  <c r="B81" i="62"/>
  <c r="B82" i="62"/>
  <c r="B83" i="62"/>
  <c r="B84" i="62"/>
  <c r="B85" i="62"/>
  <c r="B86" i="62"/>
  <c r="B87" i="62"/>
  <c r="B88" i="62"/>
  <c r="B89" i="62"/>
  <c r="B90" i="62"/>
  <c r="B91" i="62"/>
  <c r="B92" i="62"/>
  <c r="B93" i="62"/>
  <c r="B94" i="62"/>
  <c r="B95" i="62"/>
  <c r="B96" i="62"/>
  <c r="B97" i="62"/>
  <c r="B98" i="62"/>
  <c r="B99" i="62"/>
  <c r="B100" i="62"/>
  <c r="B101" i="62"/>
  <c r="B102" i="62"/>
  <c r="B103" i="62"/>
  <c r="B104" i="62"/>
  <c r="B105" i="62"/>
  <c r="B106" i="62"/>
  <c r="B107" i="62"/>
  <c r="B108" i="62"/>
  <c r="B109" i="62"/>
  <c r="B110" i="62"/>
  <c r="B111" i="62"/>
  <c r="B112" i="62"/>
  <c r="B113" i="62"/>
  <c r="B114" i="62"/>
  <c r="B115" i="62"/>
  <c r="B116" i="62"/>
  <c r="B117" i="62"/>
  <c r="B118" i="62"/>
  <c r="BS120" i="62"/>
  <c r="BQ120" i="62"/>
  <c r="BP120" i="62"/>
  <c r="BR120" i="62"/>
  <c r="BO120" i="62"/>
  <c r="BL120" i="62"/>
  <c r="BI120" i="62"/>
  <c r="BF120" i="62"/>
  <c r="BS119" i="62"/>
  <c r="BQ119" i="62"/>
  <c r="BP119" i="62"/>
  <c r="BR119" i="62"/>
  <c r="BO119" i="62"/>
  <c r="BL119" i="62"/>
  <c r="BI119" i="62"/>
  <c r="BF119" i="62"/>
  <c r="BS118" i="62"/>
  <c r="BQ118" i="62"/>
  <c r="BP118" i="62"/>
  <c r="BR118" i="62"/>
  <c r="BO118" i="62"/>
  <c r="BL118" i="62"/>
  <c r="BI118" i="62"/>
  <c r="BF118" i="62"/>
  <c r="BS117" i="62"/>
  <c r="BQ117" i="62"/>
  <c r="BP117" i="62"/>
  <c r="BR117" i="62"/>
  <c r="BO117" i="62"/>
  <c r="BL117" i="62"/>
  <c r="BI117" i="62"/>
  <c r="BF117" i="62"/>
  <c r="BS116" i="62"/>
  <c r="BQ116" i="62"/>
  <c r="BP116" i="62"/>
  <c r="BR116" i="62"/>
  <c r="BO116" i="62"/>
  <c r="BL116" i="62"/>
  <c r="BI116" i="62"/>
  <c r="BF116" i="62"/>
  <c r="BS115" i="62"/>
  <c r="BQ115" i="62"/>
  <c r="BP115" i="62"/>
  <c r="BR115" i="62"/>
  <c r="BO115" i="62"/>
  <c r="BL115" i="62"/>
  <c r="BI115" i="62"/>
  <c r="BF115" i="62"/>
  <c r="BS114" i="62"/>
  <c r="BQ114" i="62"/>
  <c r="BP114" i="62"/>
  <c r="BR114" i="62"/>
  <c r="BO114" i="62"/>
  <c r="BL114" i="62"/>
  <c r="BI114" i="62"/>
  <c r="BF114" i="62"/>
  <c r="BS113" i="62"/>
  <c r="BQ113" i="62"/>
  <c r="BP113" i="62"/>
  <c r="BR113" i="62"/>
  <c r="BO113" i="62"/>
  <c r="BL113" i="62"/>
  <c r="BI113" i="62"/>
  <c r="BF113" i="62"/>
  <c r="BS112" i="62"/>
  <c r="BQ112" i="62"/>
  <c r="BP112" i="62"/>
  <c r="BR112" i="62"/>
  <c r="BO112" i="62"/>
  <c r="BL112" i="62"/>
  <c r="BI112" i="62"/>
  <c r="BF112" i="62"/>
  <c r="BS111" i="62"/>
  <c r="BQ111" i="62"/>
  <c r="BP111" i="62"/>
  <c r="BR111" i="62"/>
  <c r="BO111" i="62"/>
  <c r="BL111" i="62"/>
  <c r="BI111" i="62"/>
  <c r="BF111" i="62"/>
  <c r="BS110" i="62"/>
  <c r="BQ110" i="62"/>
  <c r="BP110" i="62"/>
  <c r="BR110" i="62"/>
  <c r="BO110" i="62"/>
  <c r="BL110" i="62"/>
  <c r="BI110" i="62"/>
  <c r="BF110" i="62"/>
  <c r="BS109" i="62"/>
  <c r="BQ109" i="62"/>
  <c r="BP109" i="62"/>
  <c r="BR109" i="62"/>
  <c r="BO109" i="62"/>
  <c r="BL109" i="62"/>
  <c r="BI109" i="62"/>
  <c r="BF109" i="62"/>
  <c r="BS108" i="62"/>
  <c r="BQ108" i="62"/>
  <c r="BP108" i="62"/>
  <c r="BR108" i="62"/>
  <c r="BO108" i="62"/>
  <c r="BL108" i="62"/>
  <c r="BI108" i="62"/>
  <c r="BF108" i="62"/>
  <c r="BS107" i="62"/>
  <c r="BQ107" i="62"/>
  <c r="BP107" i="62"/>
  <c r="BR107" i="62"/>
  <c r="BO107" i="62"/>
  <c r="BL107" i="62"/>
  <c r="BI107" i="62"/>
  <c r="BF107" i="62"/>
  <c r="BS106" i="62"/>
  <c r="BQ106" i="62"/>
  <c r="BP106" i="62"/>
  <c r="BR106" i="62"/>
  <c r="BO106" i="62"/>
  <c r="BL106" i="62"/>
  <c r="BI106" i="62"/>
  <c r="BF106" i="62"/>
  <c r="BS105" i="62"/>
  <c r="BQ105" i="62"/>
  <c r="BP105" i="62"/>
  <c r="BR105" i="62"/>
  <c r="BO105" i="62"/>
  <c r="BL105" i="62"/>
  <c r="BI105" i="62"/>
  <c r="BF105" i="62"/>
  <c r="BS104" i="62"/>
  <c r="BQ104" i="62"/>
  <c r="BP104" i="62"/>
  <c r="BR104" i="62"/>
  <c r="BO104" i="62"/>
  <c r="BL104" i="62"/>
  <c r="BI104" i="62"/>
  <c r="BF104" i="62"/>
  <c r="BS103" i="62"/>
  <c r="BQ103" i="62"/>
  <c r="BP103" i="62"/>
  <c r="BR103" i="62"/>
  <c r="BO103" i="62"/>
  <c r="BL103" i="62"/>
  <c r="BI103" i="62"/>
  <c r="BF103" i="62"/>
  <c r="BS102" i="62"/>
  <c r="BQ102" i="62"/>
  <c r="BP102" i="62"/>
  <c r="BR102" i="62"/>
  <c r="BO102" i="62"/>
  <c r="BL102" i="62"/>
  <c r="BI102" i="62"/>
  <c r="BF102" i="62"/>
  <c r="BS101" i="62"/>
  <c r="BQ101" i="62"/>
  <c r="BP101" i="62"/>
  <c r="BR101" i="62"/>
  <c r="BO101" i="62"/>
  <c r="BL101" i="62"/>
  <c r="BI101" i="62"/>
  <c r="BF101" i="62"/>
  <c r="BS100" i="62"/>
  <c r="BQ100" i="62"/>
  <c r="BP100" i="62"/>
  <c r="BR100" i="62"/>
  <c r="BO100" i="62"/>
  <c r="BL100" i="62"/>
  <c r="BI100" i="62"/>
  <c r="BF100" i="62"/>
  <c r="BS99" i="62"/>
  <c r="BQ99" i="62"/>
  <c r="BP99" i="62"/>
  <c r="BR99" i="62"/>
  <c r="BO99" i="62"/>
  <c r="BL99" i="62"/>
  <c r="BI99" i="62"/>
  <c r="BF99" i="62"/>
  <c r="BS98" i="62"/>
  <c r="BQ98" i="62"/>
  <c r="BP98" i="62"/>
  <c r="BR98" i="62"/>
  <c r="BO98" i="62"/>
  <c r="BL98" i="62"/>
  <c r="BI98" i="62"/>
  <c r="BF98" i="62"/>
  <c r="BS97" i="62"/>
  <c r="BQ97" i="62"/>
  <c r="BP97" i="62"/>
  <c r="BR97" i="62"/>
  <c r="BO97" i="62"/>
  <c r="BL97" i="62"/>
  <c r="BI97" i="62"/>
  <c r="BF97" i="62"/>
  <c r="BS96" i="62"/>
  <c r="BQ96" i="62"/>
  <c r="BP96" i="62"/>
  <c r="BR96" i="62"/>
  <c r="BO96" i="62"/>
  <c r="BL96" i="62"/>
  <c r="BI96" i="62"/>
  <c r="BF96" i="62"/>
  <c r="BS95" i="62"/>
  <c r="BQ95" i="62"/>
  <c r="BP95" i="62"/>
  <c r="BR95" i="62"/>
  <c r="BO95" i="62"/>
  <c r="BL95" i="62"/>
  <c r="BI95" i="62"/>
  <c r="BF95" i="62"/>
  <c r="BS94" i="62"/>
  <c r="BQ94" i="62"/>
  <c r="BP94" i="62"/>
  <c r="BR94" i="62"/>
  <c r="BO94" i="62"/>
  <c r="BL94" i="62"/>
  <c r="BI94" i="62"/>
  <c r="BF94" i="62"/>
  <c r="BS93" i="62"/>
  <c r="BQ93" i="62"/>
  <c r="BP93" i="62"/>
  <c r="BR93" i="62"/>
  <c r="BO93" i="62"/>
  <c r="BL93" i="62"/>
  <c r="BI93" i="62"/>
  <c r="BF93" i="62"/>
  <c r="BS92" i="62"/>
  <c r="BQ92" i="62"/>
  <c r="BP92" i="62"/>
  <c r="BR92" i="62"/>
  <c r="BO92" i="62"/>
  <c r="BL92" i="62"/>
  <c r="BI92" i="62"/>
  <c r="BF92" i="62"/>
  <c r="BS91" i="62"/>
  <c r="BQ91" i="62"/>
  <c r="BP91" i="62"/>
  <c r="BR91" i="62"/>
  <c r="BO91" i="62"/>
  <c r="BL91" i="62"/>
  <c r="BI91" i="62"/>
  <c r="BF91" i="62"/>
  <c r="BS90" i="62"/>
  <c r="BQ90" i="62"/>
  <c r="BP90" i="62"/>
  <c r="BR90" i="62"/>
  <c r="BO90" i="62"/>
  <c r="BL90" i="62"/>
  <c r="BI90" i="62"/>
  <c r="BF90" i="62"/>
  <c r="BS89" i="62"/>
  <c r="BQ89" i="62"/>
  <c r="BP89" i="62"/>
  <c r="BR89" i="62"/>
  <c r="BO89" i="62"/>
  <c r="BL89" i="62"/>
  <c r="BI89" i="62"/>
  <c r="BF89" i="62"/>
  <c r="BS88" i="62"/>
  <c r="BQ88" i="62"/>
  <c r="BP88" i="62"/>
  <c r="BR88" i="62"/>
  <c r="BO88" i="62"/>
  <c r="BL88" i="62"/>
  <c r="BI88" i="62"/>
  <c r="BF88" i="62"/>
  <c r="BS87" i="62"/>
  <c r="BQ87" i="62"/>
  <c r="BP87" i="62"/>
  <c r="BR87" i="62"/>
  <c r="BO87" i="62"/>
  <c r="BL87" i="62"/>
  <c r="BI87" i="62"/>
  <c r="BF87" i="62"/>
  <c r="BS86" i="62"/>
  <c r="BQ86" i="62"/>
  <c r="BP86" i="62"/>
  <c r="BR86" i="62"/>
  <c r="BO86" i="62"/>
  <c r="BL86" i="62"/>
  <c r="BI86" i="62"/>
  <c r="BF86" i="62"/>
  <c r="BS85" i="62"/>
  <c r="BQ85" i="62"/>
  <c r="BP85" i="62"/>
  <c r="BR85" i="62"/>
  <c r="BO85" i="62"/>
  <c r="BL85" i="62"/>
  <c r="BI85" i="62"/>
  <c r="BF85" i="62"/>
  <c r="BS84" i="62"/>
  <c r="BQ84" i="62"/>
  <c r="BP84" i="62"/>
  <c r="BR84" i="62"/>
  <c r="BO84" i="62"/>
  <c r="BL84" i="62"/>
  <c r="BI84" i="62"/>
  <c r="BF84" i="62"/>
  <c r="BS83" i="62"/>
  <c r="BQ83" i="62"/>
  <c r="BP83" i="62"/>
  <c r="BR83" i="62"/>
  <c r="BO83" i="62"/>
  <c r="BL83" i="62"/>
  <c r="BI83" i="62"/>
  <c r="BF83" i="62"/>
  <c r="BS82" i="62"/>
  <c r="BQ82" i="62"/>
  <c r="BP82" i="62"/>
  <c r="BR82" i="62"/>
  <c r="BO82" i="62"/>
  <c r="BL82" i="62"/>
  <c r="BI82" i="62"/>
  <c r="BF82" i="62"/>
  <c r="BS81" i="62"/>
  <c r="BQ81" i="62"/>
  <c r="BP81" i="62"/>
  <c r="BR81" i="62"/>
  <c r="BO81" i="62"/>
  <c r="BL81" i="62"/>
  <c r="BI81" i="62"/>
  <c r="BF81" i="62"/>
  <c r="BS80" i="62"/>
  <c r="BQ80" i="62"/>
  <c r="BP80" i="62"/>
  <c r="BR80" i="62"/>
  <c r="BO80" i="62"/>
  <c r="BL80" i="62"/>
  <c r="BI80" i="62"/>
  <c r="BF80" i="62"/>
  <c r="BS79" i="62"/>
  <c r="BQ79" i="62"/>
  <c r="BP79" i="62"/>
  <c r="BR79" i="62"/>
  <c r="BO79" i="62"/>
  <c r="BL79" i="62"/>
  <c r="BI79" i="62"/>
  <c r="BF79" i="62"/>
  <c r="BS78" i="62"/>
  <c r="BQ78" i="62"/>
  <c r="BP78" i="62"/>
  <c r="BR78" i="62"/>
  <c r="BO78" i="62"/>
  <c r="BL78" i="62"/>
  <c r="BI78" i="62"/>
  <c r="BF78" i="62"/>
  <c r="BS77" i="62"/>
  <c r="BQ77" i="62"/>
  <c r="BP77" i="62"/>
  <c r="BR77" i="62"/>
  <c r="BO77" i="62"/>
  <c r="BL77" i="62"/>
  <c r="BI77" i="62"/>
  <c r="BF77" i="62"/>
  <c r="BS76" i="62"/>
  <c r="BQ76" i="62"/>
  <c r="BP76" i="62"/>
  <c r="BR76" i="62"/>
  <c r="BO76" i="62"/>
  <c r="BL76" i="62"/>
  <c r="BI76" i="62"/>
  <c r="BF76" i="62"/>
  <c r="BS75" i="62"/>
  <c r="BQ75" i="62"/>
  <c r="BP75" i="62"/>
  <c r="BR75" i="62"/>
  <c r="BO75" i="62"/>
  <c r="BL75" i="62"/>
  <c r="BI75" i="62"/>
  <c r="BF75" i="62"/>
  <c r="BS74" i="62"/>
  <c r="BQ74" i="62"/>
  <c r="BP74" i="62"/>
  <c r="BR74" i="62"/>
  <c r="BO74" i="62"/>
  <c r="BL74" i="62"/>
  <c r="BI74" i="62"/>
  <c r="BF74" i="62"/>
  <c r="BS73" i="62"/>
  <c r="BQ73" i="62"/>
  <c r="BP73" i="62"/>
  <c r="BR73" i="62"/>
  <c r="BO73" i="62"/>
  <c r="BL73" i="62"/>
  <c r="BI73" i="62"/>
  <c r="BF73" i="62"/>
  <c r="BS72" i="62"/>
  <c r="BQ72" i="62"/>
  <c r="BP72" i="62"/>
  <c r="BR72" i="62"/>
  <c r="BO72" i="62"/>
  <c r="BL72" i="62"/>
  <c r="BI72" i="62"/>
  <c r="BF72" i="62"/>
  <c r="BS71" i="62"/>
  <c r="BQ71" i="62"/>
  <c r="BP71" i="62"/>
  <c r="BR71" i="62"/>
  <c r="BO71" i="62"/>
  <c r="BL71" i="62"/>
  <c r="BI71" i="62"/>
  <c r="BF71" i="62"/>
  <c r="BS70" i="62"/>
  <c r="BQ70" i="62"/>
  <c r="BP70" i="62"/>
  <c r="BR70" i="62"/>
  <c r="BO70" i="62"/>
  <c r="BL70" i="62"/>
  <c r="BI70" i="62"/>
  <c r="BF70" i="62"/>
  <c r="BS69" i="62"/>
  <c r="BQ69" i="62"/>
  <c r="BP69" i="62"/>
  <c r="BR69" i="62"/>
  <c r="BO69" i="62"/>
  <c r="BL69" i="62"/>
  <c r="BI69" i="62"/>
  <c r="BF69" i="62"/>
  <c r="BS68" i="62"/>
  <c r="BQ68" i="62"/>
  <c r="BP68" i="62"/>
  <c r="BR68" i="62"/>
  <c r="BO68" i="62"/>
  <c r="BL68" i="62"/>
  <c r="BI68" i="62"/>
  <c r="BF68" i="62"/>
  <c r="BS67" i="62"/>
  <c r="BQ67" i="62"/>
  <c r="BP67" i="62"/>
  <c r="BR67" i="62"/>
  <c r="BO67" i="62"/>
  <c r="BL67" i="62"/>
  <c r="BI67" i="62"/>
  <c r="BF67" i="62"/>
  <c r="BS66" i="62"/>
  <c r="BQ66" i="62"/>
  <c r="BP66" i="62"/>
  <c r="BR66" i="62"/>
  <c r="BO66" i="62"/>
  <c r="BL66" i="62"/>
  <c r="BI66" i="62"/>
  <c r="BF66" i="62"/>
  <c r="BS65" i="62"/>
  <c r="BQ65" i="62"/>
  <c r="BP65" i="62"/>
  <c r="BR65" i="62"/>
  <c r="BO65" i="62"/>
  <c r="BL65" i="62"/>
  <c r="BI65" i="62"/>
  <c r="BF65" i="62"/>
  <c r="BS64" i="62"/>
  <c r="BQ64" i="62"/>
  <c r="BP64" i="62"/>
  <c r="BR64" i="62"/>
  <c r="BO64" i="62"/>
  <c r="BL64" i="62"/>
  <c r="BI64" i="62"/>
  <c r="BF64" i="62"/>
  <c r="BS63" i="62"/>
  <c r="BQ63" i="62"/>
  <c r="BP63" i="62"/>
  <c r="BR63" i="62"/>
  <c r="BO63" i="62"/>
  <c r="BL63" i="62"/>
  <c r="BI63" i="62"/>
  <c r="BF63" i="62"/>
  <c r="BS62" i="62"/>
  <c r="BQ62" i="62"/>
  <c r="BP62" i="62"/>
  <c r="BR62" i="62"/>
  <c r="BO62" i="62"/>
  <c r="BL62" i="62"/>
  <c r="BI62" i="62"/>
  <c r="BF62" i="62"/>
  <c r="BS61" i="62"/>
  <c r="BQ61" i="62"/>
  <c r="BP61" i="62"/>
  <c r="BR61" i="62"/>
  <c r="BO61" i="62"/>
  <c r="BL61" i="62"/>
  <c r="BI61" i="62"/>
  <c r="BF61" i="62"/>
  <c r="BS60" i="62"/>
  <c r="BQ60" i="62"/>
  <c r="BP60" i="62"/>
  <c r="BR60" i="62"/>
  <c r="BO60" i="62"/>
  <c r="BL60" i="62"/>
  <c r="BI60" i="62"/>
  <c r="BF60" i="62"/>
  <c r="BS59" i="62"/>
  <c r="BQ59" i="62"/>
  <c r="BP59" i="62"/>
  <c r="BR59" i="62"/>
  <c r="BO59" i="62"/>
  <c r="BL59" i="62"/>
  <c r="BI59" i="62"/>
  <c r="BF59" i="62"/>
  <c r="BS58" i="62"/>
  <c r="BQ58" i="62"/>
  <c r="BP58" i="62"/>
  <c r="BR58" i="62"/>
  <c r="BO58" i="62"/>
  <c r="BL58" i="62"/>
  <c r="BI58" i="62"/>
  <c r="BF58" i="62"/>
  <c r="BS57" i="62"/>
  <c r="BQ57" i="62"/>
  <c r="BP57" i="62"/>
  <c r="BR57" i="62"/>
  <c r="BO57" i="62"/>
  <c r="BL57" i="62"/>
  <c r="BI57" i="62"/>
  <c r="BF57" i="62"/>
  <c r="BS56" i="62"/>
  <c r="BQ56" i="62"/>
  <c r="BP56" i="62"/>
  <c r="BR56" i="62"/>
  <c r="BO56" i="62"/>
  <c r="BL56" i="62"/>
  <c r="BI56" i="62"/>
  <c r="BF56" i="62"/>
  <c r="BS55" i="62"/>
  <c r="BQ55" i="62"/>
  <c r="BP55" i="62"/>
  <c r="BR55" i="62"/>
  <c r="BO55" i="62"/>
  <c r="BL55" i="62"/>
  <c r="BI55" i="62"/>
  <c r="BF55" i="62"/>
  <c r="BS54" i="62"/>
  <c r="BQ54" i="62"/>
  <c r="BP54" i="62"/>
  <c r="BR54" i="62"/>
  <c r="BO54" i="62"/>
  <c r="BL54" i="62"/>
  <c r="BI54" i="62"/>
  <c r="BF54" i="62"/>
  <c r="BS53" i="62"/>
  <c r="BQ53" i="62"/>
  <c r="BP53" i="62"/>
  <c r="BR53" i="62"/>
  <c r="BO53" i="62"/>
  <c r="BL53" i="62"/>
  <c r="BI53" i="62"/>
  <c r="BF53" i="62"/>
  <c r="BS52" i="62"/>
  <c r="BQ52" i="62"/>
  <c r="BP52" i="62"/>
  <c r="BR52" i="62"/>
  <c r="BO52" i="62"/>
  <c r="BL52" i="62"/>
  <c r="BI52" i="62"/>
  <c r="BF52" i="62"/>
  <c r="BS51" i="62"/>
  <c r="BQ51" i="62"/>
  <c r="BP51" i="62"/>
  <c r="BR51" i="62"/>
  <c r="BO51" i="62"/>
  <c r="BL51" i="62"/>
  <c r="BI51" i="62"/>
  <c r="BF51" i="62"/>
  <c r="BS50" i="62"/>
  <c r="BQ50" i="62"/>
  <c r="BP50" i="62"/>
  <c r="BR50" i="62"/>
  <c r="BO50" i="62"/>
  <c r="BL50" i="62"/>
  <c r="BI50" i="62"/>
  <c r="BF50" i="62"/>
  <c r="BS49" i="62"/>
  <c r="BQ49" i="62"/>
  <c r="BP49" i="62"/>
  <c r="BR49" i="62"/>
  <c r="BO49" i="62"/>
  <c r="BL49" i="62"/>
  <c r="BI49" i="62"/>
  <c r="BF49" i="62"/>
  <c r="BS48" i="62"/>
  <c r="BQ48" i="62"/>
  <c r="BP48" i="62"/>
  <c r="BR48" i="62"/>
  <c r="BO48" i="62"/>
  <c r="BL48" i="62"/>
  <c r="BI48" i="62"/>
  <c r="BF48" i="62"/>
  <c r="BS47" i="62"/>
  <c r="BQ47" i="62"/>
  <c r="BP47" i="62"/>
  <c r="BR47" i="62"/>
  <c r="BO47" i="62"/>
  <c r="BL47" i="62"/>
  <c r="BI47" i="62"/>
  <c r="BF47" i="62"/>
  <c r="BS46" i="62"/>
  <c r="BQ46" i="62"/>
  <c r="BP46" i="62"/>
  <c r="BR46" i="62"/>
  <c r="BO46" i="62"/>
  <c r="BL46" i="62"/>
  <c r="BI46" i="62"/>
  <c r="BF46" i="62"/>
  <c r="BS45" i="62"/>
  <c r="BQ45" i="62"/>
  <c r="BP45" i="62"/>
  <c r="BR45" i="62"/>
  <c r="BO45" i="62"/>
  <c r="BL45" i="62"/>
  <c r="BI45" i="62"/>
  <c r="BF45" i="62"/>
  <c r="BS44" i="62"/>
  <c r="BQ44" i="62"/>
  <c r="BP44" i="62"/>
  <c r="BR44" i="62"/>
  <c r="BO44" i="62"/>
  <c r="BL44" i="62"/>
  <c r="BI44" i="62"/>
  <c r="BF44" i="62"/>
  <c r="BS43" i="62"/>
  <c r="BQ43" i="62"/>
  <c r="BP43" i="62"/>
  <c r="BR43" i="62"/>
  <c r="BO43" i="62"/>
  <c r="BL43" i="62"/>
  <c r="BI43" i="62"/>
  <c r="BF43" i="62"/>
  <c r="BS42" i="62"/>
  <c r="BQ42" i="62"/>
  <c r="BP42" i="62"/>
  <c r="BR42" i="62"/>
  <c r="BO42" i="62"/>
  <c r="BL42" i="62"/>
  <c r="BI42" i="62"/>
  <c r="BF42" i="62"/>
  <c r="BS41" i="62"/>
  <c r="BQ41" i="62"/>
  <c r="BP41" i="62"/>
  <c r="BR41" i="62"/>
  <c r="BO41" i="62"/>
  <c r="BL41" i="62"/>
  <c r="BI41" i="62"/>
  <c r="BF41" i="62"/>
  <c r="BS40" i="62"/>
  <c r="BQ40" i="62"/>
  <c r="BP40" i="62"/>
  <c r="BR40" i="62"/>
  <c r="BO40" i="62"/>
  <c r="BL40" i="62"/>
  <c r="BI40" i="62"/>
  <c r="BF40" i="62"/>
  <c r="BS39" i="62"/>
  <c r="BQ39" i="62"/>
  <c r="BP39" i="62"/>
  <c r="BR39" i="62"/>
  <c r="BO39" i="62"/>
  <c r="BL39" i="62"/>
  <c r="BI39" i="62"/>
  <c r="BF39" i="62"/>
  <c r="BS38" i="62"/>
  <c r="BQ38" i="62"/>
  <c r="BP38" i="62"/>
  <c r="BR38" i="62"/>
  <c r="BO38" i="62"/>
  <c r="BL38" i="62"/>
  <c r="BI38" i="62"/>
  <c r="BF38" i="62"/>
  <c r="BS37" i="62"/>
  <c r="BQ37" i="62"/>
  <c r="BP37" i="62"/>
  <c r="BR37" i="62"/>
  <c r="BO37" i="62"/>
  <c r="BL37" i="62"/>
  <c r="BI37" i="62"/>
  <c r="BF37" i="62"/>
  <c r="BS36" i="62"/>
  <c r="BQ36" i="62"/>
  <c r="BP36" i="62"/>
  <c r="BR36" i="62"/>
  <c r="BO36" i="62"/>
  <c r="BL36" i="62"/>
  <c r="BI36" i="62"/>
  <c r="BF36" i="62"/>
  <c r="BS35" i="62"/>
  <c r="BQ35" i="62"/>
  <c r="BP35" i="62"/>
  <c r="BR35" i="62"/>
  <c r="BO35" i="62"/>
  <c r="BL35" i="62"/>
  <c r="BI35" i="62"/>
  <c r="BF35" i="62"/>
  <c r="BS34" i="62"/>
  <c r="BQ34" i="62"/>
  <c r="BP34" i="62"/>
  <c r="BR34" i="62"/>
  <c r="BO34" i="62"/>
  <c r="BL34" i="62"/>
  <c r="BI34" i="62"/>
  <c r="BF34" i="62"/>
  <c r="BS33" i="62"/>
  <c r="BQ33" i="62"/>
  <c r="BP33" i="62"/>
  <c r="BR33" i="62"/>
  <c r="BO33" i="62"/>
  <c r="BL33" i="62"/>
  <c r="BI33" i="62"/>
  <c r="BF33" i="62"/>
  <c r="BS32" i="62"/>
  <c r="BQ32" i="62"/>
  <c r="BP32" i="62"/>
  <c r="BR32" i="62"/>
  <c r="BO32" i="62"/>
  <c r="BL32" i="62"/>
  <c r="BI32" i="62"/>
  <c r="BF32" i="62"/>
  <c r="BS31" i="62"/>
  <c r="BQ31" i="62"/>
  <c r="BP31" i="62"/>
  <c r="BR31" i="62"/>
  <c r="BO31" i="62"/>
  <c r="BL31" i="62"/>
  <c r="BI31" i="62"/>
  <c r="BF31" i="62"/>
  <c r="BS30" i="62"/>
  <c r="BQ30" i="62"/>
  <c r="BP30" i="62"/>
  <c r="BR30" i="62"/>
  <c r="BO30" i="62"/>
  <c r="BL30" i="62"/>
  <c r="BI30" i="62"/>
  <c r="BF30" i="62"/>
  <c r="BS29" i="62"/>
  <c r="BQ29" i="62"/>
  <c r="BP29" i="62"/>
  <c r="BR29" i="62"/>
  <c r="BO29" i="62"/>
  <c r="BL29" i="62"/>
  <c r="BI29" i="62"/>
  <c r="BF29" i="62"/>
  <c r="BS28" i="62"/>
  <c r="BQ28" i="62"/>
  <c r="BP28" i="62"/>
  <c r="BR28" i="62"/>
  <c r="BO28" i="62"/>
  <c r="BL28" i="62"/>
  <c r="BI28" i="62"/>
  <c r="BF28" i="62"/>
  <c r="BS27" i="62"/>
  <c r="BQ27" i="62"/>
  <c r="BP27" i="62"/>
  <c r="BR27" i="62"/>
  <c r="BO27" i="62"/>
  <c r="BL26" i="62"/>
  <c r="BI26" i="62"/>
  <c r="BF26" i="62"/>
  <c r="BS26" i="62"/>
  <c r="BQ26" i="62"/>
  <c r="BP26" i="62"/>
  <c r="BR26" i="62"/>
  <c r="BO26" i="62"/>
  <c r="BL23" i="62"/>
  <c r="BI23" i="62"/>
  <c r="BF23" i="62"/>
  <c r="BS25" i="62"/>
  <c r="BQ25" i="62"/>
  <c r="BP25" i="62"/>
  <c r="BR25" i="62"/>
  <c r="BO25" i="62"/>
  <c r="BL21" i="62"/>
  <c r="BI21" i="62"/>
  <c r="BF21" i="62"/>
  <c r="BS24" i="62"/>
  <c r="BQ24" i="62"/>
  <c r="BP24" i="62"/>
  <c r="BR24" i="62"/>
  <c r="BO24" i="62"/>
  <c r="BL17" i="62"/>
  <c r="BI17" i="62"/>
  <c r="BF17" i="62"/>
  <c r="BS23" i="62"/>
  <c r="BQ23" i="62"/>
  <c r="BP23" i="62"/>
  <c r="BR23" i="62"/>
  <c r="BO23" i="62"/>
  <c r="BL7" i="62"/>
  <c r="BI7" i="62"/>
  <c r="BF7" i="62"/>
  <c r="BS22" i="62"/>
  <c r="BQ22" i="62"/>
  <c r="BP22" i="62"/>
  <c r="BR22" i="62"/>
  <c r="BO22" i="62"/>
  <c r="BL9" i="62"/>
  <c r="BI9" i="62"/>
  <c r="BF9" i="62"/>
  <c r="BS21" i="62"/>
  <c r="BQ21" i="62"/>
  <c r="BP21" i="62"/>
  <c r="BR21" i="62"/>
  <c r="BO21" i="62"/>
  <c r="BL8" i="62"/>
  <c r="BI8" i="62"/>
  <c r="BF8" i="62"/>
  <c r="BS20" i="62"/>
  <c r="BQ20" i="62"/>
  <c r="BP20" i="62"/>
  <c r="BR20" i="62"/>
  <c r="BO20" i="62"/>
  <c r="BL16" i="62"/>
  <c r="BI16" i="62"/>
  <c r="BF16" i="62"/>
  <c r="BS19" i="62"/>
  <c r="BQ19" i="62"/>
  <c r="BP19" i="62"/>
  <c r="BR19" i="62"/>
  <c r="BO19" i="62"/>
  <c r="BL14" i="62"/>
  <c r="BI14" i="62"/>
  <c r="BF14" i="62"/>
  <c r="BS18" i="62"/>
  <c r="BQ18" i="62"/>
  <c r="BP18" i="62"/>
  <c r="BR18" i="62"/>
  <c r="BO18" i="62"/>
  <c r="BL11" i="62"/>
  <c r="BI11" i="62"/>
  <c r="BF11" i="62"/>
  <c r="BS17" i="62"/>
  <c r="BO17" i="62"/>
  <c r="BL12" i="62"/>
  <c r="BI12" i="62"/>
  <c r="BP17" i="62"/>
  <c r="BF12" i="62"/>
  <c r="BS16" i="62"/>
  <c r="BO16" i="62"/>
  <c r="BL18" i="62"/>
  <c r="BI18" i="62"/>
  <c r="BF18" i="62"/>
  <c r="BP16" i="62"/>
  <c r="BR16" i="62"/>
  <c r="BS15" i="62"/>
  <c r="BO15" i="62"/>
  <c r="BL13" i="62"/>
  <c r="BI13" i="62"/>
  <c r="BF13" i="62"/>
  <c r="BP15" i="62"/>
  <c r="BS14" i="62"/>
  <c r="BO14" i="62"/>
  <c r="BL6" i="62"/>
  <c r="BI6" i="62"/>
  <c r="BF6" i="62"/>
  <c r="BP14" i="62"/>
  <c r="BR14" i="62"/>
  <c r="BS13" i="62"/>
  <c r="BO13" i="62"/>
  <c r="BL15" i="62"/>
  <c r="BI15" i="62"/>
  <c r="BF15" i="62"/>
  <c r="BP13" i="62"/>
  <c r="BS12" i="62"/>
  <c r="BO12" i="62"/>
  <c r="BL25" i="62"/>
  <c r="BI25" i="62"/>
  <c r="BF25" i="62"/>
  <c r="BP12" i="62"/>
  <c r="BR12" i="62"/>
  <c r="BS11" i="62"/>
  <c r="BO11" i="62"/>
  <c r="BL27" i="62"/>
  <c r="BI27" i="62"/>
  <c r="BF27" i="62"/>
  <c r="BP11" i="62"/>
  <c r="BS10" i="62"/>
  <c r="BO10" i="62"/>
  <c r="BL5" i="62"/>
  <c r="BI5" i="62"/>
  <c r="BF5" i="62"/>
  <c r="BP10" i="62"/>
  <c r="BR10" i="62"/>
  <c r="BS9" i="62"/>
  <c r="BO9" i="62"/>
  <c r="BL10" i="62"/>
  <c r="BI10" i="62"/>
  <c r="BF10" i="62"/>
  <c r="BP9" i="62"/>
  <c r="BS8" i="62"/>
  <c r="BO8" i="62"/>
  <c r="BL20" i="62"/>
  <c r="BI20" i="62"/>
  <c r="BF20" i="62"/>
  <c r="BP8" i="62"/>
  <c r="BR8" i="62"/>
  <c r="B8" i="62"/>
  <c r="BS7" i="62"/>
  <c r="BO7" i="62"/>
  <c r="BL19" i="62"/>
  <c r="BI19" i="62"/>
  <c r="BF19" i="62"/>
  <c r="BP7" i="62"/>
  <c r="BS6" i="62"/>
  <c r="BO6" i="62"/>
  <c r="BL24" i="62"/>
  <c r="BI24" i="62"/>
  <c r="BF24" i="62"/>
  <c r="BP6" i="62"/>
  <c r="BR6" i="62"/>
  <c r="BS5" i="62"/>
  <c r="BO5" i="62"/>
  <c r="BL22" i="62"/>
  <c r="BI22" i="62"/>
  <c r="BF22" i="62"/>
  <c r="BP5" i="62"/>
  <c r="BQ25" i="28"/>
  <c r="L25" i="28"/>
  <c r="BQ26" i="28"/>
  <c r="BQ27" i="28"/>
  <c r="BQ28" i="28"/>
  <c r="BQ29" i="28"/>
  <c r="BQ30" i="28"/>
  <c r="BQ31" i="28"/>
  <c r="BQ32" i="28"/>
  <c r="BQ33" i="28"/>
  <c r="BQ34" i="28"/>
  <c r="BQ35" i="28"/>
  <c r="BQ36" i="28"/>
  <c r="BQ37" i="28"/>
  <c r="BQ38" i="28"/>
  <c r="BQ39" i="28"/>
  <c r="BQ40" i="28"/>
  <c r="BQ41" i="28"/>
  <c r="BQ42" i="28"/>
  <c r="BQ43" i="28"/>
  <c r="BQ44" i="28"/>
  <c r="BQ45" i="28"/>
  <c r="BQ46" i="28"/>
  <c r="BQ47" i="28"/>
  <c r="BQ48" i="28"/>
  <c r="BQ49" i="28"/>
  <c r="BQ50" i="28"/>
  <c r="BQ51" i="28"/>
  <c r="BQ52" i="28"/>
  <c r="BQ53" i="28"/>
  <c r="BQ54" i="28"/>
  <c r="BQ55" i="28"/>
  <c r="BQ56" i="28"/>
  <c r="BQ57" i="28"/>
  <c r="BQ58" i="28"/>
  <c r="BQ59" i="28"/>
  <c r="BQ60" i="28"/>
  <c r="BQ61" i="28"/>
  <c r="BQ62" i="28"/>
  <c r="BQ63" i="28"/>
  <c r="BQ64" i="28"/>
  <c r="BQ65" i="28"/>
  <c r="BQ66" i="28"/>
  <c r="BQ67" i="28"/>
  <c r="BQ68" i="28"/>
  <c r="BQ69" i="28"/>
  <c r="BQ70" i="28"/>
  <c r="BQ71" i="28"/>
  <c r="BQ72" i="28"/>
  <c r="BQ73" i="28"/>
  <c r="BQ74" i="28"/>
  <c r="BQ75" i="28"/>
  <c r="BQ76" i="28"/>
  <c r="BQ77" i="28"/>
  <c r="BQ78" i="28"/>
  <c r="BQ79" i="28"/>
  <c r="BQ80" i="28"/>
  <c r="BQ81" i="28"/>
  <c r="BQ82" i="28"/>
  <c r="BQ83" i="28"/>
  <c r="BQ84" i="28"/>
  <c r="BQ85" i="28"/>
  <c r="BQ86" i="28"/>
  <c r="BQ87" i="28"/>
  <c r="BQ88" i="28"/>
  <c r="BQ89" i="28"/>
  <c r="BQ90" i="28"/>
  <c r="BQ91" i="28"/>
  <c r="BQ92" i="28"/>
  <c r="BQ93" i="28"/>
  <c r="BQ94" i="28"/>
  <c r="BQ95" i="28"/>
  <c r="BQ96" i="28"/>
  <c r="BQ97" i="28"/>
  <c r="BQ98" i="28"/>
  <c r="BQ99" i="28"/>
  <c r="BQ100" i="28"/>
  <c r="BQ101" i="28"/>
  <c r="BQ102" i="28"/>
  <c r="BQ103" i="28"/>
  <c r="BQ104" i="28"/>
  <c r="BQ105" i="28"/>
  <c r="BQ106" i="28"/>
  <c r="BQ107" i="28"/>
  <c r="BQ108" i="28"/>
  <c r="BQ109" i="28"/>
  <c r="BQ110" i="28"/>
  <c r="BQ111" i="28"/>
  <c r="BQ112" i="28"/>
  <c r="BQ113" i="28"/>
  <c r="BQ114" i="28"/>
  <c r="BQ115" i="28"/>
  <c r="BQ116" i="28"/>
  <c r="BQ117" i="28"/>
  <c r="BQ118" i="28"/>
  <c r="BQ119" i="28"/>
  <c r="BQ120" i="28"/>
  <c r="BQ19" i="28"/>
  <c r="L19" i="28"/>
  <c r="BQ20" i="28"/>
  <c r="BQ21" i="28"/>
  <c r="BQ22" i="28"/>
  <c r="L22" i="28"/>
  <c r="BQ23" i="28"/>
  <c r="BQ24" i="28"/>
  <c r="BP20" i="28"/>
  <c r="BR20" i="28"/>
  <c r="BP21" i="28"/>
  <c r="BR21" i="28"/>
  <c r="BP22" i="28"/>
  <c r="BR22" i="28"/>
  <c r="BP23" i="28"/>
  <c r="BR23" i="28"/>
  <c r="BP24" i="28"/>
  <c r="BR24" i="28"/>
  <c r="BP25" i="28"/>
  <c r="BR25" i="28"/>
  <c r="BP26" i="28"/>
  <c r="BR26" i="28"/>
  <c r="BP27" i="28"/>
  <c r="BR27" i="28"/>
  <c r="BP28" i="28"/>
  <c r="BR28" i="28"/>
  <c r="BP29" i="28"/>
  <c r="BR29" i="28"/>
  <c r="BP30" i="28"/>
  <c r="BR30" i="28"/>
  <c r="BP31" i="28"/>
  <c r="BR31" i="28"/>
  <c r="BP32" i="28"/>
  <c r="BR32" i="28"/>
  <c r="BP33" i="28"/>
  <c r="BR33" i="28"/>
  <c r="BP34" i="28"/>
  <c r="BR34" i="28"/>
  <c r="BP35" i="28"/>
  <c r="BR35" i="28"/>
  <c r="BP36" i="28"/>
  <c r="BR36" i="28"/>
  <c r="BP37" i="28"/>
  <c r="BR37" i="28"/>
  <c r="BP38" i="28"/>
  <c r="BR38" i="28"/>
  <c r="BP39" i="28"/>
  <c r="BR39" i="28"/>
  <c r="BP40" i="28"/>
  <c r="BR40" i="28"/>
  <c r="BP41" i="28"/>
  <c r="BR41" i="28"/>
  <c r="BP42" i="28"/>
  <c r="BR42" i="28"/>
  <c r="BP43" i="28"/>
  <c r="BR43" i="28"/>
  <c r="BP44" i="28"/>
  <c r="BR44" i="28"/>
  <c r="BP45" i="28"/>
  <c r="BR45" i="28"/>
  <c r="BP46" i="28"/>
  <c r="BR46" i="28"/>
  <c r="BP47" i="28"/>
  <c r="BR47" i="28"/>
  <c r="BP48" i="28"/>
  <c r="BR48" i="28"/>
  <c r="BP49" i="28"/>
  <c r="BR49" i="28"/>
  <c r="BP50" i="28"/>
  <c r="BR50" i="28"/>
  <c r="BP51" i="28"/>
  <c r="BR51" i="28"/>
  <c r="BP52" i="28"/>
  <c r="BR52" i="28"/>
  <c r="BP53" i="28"/>
  <c r="BR53" i="28"/>
  <c r="BP54" i="28"/>
  <c r="BR54" i="28"/>
  <c r="BP55" i="28"/>
  <c r="BR55" i="28"/>
  <c r="BP56" i="28"/>
  <c r="BR56" i="28"/>
  <c r="BP57" i="28"/>
  <c r="BR57" i="28"/>
  <c r="BP58" i="28"/>
  <c r="BR58" i="28"/>
  <c r="BP59" i="28"/>
  <c r="BR59" i="28"/>
  <c r="BP60" i="28"/>
  <c r="BR60" i="28"/>
  <c r="BP61" i="28"/>
  <c r="BR61" i="28"/>
  <c r="BP62" i="28"/>
  <c r="BR62" i="28"/>
  <c r="BP63" i="28"/>
  <c r="BR63" i="28"/>
  <c r="BP64" i="28"/>
  <c r="BR64" i="28"/>
  <c r="BP65" i="28"/>
  <c r="BR65" i="28"/>
  <c r="BP66" i="28"/>
  <c r="BR66" i="28"/>
  <c r="BP67" i="28"/>
  <c r="BR67" i="28"/>
  <c r="BP68" i="28"/>
  <c r="BR68" i="28"/>
  <c r="BP69" i="28"/>
  <c r="BR69" i="28"/>
  <c r="BP70" i="28"/>
  <c r="BR70" i="28"/>
  <c r="BP71" i="28"/>
  <c r="BR71" i="28"/>
  <c r="BP72" i="28"/>
  <c r="BR72" i="28"/>
  <c r="BP73" i="28"/>
  <c r="BR73" i="28"/>
  <c r="BP74" i="28"/>
  <c r="BR74" i="28"/>
  <c r="BP75" i="28"/>
  <c r="BR75" i="28"/>
  <c r="BP76" i="28"/>
  <c r="BR76" i="28"/>
  <c r="BP77" i="28"/>
  <c r="BR77" i="28"/>
  <c r="BP78" i="28"/>
  <c r="BR78" i="28"/>
  <c r="BP79" i="28"/>
  <c r="BR79" i="28"/>
  <c r="BP80" i="28"/>
  <c r="BR80" i="28"/>
  <c r="BP81" i="28"/>
  <c r="BR81" i="28"/>
  <c r="BP82" i="28"/>
  <c r="BR82" i="28"/>
  <c r="BP83" i="28"/>
  <c r="BR83" i="28"/>
  <c r="BP84" i="28"/>
  <c r="BR84" i="28"/>
  <c r="BP85" i="28"/>
  <c r="BR85" i="28"/>
  <c r="BP86" i="28"/>
  <c r="BR86" i="28"/>
  <c r="BP87" i="28"/>
  <c r="BR87" i="28"/>
  <c r="BP88" i="28"/>
  <c r="BR88" i="28"/>
  <c r="BP89" i="28"/>
  <c r="BR89" i="28"/>
  <c r="BP90" i="28"/>
  <c r="BR90" i="28"/>
  <c r="BP91" i="28"/>
  <c r="BR91" i="28"/>
  <c r="BP92" i="28"/>
  <c r="BR92" i="28"/>
  <c r="BP93" i="28"/>
  <c r="BR93" i="28"/>
  <c r="BP94" i="28"/>
  <c r="BR94" i="28"/>
  <c r="BP95" i="28"/>
  <c r="BR95" i="28"/>
  <c r="BP96" i="28"/>
  <c r="BR96" i="28"/>
  <c r="BP97" i="28"/>
  <c r="BR97" i="28"/>
  <c r="BP98" i="28"/>
  <c r="BR98" i="28"/>
  <c r="BP99" i="28"/>
  <c r="BR99" i="28"/>
  <c r="BP100" i="28"/>
  <c r="BR100" i="28"/>
  <c r="BP101" i="28"/>
  <c r="BR101" i="28"/>
  <c r="BP102" i="28"/>
  <c r="BR102" i="28"/>
  <c r="BP103" i="28"/>
  <c r="BR103" i="28"/>
  <c r="BP104" i="28"/>
  <c r="BR104" i="28"/>
  <c r="BP105" i="28"/>
  <c r="BR105" i="28"/>
  <c r="BP106" i="28"/>
  <c r="BR106" i="28"/>
  <c r="BP107" i="28"/>
  <c r="BR107" i="28"/>
  <c r="BP108" i="28"/>
  <c r="BR108" i="28"/>
  <c r="BP109" i="28"/>
  <c r="BR109" i="28"/>
  <c r="BP110" i="28"/>
  <c r="BR110" i="28"/>
  <c r="BP111" i="28"/>
  <c r="BR111" i="28"/>
  <c r="BP112" i="28"/>
  <c r="BR112" i="28"/>
  <c r="BP113" i="28"/>
  <c r="BR113" i="28"/>
  <c r="BP114" i="28"/>
  <c r="BR114" i="28"/>
  <c r="BP115" i="28"/>
  <c r="BR115" i="28"/>
  <c r="BP116" i="28"/>
  <c r="BR116" i="28"/>
  <c r="BP117" i="28"/>
  <c r="BR117" i="28"/>
  <c r="BP118" i="28"/>
  <c r="BR118" i="28"/>
  <c r="BP119" i="28"/>
  <c r="BR119" i="28"/>
  <c r="BP120" i="28"/>
  <c r="BR120" i="28"/>
  <c r="BP19" i="28"/>
  <c r="BO6" i="28"/>
  <c r="BO7" i="28"/>
  <c r="BO8" i="28"/>
  <c r="BO9" i="28"/>
  <c r="BO10" i="28"/>
  <c r="BO11" i="28"/>
  <c r="BO12" i="28"/>
  <c r="BO13" i="28"/>
  <c r="BO14" i="28"/>
  <c r="BO15" i="28"/>
  <c r="BO16" i="28"/>
  <c r="BO17" i="28"/>
  <c r="BO18" i="28"/>
  <c r="BO19" i="28"/>
  <c r="BO20" i="28"/>
  <c r="BO21" i="28"/>
  <c r="BO22" i="28"/>
  <c r="BO23" i="28"/>
  <c r="BO24" i="28"/>
  <c r="BO25" i="28"/>
  <c r="BO26" i="28"/>
  <c r="BO27" i="28"/>
  <c r="BO28" i="28"/>
  <c r="BO29" i="28"/>
  <c r="BO30" i="28"/>
  <c r="BO31" i="28"/>
  <c r="BO32" i="28"/>
  <c r="BO33" i="28"/>
  <c r="BO34" i="28"/>
  <c r="BO35" i="28"/>
  <c r="BO36" i="28"/>
  <c r="BO37" i="28"/>
  <c r="BO38" i="28"/>
  <c r="BO39" i="28"/>
  <c r="BO40" i="28"/>
  <c r="BO41" i="28"/>
  <c r="BO42" i="28"/>
  <c r="BO43" i="28"/>
  <c r="BO44" i="28"/>
  <c r="BO45" i="28"/>
  <c r="BO46" i="28"/>
  <c r="BO47" i="28"/>
  <c r="BO48" i="28"/>
  <c r="BO49" i="28"/>
  <c r="BO50" i="28"/>
  <c r="BO51" i="28"/>
  <c r="BO52" i="28"/>
  <c r="BO53" i="28"/>
  <c r="BO54" i="28"/>
  <c r="BO55" i="28"/>
  <c r="BO56" i="28"/>
  <c r="BO57" i="28"/>
  <c r="BO58" i="28"/>
  <c r="BO59" i="28"/>
  <c r="BO60" i="28"/>
  <c r="BO61" i="28"/>
  <c r="BO62" i="28"/>
  <c r="BO63" i="28"/>
  <c r="BO64" i="28"/>
  <c r="BO65" i="28"/>
  <c r="BO66" i="28"/>
  <c r="BO67" i="28"/>
  <c r="BO68" i="28"/>
  <c r="BO69" i="28"/>
  <c r="BO70" i="28"/>
  <c r="BO71" i="28"/>
  <c r="BO72" i="28"/>
  <c r="BO73" i="28"/>
  <c r="BO74" i="28"/>
  <c r="BO75" i="28"/>
  <c r="BO76" i="28"/>
  <c r="BO77" i="28"/>
  <c r="BO78" i="28"/>
  <c r="BO79" i="28"/>
  <c r="BO80" i="28"/>
  <c r="BO81" i="28"/>
  <c r="BO82" i="28"/>
  <c r="BO83" i="28"/>
  <c r="BO84" i="28"/>
  <c r="BO85" i="28"/>
  <c r="BO86" i="28"/>
  <c r="BO87" i="28"/>
  <c r="BO88" i="28"/>
  <c r="BO89" i="28"/>
  <c r="BO90" i="28"/>
  <c r="BO91" i="28"/>
  <c r="BO92" i="28"/>
  <c r="BO93" i="28"/>
  <c r="BO94" i="28"/>
  <c r="BO95" i="28"/>
  <c r="BO96" i="28"/>
  <c r="BO97" i="28"/>
  <c r="BO98" i="28"/>
  <c r="BO99" i="28"/>
  <c r="BO100" i="28"/>
  <c r="BO101" i="28"/>
  <c r="BO102" i="28"/>
  <c r="BO103" i="28"/>
  <c r="BO104" i="28"/>
  <c r="BO105" i="28"/>
  <c r="BO106" i="28"/>
  <c r="BO107" i="28"/>
  <c r="BO108" i="28"/>
  <c r="BO109" i="28"/>
  <c r="BO110" i="28"/>
  <c r="BO111" i="28"/>
  <c r="BO112" i="28"/>
  <c r="BO113" i="28"/>
  <c r="BO114" i="28"/>
  <c r="BO115" i="28"/>
  <c r="BO116" i="28"/>
  <c r="BO117" i="28"/>
  <c r="BO118" i="28"/>
  <c r="BO119" i="28"/>
  <c r="BO120" i="28"/>
  <c r="BL6" i="28"/>
  <c r="BL7" i="28"/>
  <c r="BL8" i="28"/>
  <c r="BL9" i="28"/>
  <c r="BL10" i="28"/>
  <c r="BL11" i="28"/>
  <c r="BL12" i="28"/>
  <c r="BL13" i="28"/>
  <c r="BL14" i="28"/>
  <c r="BL15" i="28"/>
  <c r="BL16" i="28"/>
  <c r="BP16" i="28"/>
  <c r="BL17" i="28"/>
  <c r="BL18" i="28"/>
  <c r="BL19" i="28"/>
  <c r="BL20" i="28"/>
  <c r="BL21" i="28"/>
  <c r="BL22" i="28"/>
  <c r="BL23" i="28"/>
  <c r="BL24" i="28"/>
  <c r="BL25" i="28"/>
  <c r="BL26" i="28"/>
  <c r="BL27" i="28"/>
  <c r="BL28" i="28"/>
  <c r="BL29" i="28"/>
  <c r="BL30" i="28"/>
  <c r="BL31" i="28"/>
  <c r="BL32" i="28"/>
  <c r="BL33" i="28"/>
  <c r="BL34" i="28"/>
  <c r="BL35" i="28"/>
  <c r="BL36" i="28"/>
  <c r="BL37" i="28"/>
  <c r="BL38" i="28"/>
  <c r="BL39" i="28"/>
  <c r="BL40" i="28"/>
  <c r="BL41" i="28"/>
  <c r="BL42" i="28"/>
  <c r="BL43" i="28"/>
  <c r="BL44" i="28"/>
  <c r="BL45" i="28"/>
  <c r="BL46" i="28"/>
  <c r="BL47" i="28"/>
  <c r="BL48" i="28"/>
  <c r="BL49" i="28"/>
  <c r="BL50" i="28"/>
  <c r="BL51" i="28"/>
  <c r="BL52" i="28"/>
  <c r="BL53" i="28"/>
  <c r="BL54" i="28"/>
  <c r="BL55" i="28"/>
  <c r="BL56" i="28"/>
  <c r="BL57" i="28"/>
  <c r="BL58" i="28"/>
  <c r="BL59" i="28"/>
  <c r="BL60" i="28"/>
  <c r="BL61" i="28"/>
  <c r="BL62" i="28"/>
  <c r="BL63" i="28"/>
  <c r="BL64" i="28"/>
  <c r="BL65" i="28"/>
  <c r="BL66" i="28"/>
  <c r="BL67" i="28"/>
  <c r="BL68" i="28"/>
  <c r="BL69" i="28"/>
  <c r="BL70" i="28"/>
  <c r="BL71" i="28"/>
  <c r="BL72" i="28"/>
  <c r="BL73" i="28"/>
  <c r="BL74" i="28"/>
  <c r="BL75" i="28"/>
  <c r="BL76" i="28"/>
  <c r="BL77" i="28"/>
  <c r="BL78" i="28"/>
  <c r="BL79" i="28"/>
  <c r="BL80" i="28"/>
  <c r="BL81" i="28"/>
  <c r="BL82" i="28"/>
  <c r="BL83" i="28"/>
  <c r="BL84" i="28"/>
  <c r="BL85" i="28"/>
  <c r="BL86" i="28"/>
  <c r="BL87" i="28"/>
  <c r="BL88" i="28"/>
  <c r="BL89" i="28"/>
  <c r="BL90" i="28"/>
  <c r="BL91" i="28"/>
  <c r="BL92" i="28"/>
  <c r="BL93" i="28"/>
  <c r="BL94" i="28"/>
  <c r="BL95" i="28"/>
  <c r="BL96" i="28"/>
  <c r="BL97" i="28"/>
  <c r="BL98" i="28"/>
  <c r="BL99" i="28"/>
  <c r="BL100" i="28"/>
  <c r="BL101" i="28"/>
  <c r="BL102" i="28"/>
  <c r="BL103" i="28"/>
  <c r="BL104" i="28"/>
  <c r="BL105" i="28"/>
  <c r="BL106" i="28"/>
  <c r="BL107" i="28"/>
  <c r="BL108" i="28"/>
  <c r="BL109" i="28"/>
  <c r="BL110" i="28"/>
  <c r="BL111" i="28"/>
  <c r="BL112" i="28"/>
  <c r="BL113" i="28"/>
  <c r="BL114" i="28"/>
  <c r="BL115" i="28"/>
  <c r="BL116" i="28"/>
  <c r="BL117" i="28"/>
  <c r="BL118" i="28"/>
  <c r="BL119" i="28"/>
  <c r="BL120" i="28"/>
  <c r="BI6" i="28"/>
  <c r="BI7" i="28"/>
  <c r="BI8" i="28"/>
  <c r="BI9" i="28"/>
  <c r="BI10" i="28"/>
  <c r="BI11" i="28"/>
  <c r="BI12" i="28"/>
  <c r="BI13" i="28"/>
  <c r="BI14" i="28"/>
  <c r="BI15" i="28"/>
  <c r="BI16" i="28"/>
  <c r="BI17" i="28"/>
  <c r="BI18" i="28"/>
  <c r="BI19" i="28"/>
  <c r="BI20" i="28"/>
  <c r="BI21" i="28"/>
  <c r="BI22" i="28"/>
  <c r="BI23" i="28"/>
  <c r="BI24" i="28"/>
  <c r="BI25" i="28"/>
  <c r="BI26" i="28"/>
  <c r="BI27" i="28"/>
  <c r="BI28" i="28"/>
  <c r="BI29" i="28"/>
  <c r="BI30" i="28"/>
  <c r="BI31" i="28"/>
  <c r="BI32" i="28"/>
  <c r="BI33" i="28"/>
  <c r="BI34" i="28"/>
  <c r="BI35" i="28"/>
  <c r="BI36" i="28"/>
  <c r="BI37" i="28"/>
  <c r="BI38" i="28"/>
  <c r="BI39" i="28"/>
  <c r="BI40" i="28"/>
  <c r="BI41" i="28"/>
  <c r="BI42" i="28"/>
  <c r="BI43" i="28"/>
  <c r="BI44" i="28"/>
  <c r="BI45" i="28"/>
  <c r="BI46" i="28"/>
  <c r="BI47" i="28"/>
  <c r="BI48" i="28"/>
  <c r="BI49" i="28"/>
  <c r="BI50" i="28"/>
  <c r="BI51" i="28"/>
  <c r="BI52" i="28"/>
  <c r="BI53" i="28"/>
  <c r="BI54" i="28"/>
  <c r="BI55" i="28"/>
  <c r="BI56" i="28"/>
  <c r="BI57" i="28"/>
  <c r="BI58" i="28"/>
  <c r="BI59" i="28"/>
  <c r="BI60" i="28"/>
  <c r="BI61" i="28"/>
  <c r="BI62" i="28"/>
  <c r="BI63" i="28"/>
  <c r="BI64" i="28"/>
  <c r="BI65" i="28"/>
  <c r="BI66" i="28"/>
  <c r="BI67" i="28"/>
  <c r="BI68" i="28"/>
  <c r="BI69" i="28"/>
  <c r="BI70" i="28"/>
  <c r="BI71" i="28"/>
  <c r="BI72" i="28"/>
  <c r="BI73" i="28"/>
  <c r="BI74" i="28"/>
  <c r="BI75" i="28"/>
  <c r="BI76" i="28"/>
  <c r="BI77" i="28"/>
  <c r="BI78" i="28"/>
  <c r="BI79" i="28"/>
  <c r="BI80" i="28"/>
  <c r="BI81" i="28"/>
  <c r="BI82" i="28"/>
  <c r="BI83" i="28"/>
  <c r="BI84" i="28"/>
  <c r="BI85" i="28"/>
  <c r="BI86" i="28"/>
  <c r="BI87" i="28"/>
  <c r="BI88" i="28"/>
  <c r="BI89" i="28"/>
  <c r="BI90" i="28"/>
  <c r="BI91" i="28"/>
  <c r="BI92" i="28"/>
  <c r="BI93" i="28"/>
  <c r="BI94" i="28"/>
  <c r="BI95" i="28"/>
  <c r="BI96" i="28"/>
  <c r="BI97" i="28"/>
  <c r="BI98" i="28"/>
  <c r="BI99" i="28"/>
  <c r="BI100" i="28"/>
  <c r="BI101" i="28"/>
  <c r="BI102" i="28"/>
  <c r="BI103" i="28"/>
  <c r="BI104" i="28"/>
  <c r="BI105" i="28"/>
  <c r="BI106" i="28"/>
  <c r="BI107" i="28"/>
  <c r="BI108" i="28"/>
  <c r="BI109" i="28"/>
  <c r="BI110" i="28"/>
  <c r="BI111" i="28"/>
  <c r="BI112" i="28"/>
  <c r="BI113" i="28"/>
  <c r="BI114" i="28"/>
  <c r="BI115" i="28"/>
  <c r="BI116" i="28"/>
  <c r="BI117" i="28"/>
  <c r="BI118" i="28"/>
  <c r="BI119" i="28"/>
  <c r="BI120" i="28"/>
  <c r="BO5" i="28"/>
  <c r="BL5" i="28"/>
  <c r="BI5" i="28"/>
  <c r="BF6" i="28"/>
  <c r="BF7" i="28"/>
  <c r="BF8" i="28"/>
  <c r="BF9" i="28"/>
  <c r="BF10" i="28"/>
  <c r="BF11" i="28"/>
  <c r="BF12" i="28"/>
  <c r="BF13" i="28"/>
  <c r="BF14" i="28"/>
  <c r="BF15" i="28"/>
  <c r="BF16" i="28"/>
  <c r="BF17" i="28"/>
  <c r="BF18" i="28"/>
  <c r="BF19" i="28"/>
  <c r="BF20" i="28"/>
  <c r="BF21" i="28"/>
  <c r="BF22" i="28"/>
  <c r="BF23" i="28"/>
  <c r="BF24" i="28"/>
  <c r="BF25" i="28"/>
  <c r="BF26" i="28"/>
  <c r="BF27" i="28"/>
  <c r="BF28" i="28"/>
  <c r="BF29" i="28"/>
  <c r="BF30" i="28"/>
  <c r="BF31" i="28"/>
  <c r="BF32" i="28"/>
  <c r="BF33" i="28"/>
  <c r="BF34" i="28"/>
  <c r="BF35" i="28"/>
  <c r="BF36" i="28"/>
  <c r="BF37" i="28"/>
  <c r="BF38" i="28"/>
  <c r="BF39" i="28"/>
  <c r="BF40" i="28"/>
  <c r="BF41" i="28"/>
  <c r="BF42" i="28"/>
  <c r="BF43" i="28"/>
  <c r="BF44" i="28"/>
  <c r="BF45" i="28"/>
  <c r="BF46" i="28"/>
  <c r="BF47" i="28"/>
  <c r="BF48" i="28"/>
  <c r="BF49" i="28"/>
  <c r="BF50" i="28"/>
  <c r="BF51" i="28"/>
  <c r="BF52" i="28"/>
  <c r="BF53" i="28"/>
  <c r="BF54" i="28"/>
  <c r="BF55" i="28"/>
  <c r="BF56" i="28"/>
  <c r="BF57" i="28"/>
  <c r="BF58" i="28"/>
  <c r="BF59" i="28"/>
  <c r="BF60" i="28"/>
  <c r="BF61" i="28"/>
  <c r="BF62" i="28"/>
  <c r="BF63" i="28"/>
  <c r="BF64" i="28"/>
  <c r="BF65" i="28"/>
  <c r="BF66" i="28"/>
  <c r="BF67" i="28"/>
  <c r="BF68" i="28"/>
  <c r="BF69" i="28"/>
  <c r="BF70" i="28"/>
  <c r="BF71" i="28"/>
  <c r="BF72" i="28"/>
  <c r="BF73" i="28"/>
  <c r="BF74" i="28"/>
  <c r="BF75" i="28"/>
  <c r="BF76" i="28"/>
  <c r="BF77" i="28"/>
  <c r="BF78" i="28"/>
  <c r="BF79" i="28"/>
  <c r="BF80" i="28"/>
  <c r="BF81" i="28"/>
  <c r="BF82" i="28"/>
  <c r="BF83" i="28"/>
  <c r="BF84" i="28"/>
  <c r="BF85" i="28"/>
  <c r="BF86" i="28"/>
  <c r="BF87" i="28"/>
  <c r="BF88" i="28"/>
  <c r="BF89" i="28"/>
  <c r="BF90" i="28"/>
  <c r="BF91" i="28"/>
  <c r="BF92" i="28"/>
  <c r="BF93" i="28"/>
  <c r="BF94" i="28"/>
  <c r="BF95" i="28"/>
  <c r="BF96" i="28"/>
  <c r="BF97" i="28"/>
  <c r="BF98" i="28"/>
  <c r="BF99" i="28"/>
  <c r="BF100" i="28"/>
  <c r="BF101" i="28"/>
  <c r="BF102" i="28"/>
  <c r="BF103" i="28"/>
  <c r="BF104" i="28"/>
  <c r="BF105" i="28"/>
  <c r="BF106" i="28"/>
  <c r="BF107" i="28"/>
  <c r="BF108" i="28"/>
  <c r="BF109" i="28"/>
  <c r="BF110" i="28"/>
  <c r="BF111" i="28"/>
  <c r="BF112" i="28"/>
  <c r="BF113" i="28"/>
  <c r="BF114" i="28"/>
  <c r="BF115" i="28"/>
  <c r="BF116" i="28"/>
  <c r="BF117" i="28"/>
  <c r="BF118" i="28"/>
  <c r="BF119" i="28"/>
  <c r="BF120" i="28"/>
  <c r="BF5" i="28"/>
  <c r="BC119" i="65"/>
  <c r="BA119" i="65"/>
  <c r="AY119" i="65"/>
  <c r="BB119" i="65"/>
  <c r="AU119" i="65"/>
  <c r="AV119" i="65"/>
  <c r="AW119" i="65"/>
  <c r="AT119" i="65"/>
  <c r="AZ119" i="65"/>
  <c r="AP119" i="65"/>
  <c r="AL119" i="65"/>
  <c r="AH119" i="65"/>
  <c r="AI119" i="65"/>
  <c r="AJ119" i="65"/>
  <c r="AK119" i="65"/>
  <c r="AG119" i="65"/>
  <c r="AC119" i="65"/>
  <c r="Y119" i="65"/>
  <c r="X119" i="65"/>
  <c r="T119" i="65"/>
  <c r="P119" i="65"/>
  <c r="O119" i="65"/>
  <c r="M119" i="65"/>
  <c r="L119" i="65"/>
  <c r="K119" i="65"/>
  <c r="J119" i="65"/>
  <c r="I119" i="65"/>
  <c r="A119" i="65"/>
  <c r="BC118" i="65"/>
  <c r="BA118" i="65"/>
  <c r="AY118" i="65"/>
  <c r="BB118" i="65"/>
  <c r="AU118" i="65"/>
  <c r="AV118" i="65"/>
  <c r="AW118" i="65"/>
  <c r="AT118" i="65"/>
  <c r="AZ118" i="65"/>
  <c r="AP118" i="65"/>
  <c r="AL118" i="65"/>
  <c r="AH118" i="65"/>
  <c r="AG118" i="65"/>
  <c r="AC118" i="65"/>
  <c r="Y118" i="65"/>
  <c r="AI118" i="65"/>
  <c r="AJ118" i="65"/>
  <c r="AK118" i="65"/>
  <c r="X118" i="65"/>
  <c r="T118" i="65"/>
  <c r="P118" i="65"/>
  <c r="O118" i="65"/>
  <c r="M118" i="65"/>
  <c r="L118" i="65"/>
  <c r="K118" i="65"/>
  <c r="J118" i="65"/>
  <c r="I118" i="65"/>
  <c r="A118" i="65"/>
  <c r="BC117" i="65"/>
  <c r="BA117" i="65"/>
  <c r="AY117" i="65"/>
  <c r="BB117" i="65"/>
  <c r="AU117" i="65"/>
  <c r="AV117" i="65"/>
  <c r="AW117" i="65"/>
  <c r="AT117" i="65"/>
  <c r="AZ117" i="65"/>
  <c r="AP117" i="65"/>
  <c r="AL117" i="65"/>
  <c r="AH117" i="65"/>
  <c r="AG117" i="65"/>
  <c r="AC117" i="65"/>
  <c r="Y117" i="65"/>
  <c r="X117" i="65"/>
  <c r="T117" i="65"/>
  <c r="P117" i="65"/>
  <c r="O117" i="65"/>
  <c r="M117" i="65"/>
  <c r="L117" i="65"/>
  <c r="K117" i="65"/>
  <c r="J117" i="65"/>
  <c r="I117" i="65"/>
  <c r="A117" i="65"/>
  <c r="BC116" i="65"/>
  <c r="BA116" i="65"/>
  <c r="AY116" i="65"/>
  <c r="BB116" i="65"/>
  <c r="AU116" i="65"/>
  <c r="AV116" i="65"/>
  <c r="AW116" i="65"/>
  <c r="AT116" i="65"/>
  <c r="AZ116" i="65"/>
  <c r="AP116" i="65"/>
  <c r="AL116" i="65"/>
  <c r="AH116" i="65"/>
  <c r="AJ116" i="65"/>
  <c r="AK116" i="65"/>
  <c r="AG116" i="65"/>
  <c r="AC116" i="65"/>
  <c r="Y116" i="65"/>
  <c r="AI116" i="65"/>
  <c r="X116" i="65"/>
  <c r="T116" i="65"/>
  <c r="P116" i="65"/>
  <c r="O116" i="65"/>
  <c r="M116" i="65"/>
  <c r="L116" i="65"/>
  <c r="K116" i="65"/>
  <c r="J116" i="65"/>
  <c r="I116" i="65"/>
  <c r="A116" i="65"/>
  <c r="BC115" i="65"/>
  <c r="BA115" i="65"/>
  <c r="AY115" i="65"/>
  <c r="BB115" i="65"/>
  <c r="AU115" i="65"/>
  <c r="AV115" i="65"/>
  <c r="AW115" i="65"/>
  <c r="AT115" i="65"/>
  <c r="AZ115" i="65"/>
  <c r="AP115" i="65"/>
  <c r="AL115" i="65"/>
  <c r="AH115" i="65"/>
  <c r="AG115" i="65"/>
  <c r="AC115" i="65"/>
  <c r="Y115" i="65"/>
  <c r="AI115" i="65"/>
  <c r="AJ115" i="65"/>
  <c r="AK115" i="65"/>
  <c r="X115" i="65"/>
  <c r="T115" i="65"/>
  <c r="P115" i="65"/>
  <c r="O115" i="65"/>
  <c r="M115" i="65"/>
  <c r="L115" i="65"/>
  <c r="K115" i="65"/>
  <c r="J115" i="65"/>
  <c r="I115" i="65"/>
  <c r="A115" i="65"/>
  <c r="BC114" i="65"/>
  <c r="BA114" i="65"/>
  <c r="AY114" i="65"/>
  <c r="BB114" i="65"/>
  <c r="AU114" i="65"/>
  <c r="AV114" i="65"/>
  <c r="AW114" i="65"/>
  <c r="AT114" i="65"/>
  <c r="AZ114" i="65"/>
  <c r="AP114" i="65"/>
  <c r="AL114" i="65"/>
  <c r="AH114" i="65"/>
  <c r="AG114" i="65"/>
  <c r="AC114" i="65"/>
  <c r="Y114" i="65"/>
  <c r="AI114" i="65"/>
  <c r="AJ114" i="65"/>
  <c r="AK114" i="65"/>
  <c r="X114" i="65"/>
  <c r="T114" i="65"/>
  <c r="P114" i="65"/>
  <c r="O114" i="65"/>
  <c r="M114" i="65"/>
  <c r="L114" i="65"/>
  <c r="K114" i="65"/>
  <c r="J114" i="65"/>
  <c r="I114" i="65"/>
  <c r="A114" i="65"/>
  <c r="BC113" i="65"/>
  <c r="BA113" i="65"/>
  <c r="AY113" i="65"/>
  <c r="BB113" i="65"/>
  <c r="AU113" i="65"/>
  <c r="AV113" i="65"/>
  <c r="AW113" i="65"/>
  <c r="AT113" i="65"/>
  <c r="AZ113" i="65"/>
  <c r="AP113" i="65"/>
  <c r="AL113" i="65"/>
  <c r="AH113" i="65"/>
  <c r="AG113" i="65"/>
  <c r="AC113" i="65"/>
  <c r="Y113" i="65"/>
  <c r="X113" i="65"/>
  <c r="T113" i="65"/>
  <c r="P113" i="65"/>
  <c r="O113" i="65"/>
  <c r="M113" i="65"/>
  <c r="L113" i="65"/>
  <c r="K113" i="65"/>
  <c r="J113" i="65"/>
  <c r="I113" i="65"/>
  <c r="A113" i="65"/>
  <c r="BC112" i="65"/>
  <c r="BA112" i="65"/>
  <c r="AY112" i="65"/>
  <c r="BB112" i="65"/>
  <c r="AU112" i="65"/>
  <c r="AV112" i="65"/>
  <c r="AW112" i="65"/>
  <c r="AT112" i="65"/>
  <c r="AZ112" i="65"/>
  <c r="AP112" i="65"/>
  <c r="AL112" i="65"/>
  <c r="AH112" i="65"/>
  <c r="AI112" i="65"/>
  <c r="AJ112" i="65"/>
  <c r="AK112" i="65"/>
  <c r="AG112" i="65"/>
  <c r="AC112" i="65"/>
  <c r="Y112" i="65"/>
  <c r="X112" i="65"/>
  <c r="T112" i="65"/>
  <c r="P112" i="65"/>
  <c r="O112" i="65"/>
  <c r="M112" i="65"/>
  <c r="L112" i="65"/>
  <c r="K112" i="65"/>
  <c r="J112" i="65"/>
  <c r="I112" i="65"/>
  <c r="A112" i="65"/>
  <c r="BC111" i="65"/>
  <c r="BA111" i="65"/>
  <c r="AY111" i="65"/>
  <c r="BB111" i="65"/>
  <c r="AU111" i="65"/>
  <c r="AV111" i="65"/>
  <c r="AW111" i="65"/>
  <c r="AT111" i="65"/>
  <c r="AZ111" i="65"/>
  <c r="AP111" i="65"/>
  <c r="AL111" i="65"/>
  <c r="AH111" i="65"/>
  <c r="AG111" i="65"/>
  <c r="AC111" i="65"/>
  <c r="Y111" i="65"/>
  <c r="X111" i="65"/>
  <c r="T111" i="65"/>
  <c r="P111" i="65"/>
  <c r="O111" i="65"/>
  <c r="M111" i="65"/>
  <c r="L111" i="65"/>
  <c r="K111" i="65"/>
  <c r="J111" i="65"/>
  <c r="I111" i="65"/>
  <c r="A111" i="65"/>
  <c r="BC110" i="65"/>
  <c r="BA110" i="65"/>
  <c r="AY110" i="65"/>
  <c r="BB110" i="65"/>
  <c r="AU110" i="65"/>
  <c r="AV110" i="65"/>
  <c r="AW110" i="65"/>
  <c r="AT110" i="65"/>
  <c r="AZ110" i="65"/>
  <c r="AP110" i="65"/>
  <c r="AL110" i="65"/>
  <c r="AH110" i="65"/>
  <c r="AG110" i="65"/>
  <c r="AC110" i="65"/>
  <c r="Y110" i="65"/>
  <c r="AI110" i="65"/>
  <c r="AJ110" i="65"/>
  <c r="AK110" i="65"/>
  <c r="X110" i="65"/>
  <c r="T110" i="65"/>
  <c r="P110" i="65"/>
  <c r="O110" i="65"/>
  <c r="M110" i="65"/>
  <c r="L110" i="65"/>
  <c r="K110" i="65"/>
  <c r="J110" i="65"/>
  <c r="I110" i="65"/>
  <c r="A110" i="65"/>
  <c r="BC109" i="65"/>
  <c r="BA109" i="65"/>
  <c r="AY109" i="65"/>
  <c r="BB109" i="65"/>
  <c r="AU109" i="65"/>
  <c r="AV109" i="65"/>
  <c r="AW109" i="65"/>
  <c r="AT109" i="65"/>
  <c r="AZ109" i="65"/>
  <c r="AP109" i="65"/>
  <c r="AL109" i="65"/>
  <c r="AH109" i="65"/>
  <c r="AG109" i="65"/>
  <c r="AC109" i="65"/>
  <c r="Y109" i="65"/>
  <c r="X109" i="65"/>
  <c r="T109" i="65"/>
  <c r="P109" i="65"/>
  <c r="O109" i="65"/>
  <c r="M109" i="65"/>
  <c r="L109" i="65"/>
  <c r="K109" i="65"/>
  <c r="J109" i="65"/>
  <c r="I109" i="65"/>
  <c r="A109" i="65"/>
  <c r="BC108" i="65"/>
  <c r="BA108" i="65"/>
  <c r="AY108" i="65"/>
  <c r="BB108" i="65"/>
  <c r="AU108" i="65"/>
  <c r="AV108" i="65"/>
  <c r="AW108" i="65"/>
  <c r="AT108" i="65"/>
  <c r="AZ108" i="65"/>
  <c r="AP108" i="65"/>
  <c r="AL108" i="65"/>
  <c r="AH108" i="65"/>
  <c r="AG108" i="65"/>
  <c r="AC108" i="65"/>
  <c r="Y108" i="65"/>
  <c r="X108" i="65"/>
  <c r="T108" i="65"/>
  <c r="P108" i="65"/>
  <c r="O108" i="65"/>
  <c r="M108" i="65"/>
  <c r="L108" i="65"/>
  <c r="K108" i="65"/>
  <c r="J108" i="65"/>
  <c r="I108" i="65"/>
  <c r="A108" i="65"/>
  <c r="BC107" i="65"/>
  <c r="BA107" i="65"/>
  <c r="AY107" i="65"/>
  <c r="BB107" i="65"/>
  <c r="AU107" i="65"/>
  <c r="AV107" i="65"/>
  <c r="AW107" i="65"/>
  <c r="AT107" i="65"/>
  <c r="AZ107" i="65"/>
  <c r="AP107" i="65"/>
  <c r="AL107" i="65"/>
  <c r="AH107" i="65"/>
  <c r="AG107" i="65"/>
  <c r="AC107" i="65"/>
  <c r="Y107" i="65"/>
  <c r="X107" i="65"/>
  <c r="T107" i="65"/>
  <c r="P107" i="65"/>
  <c r="O107" i="65"/>
  <c r="M107" i="65"/>
  <c r="L107" i="65"/>
  <c r="K107" i="65"/>
  <c r="J107" i="65"/>
  <c r="I107" i="65"/>
  <c r="A107" i="65"/>
  <c r="BC106" i="65"/>
  <c r="BA106" i="65"/>
  <c r="AY106" i="65"/>
  <c r="BB106" i="65"/>
  <c r="AU106" i="65"/>
  <c r="AV106" i="65"/>
  <c r="AW106" i="65"/>
  <c r="AT106" i="65"/>
  <c r="AZ106" i="65"/>
  <c r="AP106" i="65"/>
  <c r="AL106" i="65"/>
  <c r="AH106" i="65"/>
  <c r="AG106" i="65"/>
  <c r="AC106" i="65"/>
  <c r="Y106" i="65"/>
  <c r="AI106" i="65"/>
  <c r="AJ106" i="65"/>
  <c r="AK106" i="65"/>
  <c r="X106" i="65"/>
  <c r="T106" i="65"/>
  <c r="P106" i="65"/>
  <c r="O106" i="65"/>
  <c r="M106" i="65"/>
  <c r="L106" i="65"/>
  <c r="K106" i="65"/>
  <c r="J106" i="65"/>
  <c r="I106" i="65"/>
  <c r="A106" i="65"/>
  <c r="BC105" i="65"/>
  <c r="BA105" i="65"/>
  <c r="AY105" i="65"/>
  <c r="BB105" i="65"/>
  <c r="AU105" i="65"/>
  <c r="AV105" i="65"/>
  <c r="AW105" i="65"/>
  <c r="AT105" i="65"/>
  <c r="AZ105" i="65"/>
  <c r="AP105" i="65"/>
  <c r="AL105" i="65"/>
  <c r="AH105" i="65"/>
  <c r="AG105" i="65"/>
  <c r="AC105" i="65"/>
  <c r="Y105" i="65"/>
  <c r="AI105" i="65"/>
  <c r="AJ105" i="65"/>
  <c r="AK105" i="65"/>
  <c r="X105" i="65"/>
  <c r="T105" i="65"/>
  <c r="P105" i="65"/>
  <c r="O105" i="65"/>
  <c r="M105" i="65"/>
  <c r="L105" i="65"/>
  <c r="K105" i="65"/>
  <c r="J105" i="65"/>
  <c r="I105" i="65"/>
  <c r="A105" i="65"/>
  <c r="BC104" i="65"/>
  <c r="BA104" i="65"/>
  <c r="AY104" i="65"/>
  <c r="BB104" i="65"/>
  <c r="AU104" i="65"/>
  <c r="AV104" i="65"/>
  <c r="AW104" i="65"/>
  <c r="AT104" i="65"/>
  <c r="AZ104" i="65"/>
  <c r="AP104" i="65"/>
  <c r="AL104" i="65"/>
  <c r="AH104" i="65"/>
  <c r="AG104" i="65"/>
  <c r="AC104" i="65"/>
  <c r="Y104" i="65"/>
  <c r="AI104" i="65"/>
  <c r="X104" i="65"/>
  <c r="T104" i="65"/>
  <c r="P104" i="65"/>
  <c r="O104" i="65"/>
  <c r="M104" i="65"/>
  <c r="L104" i="65"/>
  <c r="K104" i="65"/>
  <c r="J104" i="65"/>
  <c r="I104" i="65"/>
  <c r="A104" i="65"/>
  <c r="BC103" i="65"/>
  <c r="BA103" i="65"/>
  <c r="AY103" i="65"/>
  <c r="BB103" i="65"/>
  <c r="AU103" i="65"/>
  <c r="AV103" i="65"/>
  <c r="AW103" i="65"/>
  <c r="AT103" i="65"/>
  <c r="AZ103" i="65"/>
  <c r="AP103" i="65"/>
  <c r="AL103" i="65"/>
  <c r="AH103" i="65"/>
  <c r="AI103" i="65"/>
  <c r="AJ103" i="65"/>
  <c r="AK103" i="65"/>
  <c r="AG103" i="65"/>
  <c r="AC103" i="65"/>
  <c r="Y103" i="65"/>
  <c r="X103" i="65"/>
  <c r="T103" i="65"/>
  <c r="P103" i="65"/>
  <c r="O103" i="65"/>
  <c r="M103" i="65"/>
  <c r="L103" i="65"/>
  <c r="K103" i="65"/>
  <c r="J103" i="65"/>
  <c r="I103" i="65"/>
  <c r="A103" i="65"/>
  <c r="BC102" i="65"/>
  <c r="BA102" i="65"/>
  <c r="AY102" i="65"/>
  <c r="BB102" i="65"/>
  <c r="AU102" i="65"/>
  <c r="AV102" i="65"/>
  <c r="AW102" i="65"/>
  <c r="AT102" i="65"/>
  <c r="AZ102" i="65"/>
  <c r="AP102" i="65"/>
  <c r="AL102" i="65"/>
  <c r="AH102" i="65"/>
  <c r="AG102" i="65"/>
  <c r="AC102" i="65"/>
  <c r="Y102" i="65"/>
  <c r="AI102" i="65"/>
  <c r="AJ102" i="65"/>
  <c r="AK102" i="65"/>
  <c r="X102" i="65"/>
  <c r="T102" i="65"/>
  <c r="P102" i="65"/>
  <c r="O102" i="65"/>
  <c r="M102" i="65"/>
  <c r="L102" i="65"/>
  <c r="K102" i="65"/>
  <c r="J102" i="65"/>
  <c r="I102" i="65"/>
  <c r="A102" i="65"/>
  <c r="BC101" i="65"/>
  <c r="BA101" i="65"/>
  <c r="AY101" i="65"/>
  <c r="BB101" i="65"/>
  <c r="AU101" i="65"/>
  <c r="AV101" i="65"/>
  <c r="AW101" i="65"/>
  <c r="AT101" i="65"/>
  <c r="AZ101" i="65"/>
  <c r="AP101" i="65"/>
  <c r="AL101" i="65"/>
  <c r="AH101" i="65"/>
  <c r="AG101" i="65"/>
  <c r="AC101" i="65"/>
  <c r="Y101" i="65"/>
  <c r="X101" i="65"/>
  <c r="T101" i="65"/>
  <c r="P101" i="65"/>
  <c r="O101" i="65"/>
  <c r="M101" i="65"/>
  <c r="L101" i="65"/>
  <c r="K101" i="65"/>
  <c r="J101" i="65"/>
  <c r="I101" i="65"/>
  <c r="A101" i="65"/>
  <c r="BC100" i="65"/>
  <c r="BA100" i="65"/>
  <c r="AY100" i="65"/>
  <c r="BB100" i="65"/>
  <c r="AU100" i="65"/>
  <c r="AV100" i="65"/>
  <c r="AW100" i="65"/>
  <c r="AT100" i="65"/>
  <c r="AZ100" i="65"/>
  <c r="AP100" i="65"/>
  <c r="AL100" i="65"/>
  <c r="AH100" i="65"/>
  <c r="AG100" i="65"/>
  <c r="AC100" i="65"/>
  <c r="Y100" i="65"/>
  <c r="X100" i="65"/>
  <c r="T100" i="65"/>
  <c r="P100" i="65"/>
  <c r="O100" i="65"/>
  <c r="M100" i="65"/>
  <c r="L100" i="65"/>
  <c r="K100" i="65"/>
  <c r="J100" i="65"/>
  <c r="I100" i="65"/>
  <c r="A100" i="65"/>
  <c r="BC99" i="65"/>
  <c r="BA99" i="65"/>
  <c r="AY99" i="65"/>
  <c r="BB99" i="65"/>
  <c r="AU99" i="65"/>
  <c r="AV99" i="65"/>
  <c r="AW99" i="65"/>
  <c r="AT99" i="65"/>
  <c r="AZ99" i="65"/>
  <c r="AP99" i="65"/>
  <c r="AL99" i="65"/>
  <c r="AH99" i="65"/>
  <c r="AG99" i="65"/>
  <c r="AC99" i="65"/>
  <c r="Y99" i="65"/>
  <c r="AI99" i="65"/>
  <c r="AJ99" i="65"/>
  <c r="AK99" i="65"/>
  <c r="X99" i="65"/>
  <c r="T99" i="65"/>
  <c r="P99" i="65"/>
  <c r="O99" i="65"/>
  <c r="M99" i="65"/>
  <c r="L99" i="65"/>
  <c r="K99" i="65"/>
  <c r="J99" i="65"/>
  <c r="I99" i="65"/>
  <c r="A99" i="65"/>
  <c r="BC98" i="65"/>
  <c r="BA98" i="65"/>
  <c r="AY98" i="65"/>
  <c r="BB98" i="65"/>
  <c r="AU98" i="65"/>
  <c r="AV98" i="65"/>
  <c r="AW98" i="65"/>
  <c r="AT98" i="65"/>
  <c r="AZ98" i="65"/>
  <c r="AP98" i="65"/>
  <c r="AL98" i="65"/>
  <c r="AH98" i="65"/>
  <c r="AG98" i="65"/>
  <c r="AC98" i="65"/>
  <c r="Y98" i="65"/>
  <c r="AI98" i="65"/>
  <c r="AJ98" i="65"/>
  <c r="AK98" i="65"/>
  <c r="X98" i="65"/>
  <c r="T98" i="65"/>
  <c r="P98" i="65"/>
  <c r="O98" i="65"/>
  <c r="M98" i="65"/>
  <c r="L98" i="65"/>
  <c r="K98" i="65"/>
  <c r="J98" i="65"/>
  <c r="I98" i="65"/>
  <c r="A98" i="65"/>
  <c r="BC97" i="65"/>
  <c r="BA97" i="65"/>
  <c r="AY97" i="65"/>
  <c r="BB97" i="65"/>
  <c r="AU97" i="65"/>
  <c r="AV97" i="65"/>
  <c r="AW97" i="65"/>
  <c r="AT97" i="65"/>
  <c r="AZ97" i="65"/>
  <c r="AP97" i="65"/>
  <c r="AL97" i="65"/>
  <c r="AH97" i="65"/>
  <c r="AI97" i="65"/>
  <c r="AJ97" i="65"/>
  <c r="AK97" i="65"/>
  <c r="AG97" i="65"/>
  <c r="AC97" i="65"/>
  <c r="Y97" i="65"/>
  <c r="X97" i="65"/>
  <c r="T97" i="65"/>
  <c r="P97" i="65"/>
  <c r="O97" i="65"/>
  <c r="M97" i="65"/>
  <c r="L97" i="65"/>
  <c r="K97" i="65"/>
  <c r="J97" i="65"/>
  <c r="I97" i="65"/>
  <c r="A97" i="65"/>
  <c r="BC96" i="65"/>
  <c r="BA96" i="65"/>
  <c r="AY96" i="65"/>
  <c r="BB96" i="65"/>
  <c r="AU96" i="65"/>
  <c r="AV96" i="65"/>
  <c r="AW96" i="65"/>
  <c r="AT96" i="65"/>
  <c r="AZ96" i="65"/>
  <c r="AP96" i="65"/>
  <c r="AL96" i="65"/>
  <c r="AH96" i="65"/>
  <c r="AG96" i="65"/>
  <c r="AC96" i="65"/>
  <c r="Y96" i="65"/>
  <c r="X96" i="65"/>
  <c r="T96" i="65"/>
  <c r="P96" i="65"/>
  <c r="O96" i="65"/>
  <c r="M96" i="65"/>
  <c r="L96" i="65"/>
  <c r="K96" i="65"/>
  <c r="J96" i="65"/>
  <c r="I96" i="65"/>
  <c r="A96" i="65"/>
  <c r="BC95" i="65"/>
  <c r="BA95" i="65"/>
  <c r="AY95" i="65"/>
  <c r="BB95" i="65"/>
  <c r="AU95" i="65"/>
  <c r="AV95" i="65"/>
  <c r="AW95" i="65"/>
  <c r="AT95" i="65"/>
  <c r="AZ95" i="65"/>
  <c r="AP95" i="65"/>
  <c r="AL95" i="65"/>
  <c r="AH95" i="65"/>
  <c r="AG95" i="65"/>
  <c r="AC95" i="65"/>
  <c r="Y95" i="65"/>
  <c r="AI95" i="65"/>
  <c r="AJ95" i="65"/>
  <c r="AK95" i="65"/>
  <c r="X95" i="65"/>
  <c r="T95" i="65"/>
  <c r="P95" i="65"/>
  <c r="O95" i="65"/>
  <c r="M95" i="65"/>
  <c r="L95" i="65"/>
  <c r="K95" i="65"/>
  <c r="J95" i="65"/>
  <c r="I95" i="65"/>
  <c r="A95" i="65"/>
  <c r="BC94" i="65"/>
  <c r="BA94" i="65"/>
  <c r="AY94" i="65"/>
  <c r="BB94" i="65"/>
  <c r="AU94" i="65"/>
  <c r="AV94" i="65"/>
  <c r="AW94" i="65"/>
  <c r="AT94" i="65"/>
  <c r="AZ94" i="65"/>
  <c r="AP94" i="65"/>
  <c r="AL94" i="65"/>
  <c r="AH94" i="65"/>
  <c r="AG94" i="65"/>
  <c r="AC94" i="65"/>
  <c r="Y94" i="65"/>
  <c r="AI94" i="65"/>
  <c r="AJ94" i="65"/>
  <c r="AK94" i="65"/>
  <c r="X94" i="65"/>
  <c r="T94" i="65"/>
  <c r="P94" i="65"/>
  <c r="O94" i="65"/>
  <c r="M94" i="65"/>
  <c r="L94" i="65"/>
  <c r="K94" i="65"/>
  <c r="J94" i="65"/>
  <c r="I94" i="65"/>
  <c r="A94" i="65"/>
  <c r="BC93" i="65"/>
  <c r="BA93" i="65"/>
  <c r="AY93" i="65"/>
  <c r="BB93" i="65"/>
  <c r="AU93" i="65"/>
  <c r="AV93" i="65"/>
  <c r="AW93" i="65"/>
  <c r="AT93" i="65"/>
  <c r="AZ93" i="65"/>
  <c r="AP93" i="65"/>
  <c r="AL93" i="65"/>
  <c r="AH93" i="65"/>
  <c r="AG93" i="65"/>
  <c r="AC93" i="65"/>
  <c r="Y93" i="65"/>
  <c r="X93" i="65"/>
  <c r="T93" i="65"/>
  <c r="P93" i="65"/>
  <c r="O93" i="65"/>
  <c r="M93" i="65"/>
  <c r="L93" i="65"/>
  <c r="K93" i="65"/>
  <c r="J93" i="65"/>
  <c r="I93" i="65"/>
  <c r="A93" i="65"/>
  <c r="BC92" i="65"/>
  <c r="BA92" i="65"/>
  <c r="AY92" i="65"/>
  <c r="BB92" i="65"/>
  <c r="AU92" i="65"/>
  <c r="AV92" i="65"/>
  <c r="AW92" i="65"/>
  <c r="AT92" i="65"/>
  <c r="AZ92" i="65"/>
  <c r="AP92" i="65"/>
  <c r="AL92" i="65"/>
  <c r="AH92" i="65"/>
  <c r="AG92" i="65"/>
  <c r="AC92" i="65"/>
  <c r="Y92" i="65"/>
  <c r="X92" i="65"/>
  <c r="T92" i="65"/>
  <c r="P92" i="65"/>
  <c r="O92" i="65"/>
  <c r="M92" i="65"/>
  <c r="L92" i="65"/>
  <c r="K92" i="65"/>
  <c r="J92" i="65"/>
  <c r="I92" i="65"/>
  <c r="A92" i="65"/>
  <c r="BC91" i="65"/>
  <c r="BA91" i="65"/>
  <c r="AY91" i="65"/>
  <c r="BB91" i="65"/>
  <c r="AU91" i="65"/>
  <c r="AV91" i="65"/>
  <c r="AW91" i="65"/>
  <c r="AT91" i="65"/>
  <c r="AZ91" i="65"/>
  <c r="AP91" i="65"/>
  <c r="AL91" i="65"/>
  <c r="AH91" i="65"/>
  <c r="AG91" i="65"/>
  <c r="AC91" i="65"/>
  <c r="Y91" i="65"/>
  <c r="X91" i="65"/>
  <c r="T91" i="65"/>
  <c r="P91" i="65"/>
  <c r="O91" i="65"/>
  <c r="M91" i="65"/>
  <c r="L91" i="65"/>
  <c r="K91" i="65"/>
  <c r="J91" i="65"/>
  <c r="I91" i="65"/>
  <c r="A91" i="65"/>
  <c r="BC90" i="65"/>
  <c r="BA90" i="65"/>
  <c r="AY90" i="65"/>
  <c r="BB90" i="65"/>
  <c r="AU90" i="65"/>
  <c r="AV90" i="65"/>
  <c r="AW90" i="65"/>
  <c r="AT90" i="65"/>
  <c r="AZ90" i="65"/>
  <c r="AP90" i="65"/>
  <c r="AL90" i="65"/>
  <c r="AH90" i="65"/>
  <c r="AG90" i="65"/>
  <c r="AC90" i="65"/>
  <c r="Y90" i="65"/>
  <c r="X90" i="65"/>
  <c r="T90" i="65"/>
  <c r="P90" i="65"/>
  <c r="O90" i="65"/>
  <c r="M90" i="65"/>
  <c r="L90" i="65"/>
  <c r="K90" i="65"/>
  <c r="J90" i="65"/>
  <c r="I90" i="65"/>
  <c r="A90" i="65"/>
  <c r="BC89" i="65"/>
  <c r="BA89" i="65"/>
  <c r="AY89" i="65"/>
  <c r="BB89" i="65"/>
  <c r="AU89" i="65"/>
  <c r="AV89" i="65"/>
  <c r="AW89" i="65"/>
  <c r="AT89" i="65"/>
  <c r="AZ89" i="65"/>
  <c r="AP89" i="65"/>
  <c r="AL89" i="65"/>
  <c r="AH89" i="65"/>
  <c r="AG89" i="65"/>
  <c r="AC89" i="65"/>
  <c r="Y89" i="65"/>
  <c r="X89" i="65"/>
  <c r="T89" i="65"/>
  <c r="P89" i="65"/>
  <c r="O89" i="65"/>
  <c r="M89" i="65"/>
  <c r="L89" i="65"/>
  <c r="K89" i="65"/>
  <c r="J89" i="65"/>
  <c r="I89" i="65"/>
  <c r="A89" i="65"/>
  <c r="BC88" i="65"/>
  <c r="BA88" i="65"/>
  <c r="AY88" i="65"/>
  <c r="BB88" i="65"/>
  <c r="AU88" i="65"/>
  <c r="AV88" i="65"/>
  <c r="AW88" i="65"/>
  <c r="AT88" i="65"/>
  <c r="AZ88" i="65"/>
  <c r="AP88" i="65"/>
  <c r="AL88" i="65"/>
  <c r="AH88" i="65"/>
  <c r="AG88" i="65"/>
  <c r="AC88" i="65"/>
  <c r="Y88" i="65"/>
  <c r="AI88" i="65"/>
  <c r="AJ88" i="65"/>
  <c r="AK88" i="65"/>
  <c r="X88" i="65"/>
  <c r="T88" i="65"/>
  <c r="P88" i="65"/>
  <c r="O88" i="65"/>
  <c r="M88" i="65"/>
  <c r="L88" i="65"/>
  <c r="K88" i="65"/>
  <c r="J88" i="65"/>
  <c r="I88" i="65"/>
  <c r="A88" i="65"/>
  <c r="BC87" i="65"/>
  <c r="BA87" i="65"/>
  <c r="AY87" i="65"/>
  <c r="BB87" i="65"/>
  <c r="AU87" i="65"/>
  <c r="AV87" i="65"/>
  <c r="AW87" i="65"/>
  <c r="AT87" i="65"/>
  <c r="AZ87" i="65"/>
  <c r="AP87" i="65"/>
  <c r="AL87" i="65"/>
  <c r="AH87" i="65"/>
  <c r="AG87" i="65"/>
  <c r="AC87" i="65"/>
  <c r="Y87" i="65"/>
  <c r="AI87" i="65"/>
  <c r="AJ87" i="65"/>
  <c r="AK87" i="65"/>
  <c r="X87" i="65"/>
  <c r="T87" i="65"/>
  <c r="P87" i="65"/>
  <c r="O87" i="65"/>
  <c r="M87" i="65"/>
  <c r="L87" i="65"/>
  <c r="K87" i="65"/>
  <c r="J87" i="65"/>
  <c r="I87" i="65"/>
  <c r="A87" i="65"/>
  <c r="BC86" i="65"/>
  <c r="BA86" i="65"/>
  <c r="AY86" i="65"/>
  <c r="BB86" i="65"/>
  <c r="AU86" i="65"/>
  <c r="AV86" i="65"/>
  <c r="AW86" i="65"/>
  <c r="AT86" i="65"/>
  <c r="AZ86" i="65"/>
  <c r="AP86" i="65"/>
  <c r="AL86" i="65"/>
  <c r="AH86" i="65"/>
  <c r="AG86" i="65"/>
  <c r="AC86" i="65"/>
  <c r="Y86" i="65"/>
  <c r="AI86" i="65"/>
  <c r="AJ86" i="65"/>
  <c r="AK86" i="65"/>
  <c r="X86" i="65"/>
  <c r="T86" i="65"/>
  <c r="P86" i="65"/>
  <c r="O86" i="65"/>
  <c r="M86" i="65"/>
  <c r="L86" i="65"/>
  <c r="K86" i="65"/>
  <c r="J86" i="65"/>
  <c r="I86" i="65"/>
  <c r="A86" i="65"/>
  <c r="BC85" i="65"/>
  <c r="BA85" i="65"/>
  <c r="AY85" i="65"/>
  <c r="BB85" i="65"/>
  <c r="AU85" i="65"/>
  <c r="AV85" i="65"/>
  <c r="AW85" i="65"/>
  <c r="AT85" i="65"/>
  <c r="AZ85" i="65"/>
  <c r="AP85" i="65"/>
  <c r="AL85" i="65"/>
  <c r="AH85" i="65"/>
  <c r="AI85" i="65"/>
  <c r="AJ85" i="65"/>
  <c r="AK85" i="65"/>
  <c r="AG85" i="65"/>
  <c r="AC85" i="65"/>
  <c r="Y85" i="65"/>
  <c r="X85" i="65"/>
  <c r="T85" i="65"/>
  <c r="P85" i="65"/>
  <c r="O85" i="65"/>
  <c r="M85" i="65"/>
  <c r="L85" i="65"/>
  <c r="K85" i="65"/>
  <c r="J85" i="65"/>
  <c r="I85" i="65"/>
  <c r="A85" i="65"/>
  <c r="BC84" i="65"/>
  <c r="BA84" i="65"/>
  <c r="AY84" i="65"/>
  <c r="BB84" i="65"/>
  <c r="AU84" i="65"/>
  <c r="AV84" i="65"/>
  <c r="AW84" i="65"/>
  <c r="AT84" i="65"/>
  <c r="AZ84" i="65"/>
  <c r="AP84" i="65"/>
  <c r="AL84" i="65"/>
  <c r="AH84" i="65"/>
  <c r="AI84" i="65"/>
  <c r="AJ84" i="65"/>
  <c r="AK84" i="65"/>
  <c r="AG84" i="65"/>
  <c r="AC84" i="65"/>
  <c r="Y84" i="65"/>
  <c r="X84" i="65"/>
  <c r="T84" i="65"/>
  <c r="P84" i="65"/>
  <c r="O84" i="65"/>
  <c r="M84" i="65"/>
  <c r="L84" i="65"/>
  <c r="K84" i="65"/>
  <c r="J84" i="65"/>
  <c r="I84" i="65"/>
  <c r="A84" i="65"/>
  <c r="BC83" i="65"/>
  <c r="BA83" i="65"/>
  <c r="AY83" i="65"/>
  <c r="BB83" i="65"/>
  <c r="AU83" i="65"/>
  <c r="AV83" i="65"/>
  <c r="AW83" i="65"/>
  <c r="AT83" i="65"/>
  <c r="AZ83" i="65"/>
  <c r="AP83" i="65"/>
  <c r="AL83" i="65"/>
  <c r="AH83" i="65"/>
  <c r="AG83" i="65"/>
  <c r="AC83" i="65"/>
  <c r="Y83" i="65"/>
  <c r="AI83" i="65"/>
  <c r="AJ83" i="65"/>
  <c r="AK83" i="65"/>
  <c r="X83" i="65"/>
  <c r="T83" i="65"/>
  <c r="P83" i="65"/>
  <c r="O83" i="65"/>
  <c r="M83" i="65"/>
  <c r="L83" i="65"/>
  <c r="K83" i="65"/>
  <c r="J83" i="65"/>
  <c r="I83" i="65"/>
  <c r="A83" i="65"/>
  <c r="BC82" i="65"/>
  <c r="BA82" i="65"/>
  <c r="AY82" i="65"/>
  <c r="BB82" i="65"/>
  <c r="AU82" i="65"/>
  <c r="AV82" i="65"/>
  <c r="AW82" i="65"/>
  <c r="AT82" i="65"/>
  <c r="AZ82" i="65"/>
  <c r="AP82" i="65"/>
  <c r="AL82" i="65"/>
  <c r="AH82" i="65"/>
  <c r="AG82" i="65"/>
  <c r="AC82" i="65"/>
  <c r="Y82" i="65"/>
  <c r="X82" i="65"/>
  <c r="T82" i="65"/>
  <c r="P82" i="65"/>
  <c r="O82" i="65"/>
  <c r="M82" i="65"/>
  <c r="L82" i="65"/>
  <c r="K82" i="65"/>
  <c r="J82" i="65"/>
  <c r="I82" i="65"/>
  <c r="A82" i="65"/>
  <c r="BC81" i="65"/>
  <c r="BA81" i="65"/>
  <c r="AY81" i="65"/>
  <c r="BB81" i="65"/>
  <c r="AU81" i="65"/>
  <c r="AV81" i="65"/>
  <c r="AW81" i="65"/>
  <c r="AT81" i="65"/>
  <c r="AZ81" i="65"/>
  <c r="AP81" i="65"/>
  <c r="AL81" i="65"/>
  <c r="AH81" i="65"/>
  <c r="AG81" i="65"/>
  <c r="AC81" i="65"/>
  <c r="Y81" i="65"/>
  <c r="X81" i="65"/>
  <c r="T81" i="65"/>
  <c r="P81" i="65"/>
  <c r="O81" i="65"/>
  <c r="M81" i="65"/>
  <c r="L81" i="65"/>
  <c r="K81" i="65"/>
  <c r="J81" i="65"/>
  <c r="I81" i="65"/>
  <c r="A81" i="65"/>
  <c r="BC80" i="65"/>
  <c r="BA80" i="65"/>
  <c r="AY80" i="65"/>
  <c r="BB80" i="65"/>
  <c r="AU80" i="65"/>
  <c r="AV80" i="65"/>
  <c r="AW80" i="65"/>
  <c r="AT80" i="65"/>
  <c r="AZ80" i="65"/>
  <c r="AP80" i="65"/>
  <c r="AL80" i="65"/>
  <c r="AH80" i="65"/>
  <c r="AG80" i="65"/>
  <c r="AC80" i="65"/>
  <c r="Y80" i="65"/>
  <c r="X80" i="65"/>
  <c r="T80" i="65"/>
  <c r="P80" i="65"/>
  <c r="O80" i="65"/>
  <c r="M80" i="65"/>
  <c r="L80" i="65"/>
  <c r="K80" i="65"/>
  <c r="J80" i="65"/>
  <c r="I80" i="65"/>
  <c r="A80" i="65"/>
  <c r="BC79" i="65"/>
  <c r="BA79" i="65"/>
  <c r="AY79" i="65"/>
  <c r="BB79" i="65"/>
  <c r="AU79" i="65"/>
  <c r="AV79" i="65"/>
  <c r="AW79" i="65"/>
  <c r="AT79" i="65"/>
  <c r="AZ79" i="65"/>
  <c r="AP79" i="65"/>
  <c r="AL79" i="65"/>
  <c r="AH79" i="65"/>
  <c r="AG79" i="65"/>
  <c r="AC79" i="65"/>
  <c r="Y79" i="65"/>
  <c r="AI79" i="65"/>
  <c r="AJ79" i="65"/>
  <c r="AK79" i="65"/>
  <c r="X79" i="65"/>
  <c r="T79" i="65"/>
  <c r="P79" i="65"/>
  <c r="O79" i="65"/>
  <c r="M79" i="65"/>
  <c r="L79" i="65"/>
  <c r="K79" i="65"/>
  <c r="J79" i="65"/>
  <c r="I79" i="65"/>
  <c r="A79" i="65"/>
  <c r="BC78" i="65"/>
  <c r="BA78" i="65"/>
  <c r="AY78" i="65"/>
  <c r="BB78" i="65"/>
  <c r="AU78" i="65"/>
  <c r="AV78" i="65"/>
  <c r="AW78" i="65"/>
  <c r="AT78" i="65"/>
  <c r="AZ78" i="65"/>
  <c r="AP78" i="65"/>
  <c r="AL78" i="65"/>
  <c r="AH78" i="65"/>
  <c r="AG78" i="65"/>
  <c r="AC78" i="65"/>
  <c r="Y78" i="65"/>
  <c r="AI78" i="65"/>
  <c r="AJ78" i="65"/>
  <c r="AK78" i="65"/>
  <c r="X78" i="65"/>
  <c r="T78" i="65"/>
  <c r="P78" i="65"/>
  <c r="O78" i="65"/>
  <c r="M78" i="65"/>
  <c r="L78" i="65"/>
  <c r="K78" i="65"/>
  <c r="J78" i="65"/>
  <c r="I78" i="65"/>
  <c r="A78" i="65"/>
  <c r="BC77" i="65"/>
  <c r="BA77" i="65"/>
  <c r="AY77" i="65"/>
  <c r="BB77" i="65"/>
  <c r="AU77" i="65"/>
  <c r="AV77" i="65"/>
  <c r="AW77" i="65"/>
  <c r="AT77" i="65"/>
  <c r="AZ77" i="65"/>
  <c r="AP77" i="65"/>
  <c r="AL77" i="65"/>
  <c r="AH77" i="65"/>
  <c r="AG77" i="65"/>
  <c r="AC77" i="65"/>
  <c r="Y77" i="65"/>
  <c r="AI77" i="65"/>
  <c r="AJ77" i="65"/>
  <c r="AK77" i="65"/>
  <c r="X77" i="65"/>
  <c r="T77" i="65"/>
  <c r="P77" i="65"/>
  <c r="O77" i="65"/>
  <c r="M77" i="65"/>
  <c r="L77" i="65"/>
  <c r="K77" i="65"/>
  <c r="J77" i="65"/>
  <c r="I77" i="65"/>
  <c r="A77" i="65"/>
  <c r="BC76" i="65"/>
  <c r="BA76" i="65"/>
  <c r="AY76" i="65"/>
  <c r="BB76" i="65"/>
  <c r="AU76" i="65"/>
  <c r="AV76" i="65"/>
  <c r="AW76" i="65"/>
  <c r="AT76" i="65"/>
  <c r="AZ76" i="65"/>
  <c r="AP76" i="65"/>
  <c r="AL76" i="65"/>
  <c r="AH76" i="65"/>
  <c r="AG76" i="65"/>
  <c r="AC76" i="65"/>
  <c r="Y76" i="65"/>
  <c r="X76" i="65"/>
  <c r="T76" i="65"/>
  <c r="P76" i="65"/>
  <c r="O76" i="65"/>
  <c r="M76" i="65"/>
  <c r="L76" i="65"/>
  <c r="K76" i="65"/>
  <c r="J76" i="65"/>
  <c r="I76" i="65"/>
  <c r="A76" i="65"/>
  <c r="BC75" i="65"/>
  <c r="BA75" i="65"/>
  <c r="AY75" i="65"/>
  <c r="BB75" i="65"/>
  <c r="AU75" i="65"/>
  <c r="AV75" i="65"/>
  <c r="AW75" i="65"/>
  <c r="AT75" i="65"/>
  <c r="AZ75" i="65"/>
  <c r="AP75" i="65"/>
  <c r="AL75" i="65"/>
  <c r="AH75" i="65"/>
  <c r="AI75" i="65"/>
  <c r="AJ75" i="65"/>
  <c r="AK75" i="65"/>
  <c r="AG75" i="65"/>
  <c r="AC75" i="65"/>
  <c r="Y75" i="65"/>
  <c r="X75" i="65"/>
  <c r="T75" i="65"/>
  <c r="P75" i="65"/>
  <c r="O75" i="65"/>
  <c r="M75" i="65"/>
  <c r="L75" i="65"/>
  <c r="K75" i="65"/>
  <c r="J75" i="65"/>
  <c r="I75" i="65"/>
  <c r="A75" i="65"/>
  <c r="BC74" i="65"/>
  <c r="BA74" i="65"/>
  <c r="AY74" i="65"/>
  <c r="BB74" i="65"/>
  <c r="AU74" i="65"/>
  <c r="AV74" i="65"/>
  <c r="AW74" i="65"/>
  <c r="AT74" i="65"/>
  <c r="AZ74" i="65"/>
  <c r="AP74" i="65"/>
  <c r="AL74" i="65"/>
  <c r="AH74" i="65"/>
  <c r="AG74" i="65"/>
  <c r="AC74" i="65"/>
  <c r="Y74" i="65"/>
  <c r="AI74" i="65"/>
  <c r="AJ74" i="65"/>
  <c r="AK74" i="65"/>
  <c r="X74" i="65"/>
  <c r="T74" i="65"/>
  <c r="P74" i="65"/>
  <c r="O74" i="65"/>
  <c r="M74" i="65"/>
  <c r="L74" i="65"/>
  <c r="K74" i="65"/>
  <c r="J74" i="65"/>
  <c r="I74" i="65"/>
  <c r="A74" i="65"/>
  <c r="BC73" i="65"/>
  <c r="BA73" i="65"/>
  <c r="AY73" i="65"/>
  <c r="BB73" i="65"/>
  <c r="AU73" i="65"/>
  <c r="AV73" i="65"/>
  <c r="AW73" i="65"/>
  <c r="AT73" i="65"/>
  <c r="AZ73" i="65"/>
  <c r="AP73" i="65"/>
  <c r="AL73" i="65"/>
  <c r="AH73" i="65"/>
  <c r="AG73" i="65"/>
  <c r="AC73" i="65"/>
  <c r="Y73" i="65"/>
  <c r="X73" i="65"/>
  <c r="T73" i="65"/>
  <c r="P73" i="65"/>
  <c r="O73" i="65"/>
  <c r="M73" i="65"/>
  <c r="L73" i="65"/>
  <c r="K73" i="65"/>
  <c r="J73" i="65"/>
  <c r="I73" i="65"/>
  <c r="A73" i="65"/>
  <c r="BC72" i="65"/>
  <c r="BA72" i="65"/>
  <c r="AY72" i="65"/>
  <c r="BB72" i="65"/>
  <c r="AU72" i="65"/>
  <c r="AV72" i="65"/>
  <c r="AW72" i="65"/>
  <c r="AT72" i="65"/>
  <c r="AZ72" i="65"/>
  <c r="AP72" i="65"/>
  <c r="AL72" i="65"/>
  <c r="AH72" i="65"/>
  <c r="AG72" i="65"/>
  <c r="AC72" i="65"/>
  <c r="Y72" i="65"/>
  <c r="AI72" i="65"/>
  <c r="AJ72" i="65"/>
  <c r="AK72" i="65"/>
  <c r="X72" i="65"/>
  <c r="T72" i="65"/>
  <c r="P72" i="65"/>
  <c r="O72" i="65"/>
  <c r="M72" i="65"/>
  <c r="L72" i="65"/>
  <c r="K72" i="65"/>
  <c r="J72" i="65"/>
  <c r="I72" i="65"/>
  <c r="A72" i="65"/>
  <c r="BC71" i="65"/>
  <c r="BA71" i="65"/>
  <c r="AY71" i="65"/>
  <c r="BB71" i="65"/>
  <c r="AU71" i="65"/>
  <c r="AV71" i="65"/>
  <c r="AW71" i="65"/>
  <c r="AT71" i="65"/>
  <c r="AZ71" i="65"/>
  <c r="AP71" i="65"/>
  <c r="AL71" i="65"/>
  <c r="AH71" i="65"/>
  <c r="AG71" i="65"/>
  <c r="AC71" i="65"/>
  <c r="Y71" i="65"/>
  <c r="X71" i="65"/>
  <c r="T71" i="65"/>
  <c r="P71" i="65"/>
  <c r="O71" i="65"/>
  <c r="M71" i="65"/>
  <c r="L71" i="65"/>
  <c r="K71" i="65"/>
  <c r="J71" i="65"/>
  <c r="I71" i="65"/>
  <c r="A71" i="65"/>
  <c r="BC70" i="65"/>
  <c r="BA70" i="65"/>
  <c r="AY70" i="65"/>
  <c r="BB70" i="65"/>
  <c r="AU70" i="65"/>
  <c r="AV70" i="65"/>
  <c r="AW70" i="65"/>
  <c r="AT70" i="65"/>
  <c r="AZ70" i="65"/>
  <c r="AP70" i="65"/>
  <c r="AL70" i="65"/>
  <c r="AH70" i="65"/>
  <c r="AI70" i="65"/>
  <c r="AJ70" i="65"/>
  <c r="AK70" i="65"/>
  <c r="AG70" i="65"/>
  <c r="AC70" i="65"/>
  <c r="Y70" i="65"/>
  <c r="X70" i="65"/>
  <c r="T70" i="65"/>
  <c r="P70" i="65"/>
  <c r="O70" i="65"/>
  <c r="M70" i="65"/>
  <c r="L70" i="65"/>
  <c r="K70" i="65"/>
  <c r="J70" i="65"/>
  <c r="I70" i="65"/>
  <c r="A70" i="65"/>
  <c r="BC69" i="65"/>
  <c r="BA69" i="65"/>
  <c r="AY69" i="65"/>
  <c r="BB69" i="65"/>
  <c r="AU69" i="65"/>
  <c r="AV69" i="65"/>
  <c r="AW69" i="65"/>
  <c r="AT69" i="65"/>
  <c r="AZ69" i="65"/>
  <c r="AP69" i="65"/>
  <c r="AL69" i="65"/>
  <c r="AH69" i="65"/>
  <c r="AI69" i="65"/>
  <c r="AG69" i="65"/>
  <c r="AC69" i="65"/>
  <c r="Y69" i="65"/>
  <c r="X69" i="65"/>
  <c r="T69" i="65"/>
  <c r="P69" i="65"/>
  <c r="O69" i="65"/>
  <c r="M69" i="65"/>
  <c r="L69" i="65"/>
  <c r="K69" i="65"/>
  <c r="J69" i="65"/>
  <c r="I69" i="65"/>
  <c r="A69" i="65"/>
  <c r="BC68" i="65"/>
  <c r="BA68" i="65"/>
  <c r="AY68" i="65"/>
  <c r="BB68" i="65"/>
  <c r="AU68" i="65"/>
  <c r="AV68" i="65"/>
  <c r="AW68" i="65"/>
  <c r="AT68" i="65"/>
  <c r="AZ68" i="65"/>
  <c r="AP68" i="65"/>
  <c r="AL68" i="65"/>
  <c r="AH68" i="65"/>
  <c r="AG68" i="65"/>
  <c r="AC68" i="65"/>
  <c r="Y68" i="65"/>
  <c r="AI68" i="65"/>
  <c r="AJ68" i="65"/>
  <c r="AK68" i="65"/>
  <c r="X68" i="65"/>
  <c r="T68" i="65"/>
  <c r="P68" i="65"/>
  <c r="O68" i="65"/>
  <c r="M68" i="65"/>
  <c r="L68" i="65"/>
  <c r="K68" i="65"/>
  <c r="J68" i="65"/>
  <c r="I68" i="65"/>
  <c r="A68" i="65"/>
  <c r="BC67" i="65"/>
  <c r="BA67" i="65"/>
  <c r="K67" i="65"/>
  <c r="AY67" i="65"/>
  <c r="BB67" i="65"/>
  <c r="AU67" i="65"/>
  <c r="AV67" i="65"/>
  <c r="AW67" i="65"/>
  <c r="AT67" i="65"/>
  <c r="AZ67" i="65"/>
  <c r="AP67" i="65"/>
  <c r="AL67" i="65"/>
  <c r="AH67" i="65"/>
  <c r="AJ67" i="65"/>
  <c r="AK67" i="65"/>
  <c r="AG67" i="65"/>
  <c r="AC67" i="65"/>
  <c r="Y67" i="65"/>
  <c r="AI67" i="65"/>
  <c r="X67" i="65"/>
  <c r="T67" i="65"/>
  <c r="P67" i="65"/>
  <c r="O67" i="65"/>
  <c r="M67" i="65"/>
  <c r="I67" i="65"/>
  <c r="BC61" i="65"/>
  <c r="BA61" i="65"/>
  <c r="K61" i="65"/>
  <c r="AY61" i="65"/>
  <c r="BB61" i="65"/>
  <c r="AU61" i="65"/>
  <c r="AV61" i="65"/>
  <c r="AW61" i="65"/>
  <c r="AT61" i="65"/>
  <c r="AZ61" i="65"/>
  <c r="AP61" i="65"/>
  <c r="AL61" i="65"/>
  <c r="AH61" i="65"/>
  <c r="AI61" i="65"/>
  <c r="AG61" i="65"/>
  <c r="AC61" i="65"/>
  <c r="Y61" i="65"/>
  <c r="X61" i="65"/>
  <c r="T61" i="65"/>
  <c r="P61" i="65"/>
  <c r="O61" i="65"/>
  <c r="M61" i="65"/>
  <c r="I61" i="65"/>
  <c r="BC18" i="65"/>
  <c r="BA18" i="65"/>
  <c r="K18" i="65"/>
  <c r="AY18" i="65"/>
  <c r="BB18" i="65"/>
  <c r="AU18" i="65"/>
  <c r="AV18" i="65"/>
  <c r="AW18" i="65"/>
  <c r="AT18" i="65"/>
  <c r="AZ18" i="65"/>
  <c r="AP18" i="65"/>
  <c r="AL18" i="65"/>
  <c r="AH18" i="65"/>
  <c r="AG18" i="65"/>
  <c r="AC18" i="65"/>
  <c r="Y18" i="65"/>
  <c r="AI18" i="65"/>
  <c r="AJ18" i="65"/>
  <c r="X18" i="65"/>
  <c r="T18" i="65"/>
  <c r="P18" i="65"/>
  <c r="O18" i="65"/>
  <c r="M18" i="65"/>
  <c r="I18" i="65"/>
  <c r="BC10" i="65"/>
  <c r="BA10" i="65"/>
  <c r="K10" i="65"/>
  <c r="AY10" i="65"/>
  <c r="BB10" i="65"/>
  <c r="AU10" i="65"/>
  <c r="AV10" i="65"/>
  <c r="AW10" i="65"/>
  <c r="AT10" i="65"/>
  <c r="AZ10" i="65"/>
  <c r="AP10" i="65"/>
  <c r="AL10" i="65"/>
  <c r="AH10" i="65"/>
  <c r="AG10" i="65"/>
  <c r="AC10" i="65"/>
  <c r="Y10" i="65"/>
  <c r="X10" i="65"/>
  <c r="T10" i="65"/>
  <c r="P10" i="65"/>
  <c r="O10" i="65"/>
  <c r="M10" i="65"/>
  <c r="I10" i="65"/>
  <c r="BC30" i="65"/>
  <c r="BA30" i="65"/>
  <c r="K30" i="65"/>
  <c r="AY30" i="65"/>
  <c r="BB30" i="65"/>
  <c r="AU30" i="65"/>
  <c r="AV30" i="65"/>
  <c r="AW30" i="65"/>
  <c r="AT30" i="65"/>
  <c r="AZ30" i="65"/>
  <c r="AP30" i="65"/>
  <c r="AL30" i="65"/>
  <c r="AH30" i="65"/>
  <c r="AG30" i="65"/>
  <c r="AC30" i="65"/>
  <c r="Y30" i="65"/>
  <c r="AI30" i="65"/>
  <c r="AJ30" i="65"/>
  <c r="X30" i="65"/>
  <c r="T30" i="65"/>
  <c r="P30" i="65"/>
  <c r="O30" i="65"/>
  <c r="M30" i="65"/>
  <c r="I30" i="65"/>
  <c r="BC19" i="65"/>
  <c r="BA19" i="65"/>
  <c r="K19" i="65"/>
  <c r="AY19" i="65"/>
  <c r="BB19" i="65"/>
  <c r="AU19" i="65"/>
  <c r="AV19" i="65"/>
  <c r="AW19" i="65"/>
  <c r="AT19" i="65"/>
  <c r="AZ19" i="65"/>
  <c r="AP19" i="65"/>
  <c r="AL19" i="65"/>
  <c r="AH19" i="65"/>
  <c r="AI19" i="65"/>
  <c r="AJ19" i="65"/>
  <c r="AK19" i="65"/>
  <c r="AG19" i="65"/>
  <c r="AC19" i="65"/>
  <c r="Y19" i="65"/>
  <c r="X19" i="65"/>
  <c r="T19" i="65"/>
  <c r="P19" i="65"/>
  <c r="O19" i="65"/>
  <c r="M19" i="65"/>
  <c r="I19" i="65"/>
  <c r="BC40" i="65"/>
  <c r="BA40" i="65"/>
  <c r="K40" i="65"/>
  <c r="AY40" i="65"/>
  <c r="BB40" i="65"/>
  <c r="AU40" i="65"/>
  <c r="AV40" i="65"/>
  <c r="AW40" i="65"/>
  <c r="AT40" i="65"/>
  <c r="AZ40" i="65"/>
  <c r="AP40" i="65"/>
  <c r="AL40" i="65"/>
  <c r="AH40" i="65"/>
  <c r="AG40" i="65"/>
  <c r="AC40" i="65"/>
  <c r="Y40" i="65"/>
  <c r="AI40" i="65"/>
  <c r="X40" i="65"/>
  <c r="T40" i="65"/>
  <c r="P40" i="65"/>
  <c r="O40" i="65"/>
  <c r="M40" i="65"/>
  <c r="I40" i="65"/>
  <c r="BC39" i="65"/>
  <c r="BA39" i="65"/>
  <c r="K39" i="65"/>
  <c r="AY39" i="65"/>
  <c r="BB39" i="65"/>
  <c r="AU39" i="65"/>
  <c r="AV39" i="65"/>
  <c r="AW39" i="65"/>
  <c r="AT39" i="65"/>
  <c r="AZ39" i="65"/>
  <c r="AP39" i="65"/>
  <c r="AL39" i="65"/>
  <c r="AH39" i="65"/>
  <c r="AI39" i="65"/>
  <c r="AG39" i="65"/>
  <c r="AC39" i="65"/>
  <c r="Y39" i="65"/>
  <c r="AJ39" i="65"/>
  <c r="X39" i="65"/>
  <c r="T39" i="65"/>
  <c r="P39" i="65"/>
  <c r="O39" i="65"/>
  <c r="M39" i="65"/>
  <c r="I39" i="65"/>
  <c r="BC66" i="65"/>
  <c r="BA66" i="65"/>
  <c r="K66" i="65"/>
  <c r="AY66" i="65"/>
  <c r="BB66" i="65"/>
  <c r="AU66" i="65"/>
  <c r="AV66" i="65"/>
  <c r="AW66" i="65"/>
  <c r="AT66" i="65"/>
  <c r="AZ66" i="65"/>
  <c r="AP66" i="65"/>
  <c r="AL66" i="65"/>
  <c r="AH66" i="65"/>
  <c r="AG66" i="65"/>
  <c r="AC66" i="65"/>
  <c r="Y66" i="65"/>
  <c r="X66" i="65"/>
  <c r="T66" i="65"/>
  <c r="P66" i="65"/>
  <c r="O66" i="65"/>
  <c r="M66" i="65"/>
  <c r="I66" i="65"/>
  <c r="BC52" i="65"/>
  <c r="BA52" i="65"/>
  <c r="K52" i="65"/>
  <c r="AY52" i="65"/>
  <c r="BB52" i="65"/>
  <c r="AU52" i="65"/>
  <c r="AV52" i="65"/>
  <c r="AW52" i="65"/>
  <c r="AT52" i="65"/>
  <c r="AZ52" i="65"/>
  <c r="AP52" i="65"/>
  <c r="AL52" i="65"/>
  <c r="AH52" i="65"/>
  <c r="AG52" i="65"/>
  <c r="AC52" i="65"/>
  <c r="Y52" i="65"/>
  <c r="X52" i="65"/>
  <c r="T52" i="65"/>
  <c r="P52" i="65"/>
  <c r="O52" i="65"/>
  <c r="M52" i="65"/>
  <c r="I52" i="65"/>
  <c r="BC59" i="65"/>
  <c r="BA59" i="65"/>
  <c r="K59" i="65"/>
  <c r="AY59" i="65"/>
  <c r="BB59" i="65"/>
  <c r="AU59" i="65"/>
  <c r="AV59" i="65"/>
  <c r="AW59" i="65"/>
  <c r="AT59" i="65"/>
  <c r="AZ59" i="65"/>
  <c r="AP59" i="65"/>
  <c r="AL59" i="65"/>
  <c r="AH59" i="65"/>
  <c r="AG59" i="65"/>
  <c r="AC59" i="65"/>
  <c r="Y59" i="65"/>
  <c r="X59" i="65"/>
  <c r="T59" i="65"/>
  <c r="P59" i="65"/>
  <c r="O59" i="65"/>
  <c r="M59" i="65"/>
  <c r="BC17" i="65"/>
  <c r="BA17" i="65"/>
  <c r="K17" i="65"/>
  <c r="AY17" i="65"/>
  <c r="BB17" i="65"/>
  <c r="AU17" i="65"/>
  <c r="AV17" i="65"/>
  <c r="AW17" i="65"/>
  <c r="AT17" i="65"/>
  <c r="AZ17" i="65"/>
  <c r="AP17" i="65"/>
  <c r="AL17" i="65"/>
  <c r="AH17" i="65"/>
  <c r="AG17" i="65"/>
  <c r="AC17" i="65"/>
  <c r="Y17" i="65"/>
  <c r="AI17" i="65"/>
  <c r="AJ17" i="65"/>
  <c r="J17" i="65"/>
  <c r="X17" i="65"/>
  <c r="T17" i="65"/>
  <c r="P17" i="65"/>
  <c r="O17" i="65"/>
  <c r="M17" i="65"/>
  <c r="I17" i="65"/>
  <c r="BC42" i="65"/>
  <c r="BA42" i="65"/>
  <c r="K42" i="65"/>
  <c r="AY42" i="65"/>
  <c r="BB42" i="65"/>
  <c r="AU42" i="65"/>
  <c r="AV42" i="65"/>
  <c r="AW42" i="65"/>
  <c r="AT42" i="65"/>
  <c r="AZ42" i="65"/>
  <c r="AP42" i="65"/>
  <c r="AL42" i="65"/>
  <c r="AG42" i="65"/>
  <c r="AC42" i="65"/>
  <c r="X42" i="65"/>
  <c r="T42" i="65"/>
  <c r="P42" i="65"/>
  <c r="O42" i="65"/>
  <c r="M42" i="65"/>
  <c r="I42" i="65"/>
  <c r="BC36" i="65"/>
  <c r="BA36" i="65"/>
  <c r="K36" i="65"/>
  <c r="AY36" i="65"/>
  <c r="BB36" i="65"/>
  <c r="B36" i="65"/>
  <c r="AU36" i="65"/>
  <c r="AV36" i="65"/>
  <c r="AW36" i="65"/>
  <c r="AT36" i="65"/>
  <c r="AZ36" i="65"/>
  <c r="AP36" i="65"/>
  <c r="AL36" i="65"/>
  <c r="AG36" i="65"/>
  <c r="AC36" i="65"/>
  <c r="X36" i="65"/>
  <c r="T36" i="65"/>
  <c r="P36" i="65"/>
  <c r="O36" i="65"/>
  <c r="M36" i="65"/>
  <c r="I36" i="65"/>
  <c r="BC48" i="65"/>
  <c r="BA48" i="65"/>
  <c r="K48" i="65"/>
  <c r="AY48" i="65"/>
  <c r="BB48" i="65"/>
  <c r="AU48" i="65"/>
  <c r="AV48" i="65"/>
  <c r="AW48" i="65"/>
  <c r="AT48" i="65"/>
  <c r="AZ48" i="65"/>
  <c r="AP48" i="65"/>
  <c r="AL48" i="65"/>
  <c r="AG48" i="65"/>
  <c r="AC48" i="65"/>
  <c r="X48" i="65"/>
  <c r="T48" i="65"/>
  <c r="P48" i="65"/>
  <c r="O48" i="65"/>
  <c r="M48" i="65"/>
  <c r="I48" i="65"/>
  <c r="BC46" i="65"/>
  <c r="BA46" i="65"/>
  <c r="K46" i="65"/>
  <c r="AY46" i="65"/>
  <c r="BB46" i="65"/>
  <c r="AU46" i="65"/>
  <c r="AV46" i="65"/>
  <c r="AW46" i="65"/>
  <c r="AT46" i="65"/>
  <c r="AZ46" i="65"/>
  <c r="AP46" i="65"/>
  <c r="AL46" i="65"/>
  <c r="AG46" i="65"/>
  <c r="AC46" i="65"/>
  <c r="X46" i="65"/>
  <c r="T46" i="65"/>
  <c r="P46" i="65"/>
  <c r="O46" i="65"/>
  <c r="M46" i="65"/>
  <c r="I46" i="65"/>
  <c r="BC5" i="65"/>
  <c r="BA5" i="65"/>
  <c r="K5" i="65"/>
  <c r="AY5" i="65"/>
  <c r="BB5" i="65"/>
  <c r="AU5" i="65"/>
  <c r="AV5" i="65"/>
  <c r="AW5" i="65"/>
  <c r="AT5" i="65"/>
  <c r="AZ5" i="65"/>
  <c r="AP5" i="65"/>
  <c r="AL5" i="65"/>
  <c r="AG5" i="65"/>
  <c r="AC5" i="65"/>
  <c r="X5" i="65"/>
  <c r="T5" i="65"/>
  <c r="P5" i="65"/>
  <c r="O5" i="65"/>
  <c r="M5" i="65"/>
  <c r="I5" i="65"/>
  <c r="BC65" i="65"/>
  <c r="BA65" i="65"/>
  <c r="K65" i="65"/>
  <c r="AY65" i="65"/>
  <c r="BB65" i="65"/>
  <c r="AU65" i="65"/>
  <c r="AV65" i="65"/>
  <c r="AW65" i="65"/>
  <c r="AT65" i="65"/>
  <c r="AZ65" i="65"/>
  <c r="AP65" i="65"/>
  <c r="AL65" i="65"/>
  <c r="AG65" i="65"/>
  <c r="AC65" i="65"/>
  <c r="AH65" i="65"/>
  <c r="X65" i="65"/>
  <c r="T65" i="65"/>
  <c r="P65" i="65"/>
  <c r="O65" i="65"/>
  <c r="M65" i="65"/>
  <c r="I65" i="65"/>
  <c r="BC62" i="65"/>
  <c r="BA62" i="65"/>
  <c r="K62" i="65"/>
  <c r="AY62" i="65"/>
  <c r="BB62" i="65"/>
  <c r="AU62" i="65"/>
  <c r="AV62" i="65"/>
  <c r="AW62" i="65"/>
  <c r="AT62" i="65"/>
  <c r="AZ62" i="65"/>
  <c r="AP62" i="65"/>
  <c r="AL62" i="65"/>
  <c r="AG62" i="65"/>
  <c r="AC62" i="65"/>
  <c r="X62" i="65"/>
  <c r="T62" i="65"/>
  <c r="P62" i="65"/>
  <c r="O62" i="65"/>
  <c r="M62" i="65"/>
  <c r="I62" i="65"/>
  <c r="BC26" i="65"/>
  <c r="BA26" i="65"/>
  <c r="K26" i="65"/>
  <c r="AY26" i="65"/>
  <c r="BB26" i="65"/>
  <c r="AU26" i="65"/>
  <c r="AV26" i="65"/>
  <c r="AW26" i="65"/>
  <c r="AT26" i="65"/>
  <c r="AZ26" i="65"/>
  <c r="AP26" i="65"/>
  <c r="AL26" i="65"/>
  <c r="AG26" i="65"/>
  <c r="AC26" i="65"/>
  <c r="AH26" i="65"/>
  <c r="X26" i="65"/>
  <c r="T26" i="65"/>
  <c r="P26" i="65"/>
  <c r="O26" i="65"/>
  <c r="M26" i="65"/>
  <c r="I26" i="65"/>
  <c r="BC21" i="65"/>
  <c r="BA21" i="65"/>
  <c r="K21" i="65"/>
  <c r="AY21" i="65"/>
  <c r="BB21" i="65"/>
  <c r="AU21" i="65"/>
  <c r="AV21" i="65"/>
  <c r="AW21" i="65"/>
  <c r="AT21" i="65"/>
  <c r="AZ21" i="65"/>
  <c r="AP21" i="65"/>
  <c r="AL21" i="65"/>
  <c r="AG21" i="65"/>
  <c r="AC21" i="65"/>
  <c r="X21" i="65"/>
  <c r="T21" i="65"/>
  <c r="P21" i="65"/>
  <c r="O21" i="65"/>
  <c r="M21" i="65"/>
  <c r="I21" i="65"/>
  <c r="BC44" i="65"/>
  <c r="BA44" i="65"/>
  <c r="K44" i="65"/>
  <c r="AY44" i="65"/>
  <c r="BB44" i="65"/>
  <c r="AU44" i="65"/>
  <c r="AV44" i="65"/>
  <c r="AW44" i="65"/>
  <c r="AT44" i="65"/>
  <c r="AZ44" i="65"/>
  <c r="AP44" i="65"/>
  <c r="AL44" i="65"/>
  <c r="AG44" i="65"/>
  <c r="AC44" i="65"/>
  <c r="AH44" i="65"/>
  <c r="X44" i="65"/>
  <c r="T44" i="65"/>
  <c r="P44" i="65"/>
  <c r="O44" i="65"/>
  <c r="M44" i="65"/>
  <c r="I44" i="65"/>
  <c r="BC55" i="65"/>
  <c r="BA55" i="65"/>
  <c r="K55" i="65"/>
  <c r="AY55" i="65"/>
  <c r="BB55" i="65"/>
  <c r="AU55" i="65"/>
  <c r="AV55" i="65"/>
  <c r="AW55" i="65"/>
  <c r="AT55" i="65"/>
  <c r="AZ55" i="65"/>
  <c r="AP55" i="65"/>
  <c r="AL55" i="65"/>
  <c r="AG55" i="65"/>
  <c r="AC55" i="65"/>
  <c r="X55" i="65"/>
  <c r="T55" i="65"/>
  <c r="P55" i="65"/>
  <c r="O55" i="65"/>
  <c r="M55" i="65"/>
  <c r="I55" i="65"/>
  <c r="BC9" i="65"/>
  <c r="BA9" i="65"/>
  <c r="K9" i="65"/>
  <c r="AY9" i="65"/>
  <c r="BB9" i="65"/>
  <c r="AU9" i="65"/>
  <c r="AV9" i="65"/>
  <c r="AW9" i="65"/>
  <c r="AT9" i="65"/>
  <c r="AZ9" i="65"/>
  <c r="AP9" i="65"/>
  <c r="AL9" i="65"/>
  <c r="AG9" i="65"/>
  <c r="AC9" i="65"/>
  <c r="AH9" i="65"/>
  <c r="X9" i="65"/>
  <c r="T9" i="65"/>
  <c r="P9" i="65"/>
  <c r="O9" i="65"/>
  <c r="M9" i="65"/>
  <c r="I9" i="65"/>
  <c r="BC7" i="65"/>
  <c r="BA7" i="65"/>
  <c r="K7" i="65"/>
  <c r="AY7" i="65"/>
  <c r="BB7" i="65"/>
  <c r="AU7" i="65"/>
  <c r="AV7" i="65"/>
  <c r="AW7" i="65"/>
  <c r="AT7" i="65"/>
  <c r="AZ7" i="65"/>
  <c r="AP7" i="65"/>
  <c r="AL7" i="65"/>
  <c r="AH7" i="65"/>
  <c r="AG7" i="65"/>
  <c r="AC7" i="65"/>
  <c r="X7" i="65"/>
  <c r="T7" i="65"/>
  <c r="P7" i="65"/>
  <c r="O7" i="65"/>
  <c r="M7" i="65"/>
  <c r="I7" i="65"/>
  <c r="BC28" i="65"/>
  <c r="BA28" i="65"/>
  <c r="K28" i="65"/>
  <c r="AY28" i="65"/>
  <c r="BB28" i="65"/>
  <c r="AU28" i="65"/>
  <c r="AV28" i="65"/>
  <c r="AW28" i="65"/>
  <c r="AT28" i="65"/>
  <c r="AZ28" i="65"/>
  <c r="AP28" i="65"/>
  <c r="AL28" i="65"/>
  <c r="AG28" i="65"/>
  <c r="AC28" i="65"/>
  <c r="X28" i="65"/>
  <c r="T28" i="65"/>
  <c r="P28" i="65"/>
  <c r="O28" i="65"/>
  <c r="M28" i="65"/>
  <c r="I28" i="65"/>
  <c r="BC37" i="65"/>
  <c r="BA37" i="65"/>
  <c r="K37" i="65"/>
  <c r="AY37" i="65"/>
  <c r="BB37" i="65"/>
  <c r="AU37" i="65"/>
  <c r="AV37" i="65"/>
  <c r="AW37" i="65"/>
  <c r="AT37" i="65"/>
  <c r="AZ37" i="65"/>
  <c r="AP37" i="65"/>
  <c r="AL37" i="65"/>
  <c r="AG37" i="65"/>
  <c r="AC37" i="65"/>
  <c r="X37" i="65"/>
  <c r="T37" i="65"/>
  <c r="P37" i="65"/>
  <c r="O37" i="65"/>
  <c r="M37" i="65"/>
  <c r="BC31" i="65"/>
  <c r="BA31" i="65"/>
  <c r="K31" i="65"/>
  <c r="AY31" i="65"/>
  <c r="BB31" i="65"/>
  <c r="AU31" i="65"/>
  <c r="AV31" i="65"/>
  <c r="AW31" i="65"/>
  <c r="AT31" i="65"/>
  <c r="AZ31" i="65"/>
  <c r="AP31" i="65"/>
  <c r="AL31" i="65"/>
  <c r="AG31" i="65"/>
  <c r="AC31" i="65"/>
  <c r="X31" i="65"/>
  <c r="T31" i="65"/>
  <c r="P31" i="65"/>
  <c r="O31" i="65"/>
  <c r="M31" i="65"/>
  <c r="I31" i="65"/>
  <c r="BC43" i="65"/>
  <c r="BA43" i="65"/>
  <c r="K43" i="65"/>
  <c r="AY43" i="65"/>
  <c r="BB43" i="65"/>
  <c r="AU43" i="65"/>
  <c r="AV43" i="65"/>
  <c r="AW43" i="65"/>
  <c r="AT43" i="65"/>
  <c r="AZ43" i="65"/>
  <c r="AP43" i="65"/>
  <c r="AL43" i="65"/>
  <c r="AG43" i="65"/>
  <c r="AC43" i="65"/>
  <c r="X43" i="65"/>
  <c r="T43" i="65"/>
  <c r="P43" i="65"/>
  <c r="O43" i="65"/>
  <c r="M43" i="65"/>
  <c r="I43" i="65"/>
  <c r="BC32" i="65"/>
  <c r="BA32" i="65"/>
  <c r="K32" i="65"/>
  <c r="AY32" i="65"/>
  <c r="BB32" i="65"/>
  <c r="AU32" i="65"/>
  <c r="AV32" i="65"/>
  <c r="AW32" i="65"/>
  <c r="AT32" i="65"/>
  <c r="AZ32" i="65"/>
  <c r="AP32" i="65"/>
  <c r="AL32" i="65"/>
  <c r="AG32" i="65"/>
  <c r="AC32" i="65"/>
  <c r="X32" i="65"/>
  <c r="T32" i="65"/>
  <c r="P32" i="65"/>
  <c r="O32" i="65"/>
  <c r="M32" i="65"/>
  <c r="I32" i="65"/>
  <c r="L53" i="65"/>
  <c r="BC53" i="65"/>
  <c r="BA53" i="65"/>
  <c r="K53" i="65"/>
  <c r="AY53" i="65"/>
  <c r="BB53" i="65"/>
  <c r="AU53" i="65"/>
  <c r="AV53" i="65"/>
  <c r="AW53" i="65"/>
  <c r="AT53" i="65"/>
  <c r="AZ53" i="65"/>
  <c r="AP53" i="65"/>
  <c r="AL53" i="65"/>
  <c r="AG53" i="65"/>
  <c r="AC53" i="65"/>
  <c r="X53" i="65"/>
  <c r="T53" i="65"/>
  <c r="P53" i="65"/>
  <c r="O53" i="65"/>
  <c r="M53" i="65"/>
  <c r="I53" i="65"/>
  <c r="BC27" i="65"/>
  <c r="BA27" i="65"/>
  <c r="K27" i="65"/>
  <c r="AY27" i="65"/>
  <c r="BB27" i="65"/>
  <c r="AU27" i="65"/>
  <c r="AV27" i="65"/>
  <c r="AW27" i="65"/>
  <c r="AT27" i="65"/>
  <c r="AZ27" i="65"/>
  <c r="AP27" i="65"/>
  <c r="AL27" i="65"/>
  <c r="AG27" i="65"/>
  <c r="AC27" i="65"/>
  <c r="X27" i="65"/>
  <c r="T27" i="65"/>
  <c r="P27" i="65"/>
  <c r="O27" i="65"/>
  <c r="M27" i="65"/>
  <c r="I27" i="65"/>
  <c r="BC38" i="65"/>
  <c r="BA38" i="65"/>
  <c r="K38" i="65"/>
  <c r="AY38" i="65"/>
  <c r="BB38" i="65"/>
  <c r="AU38" i="65"/>
  <c r="AV38" i="65"/>
  <c r="AW38" i="65"/>
  <c r="AT38" i="65"/>
  <c r="AZ38" i="65"/>
  <c r="AP38" i="65"/>
  <c r="AL38" i="65"/>
  <c r="AG38" i="65"/>
  <c r="AC38" i="65"/>
  <c r="X38" i="65"/>
  <c r="T38" i="65"/>
  <c r="P38" i="65"/>
  <c r="O38" i="65"/>
  <c r="M38" i="65"/>
  <c r="I38" i="65"/>
  <c r="BC6" i="65"/>
  <c r="BA6" i="65"/>
  <c r="K6" i="65"/>
  <c r="AY6" i="65"/>
  <c r="BB6" i="65"/>
  <c r="AU6" i="65"/>
  <c r="AV6" i="65"/>
  <c r="AW6" i="65"/>
  <c r="AT6" i="65"/>
  <c r="AZ6" i="65"/>
  <c r="AP6" i="65"/>
  <c r="AL6" i="65"/>
  <c r="AH6" i="65"/>
  <c r="AG6" i="65"/>
  <c r="AC6" i="65"/>
  <c r="Y6" i="65"/>
  <c r="X6" i="65"/>
  <c r="T6" i="65"/>
  <c r="P6" i="65"/>
  <c r="O6" i="65"/>
  <c r="M6" i="65"/>
  <c r="I6" i="65"/>
  <c r="BC45" i="65"/>
  <c r="BA45" i="65"/>
  <c r="K45" i="65"/>
  <c r="AY45" i="65"/>
  <c r="BB45" i="65"/>
  <c r="AU45" i="65"/>
  <c r="AV45" i="65"/>
  <c r="AW45" i="65"/>
  <c r="AT45" i="65"/>
  <c r="AZ45" i="65"/>
  <c r="AP45" i="65"/>
  <c r="AL45" i="65"/>
  <c r="AG45" i="65"/>
  <c r="AC45" i="65"/>
  <c r="X45" i="65"/>
  <c r="T45" i="65"/>
  <c r="P45" i="65"/>
  <c r="O45" i="65"/>
  <c r="M45" i="65"/>
  <c r="I45" i="65"/>
  <c r="BC20" i="65"/>
  <c r="BA20" i="65"/>
  <c r="K20" i="65"/>
  <c r="AY20" i="65"/>
  <c r="BB20" i="65"/>
  <c r="AU20" i="65"/>
  <c r="AV20" i="65"/>
  <c r="AW20" i="65"/>
  <c r="AT20" i="65"/>
  <c r="AZ20" i="65"/>
  <c r="AP20" i="65"/>
  <c r="AL20" i="65"/>
  <c r="AG20" i="65"/>
  <c r="AC20" i="65"/>
  <c r="X20" i="65"/>
  <c r="T20" i="65"/>
  <c r="P20" i="65"/>
  <c r="O20" i="65"/>
  <c r="M20" i="65"/>
  <c r="I20" i="65"/>
  <c r="BC47" i="65"/>
  <c r="BA47" i="65"/>
  <c r="K47" i="65"/>
  <c r="AY47" i="65"/>
  <c r="BB47" i="65"/>
  <c r="AU47" i="65"/>
  <c r="AV47" i="65"/>
  <c r="AW47" i="65"/>
  <c r="AT47" i="65"/>
  <c r="AZ47" i="65"/>
  <c r="AP47" i="65"/>
  <c r="AL47" i="65"/>
  <c r="AG47" i="65"/>
  <c r="AC47" i="65"/>
  <c r="X47" i="65"/>
  <c r="T47" i="65"/>
  <c r="P47" i="65"/>
  <c r="O47" i="65"/>
  <c r="M47" i="65"/>
  <c r="I47" i="65"/>
  <c r="BC56" i="65"/>
  <c r="BA56" i="65"/>
  <c r="K56" i="65"/>
  <c r="AY56" i="65"/>
  <c r="BB56" i="65"/>
  <c r="AU56" i="65"/>
  <c r="AV56" i="65"/>
  <c r="AW56" i="65"/>
  <c r="AT56" i="65"/>
  <c r="AZ56" i="65"/>
  <c r="AP56" i="65"/>
  <c r="AL56" i="65"/>
  <c r="AG56" i="65"/>
  <c r="AC56" i="65"/>
  <c r="X56" i="65"/>
  <c r="T56" i="65"/>
  <c r="P56" i="65"/>
  <c r="O56" i="65"/>
  <c r="M56" i="65"/>
  <c r="I56" i="65"/>
  <c r="BC63" i="65"/>
  <c r="BA63" i="65"/>
  <c r="K63" i="65"/>
  <c r="AY63" i="65"/>
  <c r="BB63" i="65"/>
  <c r="AU63" i="65"/>
  <c r="AV63" i="65"/>
  <c r="AW63" i="65"/>
  <c r="AT63" i="65"/>
  <c r="AZ63" i="65"/>
  <c r="AP63" i="65"/>
  <c r="AL63" i="65"/>
  <c r="AH63" i="65"/>
  <c r="AG63" i="65"/>
  <c r="AC63" i="65"/>
  <c r="X63" i="65"/>
  <c r="T63" i="65"/>
  <c r="P63" i="65"/>
  <c r="O63" i="65"/>
  <c r="M63" i="65"/>
  <c r="I63" i="65"/>
  <c r="BC50" i="65"/>
  <c r="BA50" i="65"/>
  <c r="K50" i="65"/>
  <c r="AY50" i="65"/>
  <c r="BB50" i="65"/>
  <c r="AU50" i="65"/>
  <c r="AV50" i="65"/>
  <c r="AW50" i="65"/>
  <c r="AT50" i="65"/>
  <c r="AZ50" i="65"/>
  <c r="AP50" i="65"/>
  <c r="AL50" i="65"/>
  <c r="AH50" i="65"/>
  <c r="AG50" i="65"/>
  <c r="AC50" i="65"/>
  <c r="X50" i="65"/>
  <c r="T50" i="65"/>
  <c r="P50" i="65"/>
  <c r="O50" i="65"/>
  <c r="M50" i="65"/>
  <c r="I50" i="65"/>
  <c r="BC41" i="65"/>
  <c r="BA41" i="65"/>
  <c r="K41" i="65"/>
  <c r="AY41" i="65"/>
  <c r="BB41" i="65"/>
  <c r="AU41" i="65"/>
  <c r="AV41" i="65"/>
  <c r="AW41" i="65"/>
  <c r="AT41" i="65"/>
  <c r="AZ41" i="65"/>
  <c r="AP41" i="65"/>
  <c r="AL41" i="65"/>
  <c r="AG41" i="65"/>
  <c r="AC41" i="65"/>
  <c r="X41" i="65"/>
  <c r="T41" i="65"/>
  <c r="P41" i="65"/>
  <c r="O41" i="65"/>
  <c r="M41" i="65"/>
  <c r="I41" i="65"/>
  <c r="BC54" i="65"/>
  <c r="BA54" i="65"/>
  <c r="K54" i="65"/>
  <c r="AY54" i="65"/>
  <c r="BB54" i="65"/>
  <c r="AU54" i="65"/>
  <c r="AV54" i="65"/>
  <c r="AW54" i="65"/>
  <c r="AT54" i="65"/>
  <c r="AZ54" i="65"/>
  <c r="AP54" i="65"/>
  <c r="AL54" i="65"/>
  <c r="AG54" i="65"/>
  <c r="AC54" i="65"/>
  <c r="X54" i="65"/>
  <c r="T54" i="65"/>
  <c r="Y54" i="65"/>
  <c r="P54" i="65"/>
  <c r="O54" i="65"/>
  <c r="M54" i="65"/>
  <c r="I54" i="65"/>
  <c r="BC13" i="65"/>
  <c r="BA13" i="65"/>
  <c r="K13" i="65"/>
  <c r="AY13" i="65"/>
  <c r="BB13" i="65"/>
  <c r="AU13" i="65"/>
  <c r="AV13" i="65"/>
  <c r="AW13" i="65"/>
  <c r="AT13" i="65"/>
  <c r="AZ13" i="65"/>
  <c r="AP13" i="65"/>
  <c r="AL13" i="65"/>
  <c r="AG13" i="65"/>
  <c r="AC13" i="65"/>
  <c r="X13" i="65"/>
  <c r="T13" i="65"/>
  <c r="P13" i="65"/>
  <c r="O13" i="65"/>
  <c r="M13" i="65"/>
  <c r="I13" i="65"/>
  <c r="BC58" i="65"/>
  <c r="BA58" i="65"/>
  <c r="K58" i="65"/>
  <c r="AY58" i="65"/>
  <c r="BB58" i="65"/>
  <c r="AU58" i="65"/>
  <c r="AV58" i="65"/>
  <c r="AW58" i="65"/>
  <c r="AT58" i="65"/>
  <c r="AZ58" i="65"/>
  <c r="AP58" i="65"/>
  <c r="AL58" i="65"/>
  <c r="AG58" i="65"/>
  <c r="AC58" i="65"/>
  <c r="X58" i="65"/>
  <c r="T58" i="65"/>
  <c r="P58" i="65"/>
  <c r="O58" i="65"/>
  <c r="M58" i="65"/>
  <c r="BC16" i="65"/>
  <c r="BA16" i="65"/>
  <c r="K16" i="65"/>
  <c r="AY16" i="65"/>
  <c r="BB16" i="65"/>
  <c r="AU16" i="65"/>
  <c r="AV16" i="65"/>
  <c r="AW16" i="65"/>
  <c r="AT16" i="65"/>
  <c r="AZ16" i="65"/>
  <c r="AP16" i="65"/>
  <c r="AL16" i="65"/>
  <c r="AG16" i="65"/>
  <c r="AC16" i="65"/>
  <c r="X16" i="65"/>
  <c r="T16" i="65"/>
  <c r="P16" i="65"/>
  <c r="O16" i="65"/>
  <c r="M16" i="65"/>
  <c r="I16" i="65"/>
  <c r="BC11" i="65"/>
  <c r="BA11" i="65"/>
  <c r="K11" i="65"/>
  <c r="AY11" i="65"/>
  <c r="BB11" i="65"/>
  <c r="AU11" i="65"/>
  <c r="AV11" i="65"/>
  <c r="AW11" i="65"/>
  <c r="AT11" i="65"/>
  <c r="AZ11" i="65"/>
  <c r="AP11" i="65"/>
  <c r="AL11" i="65"/>
  <c r="AH11" i="65"/>
  <c r="AG11" i="65"/>
  <c r="AC11" i="65"/>
  <c r="X11" i="65"/>
  <c r="T11" i="65"/>
  <c r="P11" i="65"/>
  <c r="O11" i="65"/>
  <c r="M11" i="65"/>
  <c r="I11" i="65"/>
  <c r="BC8" i="65"/>
  <c r="BA8" i="65"/>
  <c r="K8" i="65"/>
  <c r="AY8" i="65"/>
  <c r="BB8" i="65"/>
  <c r="AU8" i="65"/>
  <c r="AV8" i="65"/>
  <c r="AW8" i="65"/>
  <c r="AT8" i="65"/>
  <c r="AZ8" i="65"/>
  <c r="AP8" i="65"/>
  <c r="AL8" i="65"/>
  <c r="AG8" i="65"/>
  <c r="AC8" i="65"/>
  <c r="X8" i="65"/>
  <c r="T8" i="65"/>
  <c r="P8" i="65"/>
  <c r="O8" i="65"/>
  <c r="M8" i="65"/>
  <c r="I8" i="65"/>
  <c r="BC29" i="65"/>
  <c r="BA29" i="65"/>
  <c r="K29" i="65"/>
  <c r="AY29" i="65"/>
  <c r="BB29" i="65"/>
  <c r="AU29" i="65"/>
  <c r="AV29" i="65"/>
  <c r="AW29" i="65"/>
  <c r="AT29" i="65"/>
  <c r="AZ29" i="65"/>
  <c r="AP29" i="65"/>
  <c r="AL29" i="65"/>
  <c r="AG29" i="65"/>
  <c r="AC29" i="65"/>
  <c r="X29" i="65"/>
  <c r="T29" i="65"/>
  <c r="P29" i="65"/>
  <c r="O29" i="65"/>
  <c r="M29" i="65"/>
  <c r="I29" i="65"/>
  <c r="BC15" i="65"/>
  <c r="BA15" i="65"/>
  <c r="K15" i="65"/>
  <c r="AY15" i="65"/>
  <c r="BB15" i="65"/>
  <c r="AU15" i="65"/>
  <c r="AV15" i="65"/>
  <c r="AW15" i="65"/>
  <c r="AT15" i="65"/>
  <c r="AZ15" i="65"/>
  <c r="AP15" i="65"/>
  <c r="AL15" i="65"/>
  <c r="AG15" i="65"/>
  <c r="AC15" i="65"/>
  <c r="X15" i="65"/>
  <c r="T15" i="65"/>
  <c r="P15" i="65"/>
  <c r="O15" i="65"/>
  <c r="M15" i="65"/>
  <c r="I15" i="65"/>
  <c r="BC35" i="65"/>
  <c r="BA35" i="65"/>
  <c r="K35" i="65"/>
  <c r="AY35" i="65"/>
  <c r="BB35" i="65"/>
  <c r="AU35" i="65"/>
  <c r="AV35" i="65"/>
  <c r="AW35" i="65"/>
  <c r="AT35" i="65"/>
  <c r="AZ35" i="65"/>
  <c r="AP35" i="65"/>
  <c r="AL35" i="65"/>
  <c r="AG35" i="65"/>
  <c r="AC35" i="65"/>
  <c r="X35" i="65"/>
  <c r="T35" i="65"/>
  <c r="P35" i="65"/>
  <c r="O35" i="65"/>
  <c r="M35" i="65"/>
  <c r="I35" i="65"/>
  <c r="BC51" i="65"/>
  <c r="BA51" i="65"/>
  <c r="K51" i="65"/>
  <c r="AY51" i="65"/>
  <c r="BB51" i="65"/>
  <c r="AU51" i="65"/>
  <c r="AV51" i="65"/>
  <c r="AW51" i="65"/>
  <c r="AT51" i="65"/>
  <c r="AZ51" i="65"/>
  <c r="AP51" i="65"/>
  <c r="AL51" i="65"/>
  <c r="AG51" i="65"/>
  <c r="AC51" i="65"/>
  <c r="X51" i="65"/>
  <c r="T51" i="65"/>
  <c r="P51" i="65"/>
  <c r="O51" i="65"/>
  <c r="B51" i="65"/>
  <c r="M51" i="65"/>
  <c r="I51" i="65"/>
  <c r="BC57" i="65"/>
  <c r="BA57" i="65"/>
  <c r="K57" i="65"/>
  <c r="AY57" i="65"/>
  <c r="BB57" i="65"/>
  <c r="AU57" i="65"/>
  <c r="AV57" i="65"/>
  <c r="AW57" i="65"/>
  <c r="AT57" i="65"/>
  <c r="AZ57" i="65"/>
  <c r="AP57" i="65"/>
  <c r="AL57" i="65"/>
  <c r="AG57" i="65"/>
  <c r="AC57" i="65"/>
  <c r="X57" i="65"/>
  <c r="T57" i="65"/>
  <c r="P57" i="65"/>
  <c r="O57" i="65"/>
  <c r="M57" i="65"/>
  <c r="BC64" i="65"/>
  <c r="BA64" i="65"/>
  <c r="K64" i="65"/>
  <c r="AY64" i="65"/>
  <c r="BB64" i="65"/>
  <c r="AU64" i="65"/>
  <c r="AV64" i="65"/>
  <c r="AW64" i="65"/>
  <c r="AT64" i="65"/>
  <c r="AZ64" i="65"/>
  <c r="AP64" i="65"/>
  <c r="AL64" i="65"/>
  <c r="AG64" i="65"/>
  <c r="AC64" i="65"/>
  <c r="X64" i="65"/>
  <c r="T64" i="65"/>
  <c r="P64" i="65"/>
  <c r="O64" i="65"/>
  <c r="B64" i="65"/>
  <c r="M64" i="65"/>
  <c r="I64" i="65"/>
  <c r="BC14" i="65"/>
  <c r="BA14" i="65"/>
  <c r="K14" i="65"/>
  <c r="AY14" i="65"/>
  <c r="BB14" i="65"/>
  <c r="AU14" i="65"/>
  <c r="AV14" i="65"/>
  <c r="AW14" i="65"/>
  <c r="AT14" i="65"/>
  <c r="AZ14" i="65"/>
  <c r="AP14" i="65"/>
  <c r="AL14" i="65"/>
  <c r="AG14" i="65"/>
  <c r="AC14" i="65"/>
  <c r="X14" i="65"/>
  <c r="T14" i="65"/>
  <c r="P14" i="65"/>
  <c r="O14" i="65"/>
  <c r="M14" i="65"/>
  <c r="I14" i="65"/>
  <c r="BC49" i="65"/>
  <c r="BA49" i="65"/>
  <c r="K49" i="65"/>
  <c r="AY49" i="65"/>
  <c r="BB49" i="65"/>
  <c r="AU49" i="65"/>
  <c r="AV49" i="65"/>
  <c r="AW49" i="65"/>
  <c r="AT49" i="65"/>
  <c r="AZ49" i="65"/>
  <c r="AP49" i="65"/>
  <c r="AL49" i="65"/>
  <c r="AG49" i="65"/>
  <c r="AC49" i="65"/>
  <c r="X49" i="65"/>
  <c r="T49" i="65"/>
  <c r="Y49" i="65"/>
  <c r="P49" i="65"/>
  <c r="O49" i="65"/>
  <c r="M49" i="65"/>
  <c r="I49" i="65"/>
  <c r="BC25" i="65"/>
  <c r="BA25" i="65"/>
  <c r="K25" i="65"/>
  <c r="AY25" i="65"/>
  <c r="BB25" i="65"/>
  <c r="AU25" i="65"/>
  <c r="AV25" i="65"/>
  <c r="AW25" i="65"/>
  <c r="AT25" i="65"/>
  <c r="AZ25" i="65"/>
  <c r="AP25" i="65"/>
  <c r="AL25" i="65"/>
  <c r="AG25" i="65"/>
  <c r="AC25" i="65"/>
  <c r="X25" i="65"/>
  <c r="T25" i="65"/>
  <c r="P25" i="65"/>
  <c r="O25" i="65"/>
  <c r="M25" i="65"/>
  <c r="I25" i="65"/>
  <c r="BC24" i="65"/>
  <c r="BA24" i="65"/>
  <c r="K24" i="65"/>
  <c r="AY24" i="65"/>
  <c r="BB24" i="65"/>
  <c r="AU24" i="65"/>
  <c r="AV24" i="65"/>
  <c r="AW24" i="65"/>
  <c r="AT24" i="65"/>
  <c r="AZ24" i="65"/>
  <c r="AP24" i="65"/>
  <c r="AL24" i="65"/>
  <c r="AG24" i="65"/>
  <c r="AC24" i="65"/>
  <c r="X24" i="65"/>
  <c r="T24" i="65"/>
  <c r="P24" i="65"/>
  <c r="O24" i="65"/>
  <c r="M24" i="65"/>
  <c r="I24" i="65"/>
  <c r="BC33" i="65"/>
  <c r="BA33" i="65"/>
  <c r="K33" i="65"/>
  <c r="AY33" i="65"/>
  <c r="BB33" i="65"/>
  <c r="AU33" i="65"/>
  <c r="AV33" i="65"/>
  <c r="AW33" i="65"/>
  <c r="AT33" i="65"/>
  <c r="AZ33" i="65"/>
  <c r="AP33" i="65"/>
  <c r="AL33" i="65"/>
  <c r="AG33" i="65"/>
  <c r="AC33" i="65"/>
  <c r="X33" i="65"/>
  <c r="T33" i="65"/>
  <c r="P33" i="65"/>
  <c r="O33" i="65"/>
  <c r="M33" i="65"/>
  <c r="I33" i="65"/>
  <c r="BC23" i="65"/>
  <c r="BA23" i="65"/>
  <c r="K23" i="65"/>
  <c r="AY23" i="65"/>
  <c r="BB23" i="65"/>
  <c r="AU23" i="65"/>
  <c r="AV23" i="65"/>
  <c r="AW23" i="65"/>
  <c r="AT23" i="65"/>
  <c r="AZ23" i="65"/>
  <c r="AP23" i="65"/>
  <c r="AL23" i="65"/>
  <c r="AG23" i="65"/>
  <c r="AC23" i="65"/>
  <c r="X23" i="65"/>
  <c r="T23" i="65"/>
  <c r="Y23" i="65"/>
  <c r="P23" i="65"/>
  <c r="O23" i="65"/>
  <c r="M23" i="65"/>
  <c r="I23" i="65"/>
  <c r="BC34" i="65"/>
  <c r="BA34" i="65"/>
  <c r="K34" i="65"/>
  <c r="AY34" i="65"/>
  <c r="BB34" i="65"/>
  <c r="AU34" i="65"/>
  <c r="AV34" i="65"/>
  <c r="AW34" i="65"/>
  <c r="AT34" i="65"/>
  <c r="AZ34" i="65"/>
  <c r="AP34" i="65"/>
  <c r="AL34" i="65"/>
  <c r="AG34" i="65"/>
  <c r="AC34" i="65"/>
  <c r="X34" i="65"/>
  <c r="T34" i="65"/>
  <c r="P34" i="65"/>
  <c r="O34" i="65"/>
  <c r="M34" i="65"/>
  <c r="I34" i="65"/>
  <c r="BC60" i="65"/>
  <c r="BA60" i="65"/>
  <c r="K60" i="65"/>
  <c r="AY60" i="65"/>
  <c r="BB60" i="65"/>
  <c r="AU60" i="65"/>
  <c r="AV60" i="65"/>
  <c r="AW60" i="65"/>
  <c r="AT60" i="65"/>
  <c r="AZ60" i="65"/>
  <c r="AP60" i="65"/>
  <c r="AL60" i="65"/>
  <c r="AG60" i="65"/>
  <c r="AC60" i="65"/>
  <c r="X60" i="65"/>
  <c r="T60" i="65"/>
  <c r="P60" i="65"/>
  <c r="O60" i="65"/>
  <c r="M60" i="65"/>
  <c r="I60" i="65"/>
  <c r="BC22" i="65"/>
  <c r="BA22" i="65"/>
  <c r="K22" i="65"/>
  <c r="AY22" i="65"/>
  <c r="BB22" i="65"/>
  <c r="AU22" i="65"/>
  <c r="AV22" i="65"/>
  <c r="AW22" i="65"/>
  <c r="AT22" i="65"/>
  <c r="AZ22" i="65"/>
  <c r="AP22" i="65"/>
  <c r="AL22" i="65"/>
  <c r="AG22" i="65"/>
  <c r="AC22" i="65"/>
  <c r="X22" i="65"/>
  <c r="T22" i="65"/>
  <c r="P22" i="65"/>
  <c r="O22" i="65"/>
  <c r="M22" i="65"/>
  <c r="I22" i="65"/>
  <c r="BC12" i="65"/>
  <c r="BA12" i="65"/>
  <c r="K12" i="65"/>
  <c r="AY12" i="65"/>
  <c r="BB12" i="65"/>
  <c r="AU12" i="65"/>
  <c r="AV12" i="65"/>
  <c r="AW12" i="65"/>
  <c r="AT12" i="65"/>
  <c r="AZ12" i="65"/>
  <c r="AP12" i="65"/>
  <c r="AL12" i="65"/>
  <c r="AG12" i="65"/>
  <c r="AC12" i="65"/>
  <c r="X12" i="65"/>
  <c r="T12" i="65"/>
  <c r="P12" i="65"/>
  <c r="O12" i="65"/>
  <c r="M12" i="65"/>
  <c r="I12" i="65"/>
  <c r="T39" i="60"/>
  <c r="T20" i="60"/>
  <c r="T23" i="60"/>
  <c r="T35" i="60"/>
  <c r="T6" i="60"/>
  <c r="T52" i="60"/>
  <c r="T45" i="60"/>
  <c r="T37" i="60"/>
  <c r="T36" i="60"/>
  <c r="T16" i="60"/>
  <c r="T19" i="60"/>
  <c r="T7" i="60"/>
  <c r="T47" i="60"/>
  <c r="T31" i="60"/>
  <c r="T11" i="60"/>
  <c r="T13" i="60"/>
  <c r="T24" i="60"/>
  <c r="T33" i="60"/>
  <c r="T29" i="60"/>
  <c r="T28" i="60"/>
  <c r="T48" i="60"/>
  <c r="T50" i="60"/>
  <c r="T43" i="60"/>
  <c r="T34" i="60"/>
  <c r="T8" i="60"/>
  <c r="T41" i="60"/>
  <c r="T21" i="60"/>
  <c r="T17" i="60"/>
  <c r="T5" i="60"/>
  <c r="T26" i="60"/>
  <c r="T46" i="60"/>
  <c r="T40" i="60"/>
  <c r="T42" i="60"/>
  <c r="T22" i="60"/>
  <c r="T10" i="60"/>
  <c r="T25" i="60"/>
  <c r="T12" i="60"/>
  <c r="T30" i="60"/>
  <c r="T38" i="60"/>
  <c r="T49" i="60"/>
  <c r="T14" i="60"/>
  <c r="T18" i="60"/>
  <c r="T27" i="60"/>
  <c r="T32" i="60"/>
  <c r="Y37" i="60"/>
  <c r="Y32" i="60"/>
  <c r="AI32" i="60"/>
  <c r="Y9" i="60"/>
  <c r="AC36" i="61"/>
  <c r="AC27" i="61"/>
  <c r="AC15" i="61"/>
  <c r="AC32" i="61"/>
  <c r="AC10" i="61"/>
  <c r="AC26" i="61"/>
  <c r="AC13" i="61"/>
  <c r="AC8" i="61"/>
  <c r="AC37" i="61"/>
  <c r="AC20" i="61"/>
  <c r="AC7" i="61"/>
  <c r="AC35" i="61"/>
  <c r="AC29" i="61"/>
  <c r="AC24" i="61"/>
  <c r="AC9" i="61"/>
  <c r="AC19" i="61"/>
  <c r="AC5" i="61"/>
  <c r="AC30" i="61"/>
  <c r="AC38" i="61"/>
  <c r="AC18" i="61"/>
  <c r="AC28" i="61"/>
  <c r="AC12" i="61"/>
  <c r="AC14" i="61"/>
  <c r="AC11" i="61"/>
  <c r="AC17" i="61"/>
  <c r="AC23" i="61"/>
  <c r="AC6" i="61"/>
  <c r="AC31" i="61"/>
  <c r="I22" i="62"/>
  <c r="I24" i="62"/>
  <c r="I13" i="62"/>
  <c r="O11" i="62"/>
  <c r="O14" i="62"/>
  <c r="O24" i="62"/>
  <c r="O16" i="62"/>
  <c r="O19" i="62"/>
  <c r="O20" i="62"/>
  <c r="O10" i="62"/>
  <c r="O5" i="62"/>
  <c r="O8" i="62"/>
  <c r="O9" i="62"/>
  <c r="O7" i="62"/>
  <c r="O17" i="62"/>
  <c r="O27" i="62"/>
  <c r="O21" i="62"/>
  <c r="O23" i="62"/>
  <c r="O26" i="62"/>
  <c r="O25" i="62"/>
  <c r="O28" i="62"/>
  <c r="O6" i="62"/>
  <c r="O15" i="62"/>
  <c r="O12" i="62"/>
  <c r="O29" i="62"/>
  <c r="O13" i="62"/>
  <c r="O18" i="62"/>
  <c r="O30" i="62"/>
  <c r="O31" i="62"/>
  <c r="O32" i="62"/>
  <c r="O33" i="62"/>
  <c r="O34" i="62"/>
  <c r="O35" i="62"/>
  <c r="O36" i="62"/>
  <c r="O37" i="62"/>
  <c r="O38" i="62"/>
  <c r="O39" i="62"/>
  <c r="O40" i="62"/>
  <c r="O41" i="62"/>
  <c r="O42" i="62"/>
  <c r="O43" i="62"/>
  <c r="O44" i="62"/>
  <c r="O45" i="62"/>
  <c r="O46" i="62"/>
  <c r="O47" i="62"/>
  <c r="O48" i="62"/>
  <c r="O49" i="62"/>
  <c r="O50" i="62"/>
  <c r="O51" i="62"/>
  <c r="O52" i="62"/>
  <c r="O53" i="62"/>
  <c r="O54" i="62"/>
  <c r="O55" i="62"/>
  <c r="O56" i="62"/>
  <c r="O57" i="62"/>
  <c r="O58" i="62"/>
  <c r="O59" i="62"/>
  <c r="O60" i="62"/>
  <c r="O61" i="62"/>
  <c r="O62" i="62"/>
  <c r="O63" i="62"/>
  <c r="O64" i="62"/>
  <c r="O65" i="62"/>
  <c r="O66" i="62"/>
  <c r="O67" i="62"/>
  <c r="O68" i="62"/>
  <c r="O69" i="62"/>
  <c r="O70" i="62"/>
  <c r="O71" i="62"/>
  <c r="O72" i="62"/>
  <c r="O73" i="62"/>
  <c r="O74" i="62"/>
  <c r="O75" i="62"/>
  <c r="O76" i="62"/>
  <c r="O77" i="62"/>
  <c r="O78" i="62"/>
  <c r="O79" i="62"/>
  <c r="O80" i="62"/>
  <c r="O81" i="62"/>
  <c r="O82" i="62"/>
  <c r="O83" i="62"/>
  <c r="O84" i="62"/>
  <c r="O85" i="62"/>
  <c r="O86" i="62"/>
  <c r="O87" i="62"/>
  <c r="O88" i="62"/>
  <c r="O89" i="62"/>
  <c r="O90" i="62"/>
  <c r="O91" i="62"/>
  <c r="O92" i="62"/>
  <c r="O93" i="62"/>
  <c r="O94" i="62"/>
  <c r="O95" i="62"/>
  <c r="O96" i="62"/>
  <c r="O97" i="62"/>
  <c r="O98" i="62"/>
  <c r="O99" i="62"/>
  <c r="O100" i="62"/>
  <c r="O101" i="62"/>
  <c r="O102" i="62"/>
  <c r="O103" i="62"/>
  <c r="O104" i="62"/>
  <c r="O105" i="62"/>
  <c r="O106" i="62"/>
  <c r="O107" i="62"/>
  <c r="O108" i="62"/>
  <c r="O109" i="62"/>
  <c r="O110" i="62"/>
  <c r="O111" i="62"/>
  <c r="O112" i="62"/>
  <c r="O113" i="62"/>
  <c r="O114" i="62"/>
  <c r="O115" i="62"/>
  <c r="O116" i="62"/>
  <c r="O117" i="62"/>
  <c r="O118" i="62"/>
  <c r="O22" i="62"/>
  <c r="O23" i="61"/>
  <c r="O36" i="61"/>
  <c r="O27" i="61"/>
  <c r="O15" i="61"/>
  <c r="O32" i="61"/>
  <c r="O10" i="61"/>
  <c r="O6" i="61"/>
  <c r="O26" i="61"/>
  <c r="O31" i="61"/>
  <c r="O16" i="61"/>
  <c r="O13" i="61"/>
  <c r="O8" i="61"/>
  <c r="O22" i="61"/>
  <c r="O37" i="61"/>
  <c r="O25" i="61"/>
  <c r="O21" i="61"/>
  <c r="O34" i="61"/>
  <c r="O39" i="61"/>
  <c r="O20" i="61"/>
  <c r="O7" i="61"/>
  <c r="O40" i="61"/>
  <c r="O35" i="61"/>
  <c r="O41" i="61"/>
  <c r="O29" i="61"/>
  <c r="O42" i="61"/>
  <c r="O24" i="61"/>
  <c r="O43" i="61"/>
  <c r="O44" i="61"/>
  <c r="O45" i="61"/>
  <c r="O9" i="61"/>
  <c r="O46" i="61"/>
  <c r="O19" i="61"/>
  <c r="O47" i="61"/>
  <c r="O5" i="61"/>
  <c r="O48" i="61"/>
  <c r="O30" i="61"/>
  <c r="O49" i="61"/>
  <c r="O38" i="61"/>
  <c r="O18" i="61"/>
  <c r="O50" i="61"/>
  <c r="O11" i="61"/>
  <c r="O17" i="61"/>
  <c r="O28" i="61"/>
  <c r="O12" i="61"/>
  <c r="O14" i="61"/>
  <c r="O51" i="61"/>
  <c r="O52" i="61"/>
  <c r="O53" i="61"/>
  <c r="O54" i="61"/>
  <c r="O55" i="61"/>
  <c r="O56" i="61"/>
  <c r="O57" i="61"/>
  <c r="O58" i="61"/>
  <c r="O59" i="61"/>
  <c r="O60" i="61"/>
  <c r="O61" i="61"/>
  <c r="O62" i="61"/>
  <c r="O63" i="61"/>
  <c r="O64" i="61"/>
  <c r="O65" i="61"/>
  <c r="O66" i="61"/>
  <c r="O67" i="61"/>
  <c r="O68" i="61"/>
  <c r="O69" i="61"/>
  <c r="O70" i="61"/>
  <c r="O71" i="61"/>
  <c r="O72" i="61"/>
  <c r="O73" i="61"/>
  <c r="O74" i="61"/>
  <c r="O75" i="61"/>
  <c r="O76" i="61"/>
  <c r="O77" i="61"/>
  <c r="O78" i="61"/>
  <c r="O79" i="61"/>
  <c r="O80" i="61"/>
  <c r="O81" i="61"/>
  <c r="O82" i="61"/>
  <c r="O83" i="61"/>
  <c r="O84" i="61"/>
  <c r="O85" i="61"/>
  <c r="O86" i="61"/>
  <c r="O87" i="61"/>
  <c r="O88" i="61"/>
  <c r="O89" i="61"/>
  <c r="O90" i="61"/>
  <c r="O91" i="61"/>
  <c r="O92" i="61"/>
  <c r="O93" i="61"/>
  <c r="O94" i="61"/>
  <c r="O95" i="61"/>
  <c r="O96" i="61"/>
  <c r="O97" i="61"/>
  <c r="O98" i="61"/>
  <c r="O99" i="61"/>
  <c r="O100" i="61"/>
  <c r="O101" i="61"/>
  <c r="O102" i="61"/>
  <c r="O103" i="61"/>
  <c r="O104" i="61"/>
  <c r="O105" i="61"/>
  <c r="O106" i="61"/>
  <c r="O107" i="61"/>
  <c r="O108" i="61"/>
  <c r="O109" i="61"/>
  <c r="O110" i="61"/>
  <c r="O111" i="61"/>
  <c r="O112" i="61"/>
  <c r="O113" i="61"/>
  <c r="O114" i="61"/>
  <c r="O115" i="61"/>
  <c r="O116" i="61"/>
  <c r="O117" i="61"/>
  <c r="O118" i="61"/>
  <c r="O119" i="61"/>
  <c r="O120" i="61"/>
  <c r="O33" i="61"/>
  <c r="O39" i="60"/>
  <c r="O20" i="60"/>
  <c r="O32" i="60"/>
  <c r="O9" i="60"/>
  <c r="O23" i="60"/>
  <c r="O51" i="60"/>
  <c r="O53" i="60"/>
  <c r="O35" i="60"/>
  <c r="O6" i="60"/>
  <c r="O52" i="60"/>
  <c r="O15" i="60"/>
  <c r="O54" i="60"/>
  <c r="O45" i="60"/>
  <c r="O37" i="60"/>
  <c r="O36" i="60"/>
  <c r="O55" i="60"/>
  <c r="O56" i="60"/>
  <c r="O57" i="60"/>
  <c r="O58" i="60"/>
  <c r="O59" i="60"/>
  <c r="O16" i="60"/>
  <c r="O19" i="60"/>
  <c r="O7" i="60"/>
  <c r="O47" i="60"/>
  <c r="O60" i="60"/>
  <c r="O61" i="60"/>
  <c r="O62" i="60"/>
  <c r="O31" i="60"/>
  <c r="O63" i="60"/>
  <c r="O64" i="60"/>
  <c r="O65" i="60"/>
  <c r="O66" i="60"/>
  <c r="O67" i="60"/>
  <c r="O11" i="60"/>
  <c r="O13" i="60"/>
  <c r="O68" i="60"/>
  <c r="O24" i="60"/>
  <c r="O33" i="60"/>
  <c r="O29" i="60"/>
  <c r="O28" i="60"/>
  <c r="O69" i="60"/>
  <c r="O70" i="60"/>
  <c r="O48" i="60"/>
  <c r="O71" i="60"/>
  <c r="O72" i="60"/>
  <c r="O73" i="60"/>
  <c r="O50" i="60"/>
  <c r="O43" i="60"/>
  <c r="O34" i="60"/>
  <c r="O8" i="60"/>
  <c r="O41" i="60"/>
  <c r="O21" i="60"/>
  <c r="O74" i="60"/>
  <c r="O75" i="60"/>
  <c r="O17" i="60"/>
  <c r="O5" i="60"/>
  <c r="O26" i="60"/>
  <c r="O46" i="60"/>
  <c r="O76" i="60"/>
  <c r="O40" i="60"/>
  <c r="O77" i="60"/>
  <c r="O78" i="60"/>
  <c r="O79" i="60"/>
  <c r="O42" i="60"/>
  <c r="O80" i="60"/>
  <c r="O22" i="60"/>
  <c r="O10" i="60"/>
  <c r="O25" i="60"/>
  <c r="O38" i="60"/>
  <c r="O12" i="60"/>
  <c r="O30" i="60"/>
  <c r="O49" i="60"/>
  <c r="O14" i="60"/>
  <c r="O18" i="60"/>
  <c r="O27" i="60"/>
  <c r="O81" i="60"/>
  <c r="O82" i="60"/>
  <c r="O83" i="60"/>
  <c r="O84" i="60"/>
  <c r="O85" i="60"/>
  <c r="O86" i="60"/>
  <c r="O87" i="60"/>
  <c r="O88" i="60"/>
  <c r="O89" i="60"/>
  <c r="O90" i="60"/>
  <c r="O91" i="60"/>
  <c r="O92" i="60"/>
  <c r="O93" i="60"/>
  <c r="O94" i="60"/>
  <c r="O95" i="60"/>
  <c r="O96" i="60"/>
  <c r="O97" i="60"/>
  <c r="O98" i="60"/>
  <c r="O99" i="60"/>
  <c r="O100" i="60"/>
  <c r="O101" i="60"/>
  <c r="O102" i="60"/>
  <c r="O103" i="60"/>
  <c r="O104" i="60"/>
  <c r="O105" i="60"/>
  <c r="O106" i="60"/>
  <c r="O107" i="60"/>
  <c r="O108" i="60"/>
  <c r="O109" i="60"/>
  <c r="O110" i="60"/>
  <c r="O111" i="60"/>
  <c r="O112" i="60"/>
  <c r="O113" i="60"/>
  <c r="O114" i="60"/>
  <c r="O115" i="60"/>
  <c r="O116" i="60"/>
  <c r="O117" i="60"/>
  <c r="O118" i="60"/>
  <c r="O119" i="60"/>
  <c r="O120" i="60"/>
  <c r="O44" i="60"/>
  <c r="O21" i="64"/>
  <c r="O22" i="64"/>
  <c r="O5" i="64"/>
  <c r="O6" i="64"/>
  <c r="O7" i="64"/>
  <c r="O8" i="64"/>
  <c r="O9" i="64"/>
  <c r="O23" i="64"/>
  <c r="O10" i="64"/>
  <c r="O24" i="64"/>
  <c r="O25" i="64"/>
  <c r="O11" i="64"/>
  <c r="O26" i="64"/>
  <c r="O27" i="64"/>
  <c r="O12" i="64"/>
  <c r="O13" i="64"/>
  <c r="O14" i="64"/>
  <c r="O28" i="64"/>
  <c r="O29" i="64"/>
  <c r="O30" i="64"/>
  <c r="O15" i="64"/>
  <c r="O16" i="64"/>
  <c r="O31" i="64"/>
  <c r="O17" i="64"/>
  <c r="O32" i="64"/>
  <c r="O33" i="64"/>
  <c r="O34" i="64"/>
  <c r="O18" i="64"/>
  <c r="O19" i="64"/>
  <c r="O35" i="64"/>
  <c r="O36" i="64"/>
  <c r="O37" i="64"/>
  <c r="O38" i="64"/>
  <c r="O39" i="64"/>
  <c r="O40" i="64"/>
  <c r="O41" i="64"/>
  <c r="O42" i="64"/>
  <c r="O43" i="64"/>
  <c r="O44" i="64"/>
  <c r="O45" i="64"/>
  <c r="O46" i="64"/>
  <c r="O47" i="64"/>
  <c r="O48" i="64"/>
  <c r="O49" i="64"/>
  <c r="O50" i="64"/>
  <c r="O51" i="64"/>
  <c r="O52" i="64"/>
  <c r="O53" i="64"/>
  <c r="O54" i="64"/>
  <c r="O55" i="64"/>
  <c r="O56" i="64"/>
  <c r="O57" i="64"/>
  <c r="O58" i="64"/>
  <c r="O59" i="64"/>
  <c r="O60" i="64"/>
  <c r="O61" i="64"/>
  <c r="O62" i="64"/>
  <c r="O63" i="64"/>
  <c r="O64" i="64"/>
  <c r="O65" i="64"/>
  <c r="O66" i="64"/>
  <c r="O67" i="64"/>
  <c r="O68" i="64"/>
  <c r="O69" i="64"/>
  <c r="O70" i="64"/>
  <c r="O71" i="64"/>
  <c r="O72" i="64"/>
  <c r="O73" i="64"/>
  <c r="O74" i="64"/>
  <c r="O75" i="64"/>
  <c r="O76" i="64"/>
  <c r="O77" i="64"/>
  <c r="O78" i="64"/>
  <c r="O79" i="64"/>
  <c r="O80" i="64"/>
  <c r="O81" i="64"/>
  <c r="O82" i="64"/>
  <c r="O83" i="64"/>
  <c r="O84" i="64"/>
  <c r="O85" i="64"/>
  <c r="O86" i="64"/>
  <c r="O87" i="64"/>
  <c r="O88" i="64"/>
  <c r="O89" i="64"/>
  <c r="O90" i="64"/>
  <c r="O91" i="64"/>
  <c r="O92" i="64"/>
  <c r="O93" i="64"/>
  <c r="O94" i="64"/>
  <c r="O95" i="64"/>
  <c r="O96" i="64"/>
  <c r="O97" i="64"/>
  <c r="O98" i="64"/>
  <c r="O99" i="64"/>
  <c r="O100" i="64"/>
  <c r="O101" i="64"/>
  <c r="O102" i="64"/>
  <c r="O103" i="64"/>
  <c r="O104" i="64"/>
  <c r="O105" i="64"/>
  <c r="O106" i="64"/>
  <c r="O107" i="64"/>
  <c r="O108" i="64"/>
  <c r="O109" i="64"/>
  <c r="O110" i="64"/>
  <c r="O111" i="64"/>
  <c r="O112" i="64"/>
  <c r="O113" i="64"/>
  <c r="O114" i="64"/>
  <c r="O115" i="64"/>
  <c r="O116" i="64"/>
  <c r="O117" i="64"/>
  <c r="O118" i="64"/>
  <c r="O119" i="64"/>
  <c r="O120" i="64"/>
  <c r="O20" i="64"/>
  <c r="O6" i="28"/>
  <c r="O7" i="28"/>
  <c r="O12" i="28"/>
  <c r="O9" i="28"/>
  <c r="O10" i="28"/>
  <c r="O11" i="28"/>
  <c r="O14" i="28"/>
  <c r="O15" i="28"/>
  <c r="O20" i="28"/>
  <c r="O19" i="28"/>
  <c r="O21" i="28"/>
  <c r="O16" i="28"/>
  <c r="O18" i="28"/>
  <c r="O22" i="28"/>
  <c r="O23" i="28"/>
  <c r="O17" i="28"/>
  <c r="O25" i="28"/>
  <c r="O24" i="28"/>
  <c r="O13" i="28"/>
  <c r="O8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0" i="28"/>
  <c r="O41" i="28"/>
  <c r="O42" i="28"/>
  <c r="O43" i="28"/>
  <c r="O44" i="28"/>
  <c r="O45" i="28"/>
  <c r="O46" i="28"/>
  <c r="O47" i="28"/>
  <c r="O48" i="28"/>
  <c r="O49" i="28"/>
  <c r="O50" i="28"/>
  <c r="O51" i="28"/>
  <c r="O52" i="28"/>
  <c r="O53" i="28"/>
  <c r="O54" i="28"/>
  <c r="O55" i="28"/>
  <c r="O56" i="28"/>
  <c r="O57" i="28"/>
  <c r="O58" i="28"/>
  <c r="O59" i="28"/>
  <c r="O60" i="28"/>
  <c r="O61" i="28"/>
  <c r="O62" i="28"/>
  <c r="O63" i="28"/>
  <c r="O64" i="28"/>
  <c r="O65" i="28"/>
  <c r="O66" i="28"/>
  <c r="O67" i="28"/>
  <c r="O68" i="28"/>
  <c r="O69" i="28"/>
  <c r="O70" i="28"/>
  <c r="O71" i="28"/>
  <c r="O72" i="28"/>
  <c r="O73" i="28"/>
  <c r="O74" i="28"/>
  <c r="O75" i="28"/>
  <c r="O76" i="28"/>
  <c r="O77" i="28"/>
  <c r="O78" i="28"/>
  <c r="O79" i="28"/>
  <c r="O80" i="28"/>
  <c r="O81" i="28"/>
  <c r="O82" i="28"/>
  <c r="O83" i="28"/>
  <c r="O84" i="28"/>
  <c r="O85" i="28"/>
  <c r="O86" i="28"/>
  <c r="O87" i="28"/>
  <c r="O88" i="28"/>
  <c r="O89" i="28"/>
  <c r="O90" i="28"/>
  <c r="O91" i="28"/>
  <c r="O92" i="28"/>
  <c r="O93" i="28"/>
  <c r="O94" i="28"/>
  <c r="O95" i="28"/>
  <c r="O96" i="28"/>
  <c r="O97" i="28"/>
  <c r="O98" i="28"/>
  <c r="O99" i="28"/>
  <c r="O100" i="28"/>
  <c r="O101" i="28"/>
  <c r="O102" i="28"/>
  <c r="O103" i="28"/>
  <c r="O104" i="28"/>
  <c r="O105" i="28"/>
  <c r="O106" i="28"/>
  <c r="O107" i="28"/>
  <c r="O108" i="28"/>
  <c r="O109" i="28"/>
  <c r="O110" i="28"/>
  <c r="O111" i="28"/>
  <c r="O112" i="28"/>
  <c r="O113" i="28"/>
  <c r="O114" i="28"/>
  <c r="O115" i="28"/>
  <c r="O116" i="28"/>
  <c r="O117" i="28"/>
  <c r="O118" i="28"/>
  <c r="O119" i="28"/>
  <c r="O120" i="28"/>
  <c r="O5" i="28"/>
  <c r="BC120" i="64"/>
  <c r="BA120" i="64"/>
  <c r="AY120" i="64"/>
  <c r="BB120" i="64"/>
  <c r="AU120" i="64"/>
  <c r="AV120" i="64"/>
  <c r="AW120" i="64"/>
  <c r="AT120" i="64"/>
  <c r="AZ120" i="64"/>
  <c r="AP120" i="64"/>
  <c r="AL120" i="64"/>
  <c r="AH120" i="64"/>
  <c r="AG120" i="64"/>
  <c r="AC120" i="64"/>
  <c r="Y120" i="64"/>
  <c r="X120" i="64"/>
  <c r="T120" i="64"/>
  <c r="P120" i="64"/>
  <c r="M120" i="64"/>
  <c r="L120" i="64"/>
  <c r="K120" i="64"/>
  <c r="J120" i="64"/>
  <c r="I120" i="64"/>
  <c r="A120" i="64"/>
  <c r="BC119" i="64"/>
  <c r="BA119" i="64"/>
  <c r="AY119" i="64"/>
  <c r="BB119" i="64"/>
  <c r="AU119" i="64"/>
  <c r="AV119" i="64"/>
  <c r="AW119" i="64"/>
  <c r="AT119" i="64"/>
  <c r="AZ119" i="64"/>
  <c r="AP119" i="64"/>
  <c r="AL119" i="64"/>
  <c r="AH119" i="64"/>
  <c r="AG119" i="64"/>
  <c r="AC119" i="64"/>
  <c r="Y119" i="64"/>
  <c r="AI119" i="64"/>
  <c r="AJ119" i="64"/>
  <c r="AK119" i="64"/>
  <c r="X119" i="64"/>
  <c r="T119" i="64"/>
  <c r="P119" i="64"/>
  <c r="M119" i="64"/>
  <c r="L119" i="64"/>
  <c r="K119" i="64"/>
  <c r="J119" i="64"/>
  <c r="I119" i="64"/>
  <c r="A119" i="64"/>
  <c r="BC118" i="64"/>
  <c r="BA118" i="64"/>
  <c r="AY118" i="64"/>
  <c r="BB118" i="64"/>
  <c r="AU118" i="64"/>
  <c r="AV118" i="64"/>
  <c r="AW118" i="64"/>
  <c r="AT118" i="64"/>
  <c r="AZ118" i="64"/>
  <c r="AP118" i="64"/>
  <c r="AL118" i="64"/>
  <c r="AH118" i="64"/>
  <c r="AG118" i="64"/>
  <c r="AC118" i="64"/>
  <c r="Y118" i="64"/>
  <c r="X118" i="64"/>
  <c r="T118" i="64"/>
  <c r="P118" i="64"/>
  <c r="M118" i="64"/>
  <c r="L118" i="64"/>
  <c r="K118" i="64"/>
  <c r="J118" i="64"/>
  <c r="I118" i="64"/>
  <c r="A118" i="64"/>
  <c r="BC117" i="64"/>
  <c r="BA117" i="64"/>
  <c r="AY117" i="64"/>
  <c r="BB117" i="64"/>
  <c r="AU117" i="64"/>
  <c r="AV117" i="64"/>
  <c r="AW117" i="64"/>
  <c r="AT117" i="64"/>
  <c r="AZ117" i="64"/>
  <c r="AP117" i="64"/>
  <c r="AL117" i="64"/>
  <c r="AH117" i="64"/>
  <c r="AG117" i="64"/>
  <c r="AC117" i="64"/>
  <c r="Y117" i="64"/>
  <c r="X117" i="64"/>
  <c r="T117" i="64"/>
  <c r="P117" i="64"/>
  <c r="M117" i="64"/>
  <c r="L117" i="64"/>
  <c r="K117" i="64"/>
  <c r="J117" i="64"/>
  <c r="I117" i="64"/>
  <c r="A117" i="64"/>
  <c r="BC116" i="64"/>
  <c r="BA116" i="64"/>
  <c r="AY116" i="64"/>
  <c r="BB116" i="64"/>
  <c r="AU116" i="64"/>
  <c r="AV116" i="64"/>
  <c r="AW116" i="64"/>
  <c r="AT116" i="64"/>
  <c r="AZ116" i="64"/>
  <c r="AP116" i="64"/>
  <c r="AL116" i="64"/>
  <c r="AH116" i="64"/>
  <c r="AG116" i="64"/>
  <c r="AC116" i="64"/>
  <c r="Y116" i="64"/>
  <c r="X116" i="64"/>
  <c r="T116" i="64"/>
  <c r="P116" i="64"/>
  <c r="M116" i="64"/>
  <c r="L116" i="64"/>
  <c r="K116" i="64"/>
  <c r="J116" i="64"/>
  <c r="I116" i="64"/>
  <c r="A116" i="64"/>
  <c r="BC115" i="64"/>
  <c r="BA115" i="64"/>
  <c r="AY115" i="64"/>
  <c r="BB115" i="64"/>
  <c r="AU115" i="64"/>
  <c r="AV115" i="64"/>
  <c r="AW115" i="64"/>
  <c r="AT115" i="64"/>
  <c r="AZ115" i="64"/>
  <c r="AP115" i="64"/>
  <c r="AL115" i="64"/>
  <c r="AH115" i="64"/>
  <c r="AG115" i="64"/>
  <c r="AC115" i="64"/>
  <c r="Y115" i="64"/>
  <c r="X115" i="64"/>
  <c r="T115" i="64"/>
  <c r="P115" i="64"/>
  <c r="M115" i="64"/>
  <c r="L115" i="64"/>
  <c r="K115" i="64"/>
  <c r="J115" i="64"/>
  <c r="I115" i="64"/>
  <c r="A115" i="64"/>
  <c r="BC114" i="64"/>
  <c r="BA114" i="64"/>
  <c r="AY114" i="64"/>
  <c r="BB114" i="64"/>
  <c r="AU114" i="64"/>
  <c r="AV114" i="64"/>
  <c r="AW114" i="64"/>
  <c r="AT114" i="64"/>
  <c r="AZ114" i="64"/>
  <c r="AP114" i="64"/>
  <c r="AL114" i="64"/>
  <c r="AH114" i="64"/>
  <c r="AG114" i="64"/>
  <c r="AC114" i="64"/>
  <c r="Y114" i="64"/>
  <c r="X114" i="64"/>
  <c r="T114" i="64"/>
  <c r="P114" i="64"/>
  <c r="M114" i="64"/>
  <c r="L114" i="64"/>
  <c r="K114" i="64"/>
  <c r="J114" i="64"/>
  <c r="I114" i="64"/>
  <c r="A114" i="64"/>
  <c r="BC113" i="64"/>
  <c r="BA113" i="64"/>
  <c r="AY113" i="64"/>
  <c r="BB113" i="64"/>
  <c r="AU113" i="64"/>
  <c r="AV113" i="64"/>
  <c r="AW113" i="64"/>
  <c r="AT113" i="64"/>
  <c r="AZ113" i="64"/>
  <c r="AP113" i="64"/>
  <c r="AL113" i="64"/>
  <c r="AH113" i="64"/>
  <c r="AG113" i="64"/>
  <c r="AC113" i="64"/>
  <c r="Y113" i="64"/>
  <c r="X113" i="64"/>
  <c r="T113" i="64"/>
  <c r="P113" i="64"/>
  <c r="M113" i="64"/>
  <c r="L113" i="64"/>
  <c r="K113" i="64"/>
  <c r="J113" i="64"/>
  <c r="I113" i="64"/>
  <c r="A113" i="64"/>
  <c r="BC112" i="64"/>
  <c r="BA112" i="64"/>
  <c r="AY112" i="64"/>
  <c r="BB112" i="64"/>
  <c r="AU112" i="64"/>
  <c r="AV112" i="64"/>
  <c r="AW112" i="64"/>
  <c r="AT112" i="64"/>
  <c r="AZ112" i="64"/>
  <c r="AP112" i="64"/>
  <c r="AL112" i="64"/>
  <c r="AH112" i="64"/>
  <c r="AG112" i="64"/>
  <c r="AC112" i="64"/>
  <c r="Y112" i="64"/>
  <c r="X112" i="64"/>
  <c r="T112" i="64"/>
  <c r="P112" i="64"/>
  <c r="M112" i="64"/>
  <c r="L112" i="64"/>
  <c r="K112" i="64"/>
  <c r="J112" i="64"/>
  <c r="I112" i="64"/>
  <c r="A112" i="64"/>
  <c r="BC111" i="64"/>
  <c r="BA111" i="64"/>
  <c r="AY111" i="64"/>
  <c r="BB111" i="64"/>
  <c r="AU111" i="64"/>
  <c r="AV111" i="64"/>
  <c r="AW111" i="64"/>
  <c r="AT111" i="64"/>
  <c r="AZ111" i="64"/>
  <c r="AP111" i="64"/>
  <c r="AL111" i="64"/>
  <c r="AH111" i="64"/>
  <c r="AG111" i="64"/>
  <c r="AC111" i="64"/>
  <c r="Y111" i="64"/>
  <c r="X111" i="64"/>
  <c r="T111" i="64"/>
  <c r="P111" i="64"/>
  <c r="M111" i="64"/>
  <c r="L111" i="64"/>
  <c r="K111" i="64"/>
  <c r="J111" i="64"/>
  <c r="I111" i="64"/>
  <c r="A111" i="64"/>
  <c r="BC110" i="64"/>
  <c r="BA110" i="64"/>
  <c r="AY110" i="64"/>
  <c r="BB110" i="64"/>
  <c r="AU110" i="64"/>
  <c r="AV110" i="64"/>
  <c r="AW110" i="64"/>
  <c r="AT110" i="64"/>
  <c r="AZ110" i="64"/>
  <c r="AP110" i="64"/>
  <c r="AL110" i="64"/>
  <c r="AH110" i="64"/>
  <c r="AG110" i="64"/>
  <c r="AC110" i="64"/>
  <c r="Y110" i="64"/>
  <c r="X110" i="64"/>
  <c r="T110" i="64"/>
  <c r="P110" i="64"/>
  <c r="M110" i="64"/>
  <c r="L110" i="64"/>
  <c r="K110" i="64"/>
  <c r="J110" i="64"/>
  <c r="I110" i="64"/>
  <c r="A110" i="64"/>
  <c r="BC109" i="64"/>
  <c r="BA109" i="64"/>
  <c r="AY109" i="64"/>
  <c r="BB109" i="64"/>
  <c r="AU109" i="64"/>
  <c r="AV109" i="64"/>
  <c r="AW109" i="64"/>
  <c r="AT109" i="64"/>
  <c r="AZ109" i="64"/>
  <c r="AP109" i="64"/>
  <c r="AL109" i="64"/>
  <c r="AH109" i="64"/>
  <c r="AG109" i="64"/>
  <c r="AC109" i="64"/>
  <c r="Y109" i="64"/>
  <c r="X109" i="64"/>
  <c r="T109" i="64"/>
  <c r="P109" i="64"/>
  <c r="M109" i="64"/>
  <c r="L109" i="64"/>
  <c r="K109" i="64"/>
  <c r="J109" i="64"/>
  <c r="I109" i="64"/>
  <c r="A109" i="64"/>
  <c r="BC108" i="64"/>
  <c r="BA108" i="64"/>
  <c r="AY108" i="64"/>
  <c r="BB108" i="64"/>
  <c r="AU108" i="64"/>
  <c r="AV108" i="64"/>
  <c r="AW108" i="64"/>
  <c r="AT108" i="64"/>
  <c r="AZ108" i="64"/>
  <c r="AP108" i="64"/>
  <c r="AL108" i="64"/>
  <c r="AH108" i="64"/>
  <c r="AG108" i="64"/>
  <c r="AC108" i="64"/>
  <c r="Y108" i="64"/>
  <c r="X108" i="64"/>
  <c r="T108" i="64"/>
  <c r="P108" i="64"/>
  <c r="M108" i="64"/>
  <c r="L108" i="64"/>
  <c r="K108" i="64"/>
  <c r="J108" i="64"/>
  <c r="I108" i="64"/>
  <c r="A108" i="64"/>
  <c r="BC107" i="64"/>
  <c r="BA107" i="64"/>
  <c r="AY107" i="64"/>
  <c r="BB107" i="64"/>
  <c r="AU107" i="64"/>
  <c r="AV107" i="64"/>
  <c r="AW107" i="64"/>
  <c r="AT107" i="64"/>
  <c r="AZ107" i="64"/>
  <c r="AP107" i="64"/>
  <c r="AL107" i="64"/>
  <c r="AH107" i="64"/>
  <c r="AG107" i="64"/>
  <c r="AC107" i="64"/>
  <c r="Y107" i="64"/>
  <c r="X107" i="64"/>
  <c r="T107" i="64"/>
  <c r="P107" i="64"/>
  <c r="M107" i="64"/>
  <c r="L107" i="64"/>
  <c r="K107" i="64"/>
  <c r="J107" i="64"/>
  <c r="I107" i="64"/>
  <c r="A107" i="64"/>
  <c r="BC106" i="64"/>
  <c r="BA106" i="64"/>
  <c r="AY106" i="64"/>
  <c r="BB106" i="64"/>
  <c r="AU106" i="64"/>
  <c r="AV106" i="64"/>
  <c r="AW106" i="64"/>
  <c r="AT106" i="64"/>
  <c r="AZ106" i="64"/>
  <c r="AP106" i="64"/>
  <c r="AL106" i="64"/>
  <c r="AH106" i="64"/>
  <c r="AG106" i="64"/>
  <c r="AC106" i="64"/>
  <c r="Y106" i="64"/>
  <c r="X106" i="64"/>
  <c r="T106" i="64"/>
  <c r="P106" i="64"/>
  <c r="M106" i="64"/>
  <c r="L106" i="64"/>
  <c r="K106" i="64"/>
  <c r="J106" i="64"/>
  <c r="I106" i="64"/>
  <c r="A106" i="64"/>
  <c r="BC105" i="64"/>
  <c r="BA105" i="64"/>
  <c r="AY105" i="64"/>
  <c r="BB105" i="64"/>
  <c r="AU105" i="64"/>
  <c r="AV105" i="64"/>
  <c r="AW105" i="64"/>
  <c r="AT105" i="64"/>
  <c r="AZ105" i="64"/>
  <c r="AP105" i="64"/>
  <c r="AL105" i="64"/>
  <c r="AH105" i="64"/>
  <c r="AG105" i="64"/>
  <c r="AC105" i="64"/>
  <c r="Y105" i="64"/>
  <c r="X105" i="64"/>
  <c r="T105" i="64"/>
  <c r="P105" i="64"/>
  <c r="M105" i="64"/>
  <c r="L105" i="64"/>
  <c r="K105" i="64"/>
  <c r="J105" i="64"/>
  <c r="I105" i="64"/>
  <c r="A105" i="64"/>
  <c r="BC104" i="64"/>
  <c r="BA104" i="64"/>
  <c r="AY104" i="64"/>
  <c r="BB104" i="64"/>
  <c r="AU104" i="64"/>
  <c r="AV104" i="64"/>
  <c r="AW104" i="64"/>
  <c r="AT104" i="64"/>
  <c r="AZ104" i="64"/>
  <c r="AP104" i="64"/>
  <c r="AL104" i="64"/>
  <c r="AH104" i="64"/>
  <c r="AG104" i="64"/>
  <c r="AC104" i="64"/>
  <c r="Y104" i="64"/>
  <c r="X104" i="64"/>
  <c r="T104" i="64"/>
  <c r="P104" i="64"/>
  <c r="M104" i="64"/>
  <c r="L104" i="64"/>
  <c r="K104" i="64"/>
  <c r="J104" i="64"/>
  <c r="I104" i="64"/>
  <c r="A104" i="64"/>
  <c r="BC103" i="64"/>
  <c r="BA103" i="64"/>
  <c r="AY103" i="64"/>
  <c r="BB103" i="64"/>
  <c r="AU103" i="64"/>
  <c r="AV103" i="64"/>
  <c r="AW103" i="64"/>
  <c r="AT103" i="64"/>
  <c r="AZ103" i="64"/>
  <c r="AP103" i="64"/>
  <c r="AL103" i="64"/>
  <c r="AH103" i="64"/>
  <c r="AG103" i="64"/>
  <c r="AC103" i="64"/>
  <c r="Y103" i="64"/>
  <c r="X103" i="64"/>
  <c r="T103" i="64"/>
  <c r="P103" i="64"/>
  <c r="M103" i="64"/>
  <c r="L103" i="64"/>
  <c r="K103" i="64"/>
  <c r="J103" i="64"/>
  <c r="I103" i="64"/>
  <c r="A103" i="64"/>
  <c r="BC102" i="64"/>
  <c r="BA102" i="64"/>
  <c r="AY102" i="64"/>
  <c r="BB102" i="64"/>
  <c r="AU102" i="64"/>
  <c r="AV102" i="64"/>
  <c r="AW102" i="64"/>
  <c r="AT102" i="64"/>
  <c r="AZ102" i="64"/>
  <c r="AP102" i="64"/>
  <c r="AL102" i="64"/>
  <c r="AH102" i="64"/>
  <c r="AG102" i="64"/>
  <c r="AC102" i="64"/>
  <c r="Y102" i="64"/>
  <c r="X102" i="64"/>
  <c r="T102" i="64"/>
  <c r="P102" i="64"/>
  <c r="M102" i="64"/>
  <c r="L102" i="64"/>
  <c r="K102" i="64"/>
  <c r="J102" i="64"/>
  <c r="I102" i="64"/>
  <c r="A102" i="64"/>
  <c r="BC101" i="64"/>
  <c r="BA101" i="64"/>
  <c r="AY101" i="64"/>
  <c r="BB101" i="64"/>
  <c r="AU101" i="64"/>
  <c r="AV101" i="64"/>
  <c r="AW101" i="64"/>
  <c r="AT101" i="64"/>
  <c r="AZ101" i="64"/>
  <c r="AP101" i="64"/>
  <c r="AL101" i="64"/>
  <c r="AH101" i="64"/>
  <c r="AG101" i="64"/>
  <c r="AC101" i="64"/>
  <c r="Y101" i="64"/>
  <c r="X101" i="64"/>
  <c r="T101" i="64"/>
  <c r="P101" i="64"/>
  <c r="M101" i="64"/>
  <c r="L101" i="64"/>
  <c r="K101" i="64"/>
  <c r="J101" i="64"/>
  <c r="I101" i="64"/>
  <c r="A101" i="64"/>
  <c r="BC100" i="64"/>
  <c r="BA100" i="64"/>
  <c r="AY100" i="64"/>
  <c r="BB100" i="64"/>
  <c r="AU100" i="64"/>
  <c r="AV100" i="64"/>
  <c r="AW100" i="64"/>
  <c r="AT100" i="64"/>
  <c r="AZ100" i="64"/>
  <c r="AP100" i="64"/>
  <c r="AL100" i="64"/>
  <c r="AH100" i="64"/>
  <c r="AG100" i="64"/>
  <c r="AC100" i="64"/>
  <c r="Y100" i="64"/>
  <c r="X100" i="64"/>
  <c r="T100" i="64"/>
  <c r="P100" i="64"/>
  <c r="M100" i="64"/>
  <c r="L100" i="64"/>
  <c r="K100" i="64"/>
  <c r="J100" i="64"/>
  <c r="I100" i="64"/>
  <c r="A100" i="64"/>
  <c r="BC99" i="64"/>
  <c r="BA99" i="64"/>
  <c r="AY99" i="64"/>
  <c r="BB99" i="64"/>
  <c r="AU99" i="64"/>
  <c r="AV99" i="64"/>
  <c r="AW99" i="64"/>
  <c r="AT99" i="64"/>
  <c r="AZ99" i="64"/>
  <c r="AP99" i="64"/>
  <c r="AL99" i="64"/>
  <c r="AH99" i="64"/>
  <c r="AG99" i="64"/>
  <c r="AC99" i="64"/>
  <c r="Y99" i="64"/>
  <c r="X99" i="64"/>
  <c r="T99" i="64"/>
  <c r="P99" i="64"/>
  <c r="M99" i="64"/>
  <c r="L99" i="64"/>
  <c r="K99" i="64"/>
  <c r="J99" i="64"/>
  <c r="I99" i="64"/>
  <c r="A99" i="64"/>
  <c r="BC98" i="64"/>
  <c r="BA98" i="64"/>
  <c r="AY98" i="64"/>
  <c r="BB98" i="64"/>
  <c r="AU98" i="64"/>
  <c r="AV98" i="64"/>
  <c r="AW98" i="64"/>
  <c r="AT98" i="64"/>
  <c r="AZ98" i="64"/>
  <c r="AP98" i="64"/>
  <c r="AL98" i="64"/>
  <c r="AH98" i="64"/>
  <c r="AG98" i="64"/>
  <c r="AC98" i="64"/>
  <c r="Y98" i="64"/>
  <c r="X98" i="64"/>
  <c r="T98" i="64"/>
  <c r="P98" i="64"/>
  <c r="M98" i="64"/>
  <c r="L98" i="64"/>
  <c r="K98" i="64"/>
  <c r="J98" i="64"/>
  <c r="I98" i="64"/>
  <c r="A98" i="64"/>
  <c r="BC97" i="64"/>
  <c r="BA97" i="64"/>
  <c r="AY97" i="64"/>
  <c r="BB97" i="64"/>
  <c r="AU97" i="64"/>
  <c r="AV97" i="64"/>
  <c r="AW97" i="64"/>
  <c r="AT97" i="64"/>
  <c r="AZ97" i="64"/>
  <c r="AP97" i="64"/>
  <c r="AL97" i="64"/>
  <c r="AH97" i="64"/>
  <c r="AG97" i="64"/>
  <c r="AC97" i="64"/>
  <c r="Y97" i="64"/>
  <c r="X97" i="64"/>
  <c r="T97" i="64"/>
  <c r="P97" i="64"/>
  <c r="M97" i="64"/>
  <c r="L97" i="64"/>
  <c r="K97" i="64"/>
  <c r="J97" i="64"/>
  <c r="I97" i="64"/>
  <c r="A97" i="64"/>
  <c r="BC96" i="64"/>
  <c r="BA96" i="64"/>
  <c r="AY96" i="64"/>
  <c r="BB96" i="64"/>
  <c r="AU96" i="64"/>
  <c r="AV96" i="64"/>
  <c r="AW96" i="64"/>
  <c r="AT96" i="64"/>
  <c r="AZ96" i="64"/>
  <c r="AP96" i="64"/>
  <c r="AL96" i="64"/>
  <c r="AH96" i="64"/>
  <c r="AG96" i="64"/>
  <c r="AC96" i="64"/>
  <c r="Y96" i="64"/>
  <c r="X96" i="64"/>
  <c r="T96" i="64"/>
  <c r="P96" i="64"/>
  <c r="M96" i="64"/>
  <c r="L96" i="64"/>
  <c r="K96" i="64"/>
  <c r="J96" i="64"/>
  <c r="I96" i="64"/>
  <c r="A96" i="64"/>
  <c r="BC95" i="64"/>
  <c r="BA95" i="64"/>
  <c r="AY95" i="64"/>
  <c r="BB95" i="64"/>
  <c r="AU95" i="64"/>
  <c r="AV95" i="64"/>
  <c r="AW95" i="64"/>
  <c r="AT95" i="64"/>
  <c r="AZ95" i="64"/>
  <c r="AP95" i="64"/>
  <c r="AL95" i="64"/>
  <c r="AH95" i="64"/>
  <c r="AG95" i="64"/>
  <c r="AC95" i="64"/>
  <c r="Y95" i="64"/>
  <c r="X95" i="64"/>
  <c r="T95" i="64"/>
  <c r="P95" i="64"/>
  <c r="M95" i="64"/>
  <c r="L95" i="64"/>
  <c r="K95" i="64"/>
  <c r="J95" i="64"/>
  <c r="I95" i="64"/>
  <c r="A95" i="64"/>
  <c r="BC94" i="64"/>
  <c r="BA94" i="64"/>
  <c r="AY94" i="64"/>
  <c r="BB94" i="64"/>
  <c r="AU94" i="64"/>
  <c r="AV94" i="64"/>
  <c r="AW94" i="64"/>
  <c r="AT94" i="64"/>
  <c r="AZ94" i="64"/>
  <c r="AP94" i="64"/>
  <c r="AL94" i="64"/>
  <c r="AH94" i="64"/>
  <c r="AG94" i="64"/>
  <c r="AC94" i="64"/>
  <c r="Y94" i="64"/>
  <c r="AI94" i="64"/>
  <c r="AJ94" i="64"/>
  <c r="AK94" i="64"/>
  <c r="X94" i="64"/>
  <c r="T94" i="64"/>
  <c r="P94" i="64"/>
  <c r="M94" i="64"/>
  <c r="L94" i="64"/>
  <c r="K94" i="64"/>
  <c r="J94" i="64"/>
  <c r="I94" i="64"/>
  <c r="A94" i="64"/>
  <c r="BC93" i="64"/>
  <c r="BA93" i="64"/>
  <c r="AY93" i="64"/>
  <c r="BB93" i="64"/>
  <c r="AU93" i="64"/>
  <c r="AV93" i="64"/>
  <c r="AW93" i="64"/>
  <c r="AT93" i="64"/>
  <c r="AZ93" i="64"/>
  <c r="AP93" i="64"/>
  <c r="AL93" i="64"/>
  <c r="AH93" i="64"/>
  <c r="AG93" i="64"/>
  <c r="AC93" i="64"/>
  <c r="Y93" i="64"/>
  <c r="X93" i="64"/>
  <c r="T93" i="64"/>
  <c r="P93" i="64"/>
  <c r="M93" i="64"/>
  <c r="L93" i="64"/>
  <c r="K93" i="64"/>
  <c r="J93" i="64"/>
  <c r="I93" i="64"/>
  <c r="A93" i="64"/>
  <c r="BC92" i="64"/>
  <c r="BA92" i="64"/>
  <c r="AY92" i="64"/>
  <c r="BB92" i="64"/>
  <c r="AU92" i="64"/>
  <c r="AV92" i="64"/>
  <c r="AW92" i="64"/>
  <c r="AT92" i="64"/>
  <c r="AZ92" i="64"/>
  <c r="AP92" i="64"/>
  <c r="AL92" i="64"/>
  <c r="AH92" i="64"/>
  <c r="AG92" i="64"/>
  <c r="AC92" i="64"/>
  <c r="Y92" i="64"/>
  <c r="AI92" i="64"/>
  <c r="AJ92" i="64"/>
  <c r="AK92" i="64"/>
  <c r="X92" i="64"/>
  <c r="T92" i="64"/>
  <c r="P92" i="64"/>
  <c r="M92" i="64"/>
  <c r="L92" i="64"/>
  <c r="K92" i="64"/>
  <c r="J92" i="64"/>
  <c r="I92" i="64"/>
  <c r="A92" i="64"/>
  <c r="BC91" i="64"/>
  <c r="BA91" i="64"/>
  <c r="AY91" i="64"/>
  <c r="BB91" i="64"/>
  <c r="AU91" i="64"/>
  <c r="AV91" i="64"/>
  <c r="AW91" i="64"/>
  <c r="AT91" i="64"/>
  <c r="AZ91" i="64"/>
  <c r="AP91" i="64"/>
  <c r="AL91" i="64"/>
  <c r="AH91" i="64"/>
  <c r="AG91" i="64"/>
  <c r="AC91" i="64"/>
  <c r="Y91" i="64"/>
  <c r="X91" i="64"/>
  <c r="T91" i="64"/>
  <c r="P91" i="64"/>
  <c r="M91" i="64"/>
  <c r="L91" i="64"/>
  <c r="K91" i="64"/>
  <c r="J91" i="64"/>
  <c r="I91" i="64"/>
  <c r="A91" i="64"/>
  <c r="BC90" i="64"/>
  <c r="BA90" i="64"/>
  <c r="AY90" i="64"/>
  <c r="BB90" i="64"/>
  <c r="AU90" i="64"/>
  <c r="AV90" i="64"/>
  <c r="AW90" i="64"/>
  <c r="AT90" i="64"/>
  <c r="AZ90" i="64"/>
  <c r="AP90" i="64"/>
  <c r="AL90" i="64"/>
  <c r="AH90" i="64"/>
  <c r="AG90" i="64"/>
  <c r="AC90" i="64"/>
  <c r="Y90" i="64"/>
  <c r="AI90" i="64"/>
  <c r="AJ90" i="64"/>
  <c r="AK90" i="64"/>
  <c r="X90" i="64"/>
  <c r="T90" i="64"/>
  <c r="P90" i="64"/>
  <c r="M90" i="64"/>
  <c r="L90" i="64"/>
  <c r="K90" i="64"/>
  <c r="J90" i="64"/>
  <c r="I90" i="64"/>
  <c r="A90" i="64"/>
  <c r="BC89" i="64"/>
  <c r="BA89" i="64"/>
  <c r="AY89" i="64"/>
  <c r="BB89" i="64"/>
  <c r="AU89" i="64"/>
  <c r="AV89" i="64"/>
  <c r="AW89" i="64"/>
  <c r="AT89" i="64"/>
  <c r="AZ89" i="64"/>
  <c r="AP89" i="64"/>
  <c r="AL89" i="64"/>
  <c r="AH89" i="64"/>
  <c r="AG89" i="64"/>
  <c r="AC89" i="64"/>
  <c r="Y89" i="64"/>
  <c r="X89" i="64"/>
  <c r="T89" i="64"/>
  <c r="P89" i="64"/>
  <c r="M89" i="64"/>
  <c r="L89" i="64"/>
  <c r="K89" i="64"/>
  <c r="J89" i="64"/>
  <c r="I89" i="64"/>
  <c r="A89" i="64"/>
  <c r="BC88" i="64"/>
  <c r="BA88" i="64"/>
  <c r="AY88" i="64"/>
  <c r="BB88" i="64"/>
  <c r="AU88" i="64"/>
  <c r="AV88" i="64"/>
  <c r="AW88" i="64"/>
  <c r="AT88" i="64"/>
  <c r="AZ88" i="64"/>
  <c r="AP88" i="64"/>
  <c r="AL88" i="64"/>
  <c r="AH88" i="64"/>
  <c r="AG88" i="64"/>
  <c r="AC88" i="64"/>
  <c r="Y88" i="64"/>
  <c r="AI88" i="64"/>
  <c r="AJ88" i="64"/>
  <c r="AK88" i="64"/>
  <c r="X88" i="64"/>
  <c r="T88" i="64"/>
  <c r="P88" i="64"/>
  <c r="M88" i="64"/>
  <c r="L88" i="64"/>
  <c r="K88" i="64"/>
  <c r="J88" i="64"/>
  <c r="I88" i="64"/>
  <c r="A88" i="64"/>
  <c r="BC87" i="64"/>
  <c r="BA87" i="64"/>
  <c r="AY87" i="64"/>
  <c r="BB87" i="64"/>
  <c r="AU87" i="64"/>
  <c r="AV87" i="64"/>
  <c r="AW87" i="64"/>
  <c r="AT87" i="64"/>
  <c r="AZ87" i="64"/>
  <c r="AP87" i="64"/>
  <c r="AL87" i="64"/>
  <c r="AH87" i="64"/>
  <c r="AG87" i="64"/>
  <c r="AC87" i="64"/>
  <c r="Y87" i="64"/>
  <c r="X87" i="64"/>
  <c r="T87" i="64"/>
  <c r="P87" i="64"/>
  <c r="M87" i="64"/>
  <c r="L87" i="64"/>
  <c r="K87" i="64"/>
  <c r="J87" i="64"/>
  <c r="I87" i="64"/>
  <c r="A87" i="64"/>
  <c r="BC86" i="64"/>
  <c r="BA86" i="64"/>
  <c r="AY86" i="64"/>
  <c r="BB86" i="64"/>
  <c r="AU86" i="64"/>
  <c r="AV86" i="64"/>
  <c r="AW86" i="64"/>
  <c r="AT86" i="64"/>
  <c r="AZ86" i="64"/>
  <c r="AP86" i="64"/>
  <c r="AL86" i="64"/>
  <c r="AH86" i="64"/>
  <c r="AG86" i="64"/>
  <c r="AC86" i="64"/>
  <c r="Y86" i="64"/>
  <c r="AI86" i="64"/>
  <c r="AJ86" i="64"/>
  <c r="AK86" i="64"/>
  <c r="X86" i="64"/>
  <c r="T86" i="64"/>
  <c r="P86" i="64"/>
  <c r="M86" i="64"/>
  <c r="L86" i="64"/>
  <c r="K86" i="64"/>
  <c r="J86" i="64"/>
  <c r="I86" i="64"/>
  <c r="A86" i="64"/>
  <c r="BC85" i="64"/>
  <c r="BA85" i="64"/>
  <c r="AY85" i="64"/>
  <c r="BB85" i="64"/>
  <c r="AU85" i="64"/>
  <c r="AV85" i="64"/>
  <c r="AW85" i="64"/>
  <c r="AT85" i="64"/>
  <c r="AZ85" i="64"/>
  <c r="AP85" i="64"/>
  <c r="AL85" i="64"/>
  <c r="AH85" i="64"/>
  <c r="AG85" i="64"/>
  <c r="AC85" i="64"/>
  <c r="Y85" i="64"/>
  <c r="X85" i="64"/>
  <c r="T85" i="64"/>
  <c r="P85" i="64"/>
  <c r="M85" i="64"/>
  <c r="L85" i="64"/>
  <c r="K85" i="64"/>
  <c r="J85" i="64"/>
  <c r="I85" i="64"/>
  <c r="A85" i="64"/>
  <c r="BC84" i="64"/>
  <c r="BA84" i="64"/>
  <c r="AY84" i="64"/>
  <c r="BB84" i="64"/>
  <c r="AU84" i="64"/>
  <c r="AV84" i="64"/>
  <c r="AW84" i="64"/>
  <c r="AT84" i="64"/>
  <c r="AZ84" i="64"/>
  <c r="AP84" i="64"/>
  <c r="AL84" i="64"/>
  <c r="AH84" i="64"/>
  <c r="AG84" i="64"/>
  <c r="AC84" i="64"/>
  <c r="Y84" i="64"/>
  <c r="X84" i="64"/>
  <c r="T84" i="64"/>
  <c r="P84" i="64"/>
  <c r="M84" i="64"/>
  <c r="L84" i="64"/>
  <c r="K84" i="64"/>
  <c r="J84" i="64"/>
  <c r="I84" i="64"/>
  <c r="A84" i="64"/>
  <c r="BC83" i="64"/>
  <c r="BA83" i="64"/>
  <c r="AY83" i="64"/>
  <c r="BB83" i="64"/>
  <c r="AU83" i="64"/>
  <c r="AV83" i="64"/>
  <c r="AW83" i="64"/>
  <c r="AT83" i="64"/>
  <c r="AZ83" i="64"/>
  <c r="AP83" i="64"/>
  <c r="AL83" i="64"/>
  <c r="AH83" i="64"/>
  <c r="AG83" i="64"/>
  <c r="AC83" i="64"/>
  <c r="Y83" i="64"/>
  <c r="X83" i="64"/>
  <c r="T83" i="64"/>
  <c r="P83" i="64"/>
  <c r="M83" i="64"/>
  <c r="L83" i="64"/>
  <c r="K83" i="64"/>
  <c r="J83" i="64"/>
  <c r="I83" i="64"/>
  <c r="A83" i="64"/>
  <c r="BC82" i="64"/>
  <c r="BA82" i="64"/>
  <c r="AY82" i="64"/>
  <c r="BB82" i="64"/>
  <c r="AU82" i="64"/>
  <c r="AV82" i="64"/>
  <c r="AW82" i="64"/>
  <c r="AT82" i="64"/>
  <c r="AZ82" i="64"/>
  <c r="AP82" i="64"/>
  <c r="AL82" i="64"/>
  <c r="AH82" i="64"/>
  <c r="AG82" i="64"/>
  <c r="AC82" i="64"/>
  <c r="Y82" i="64"/>
  <c r="X82" i="64"/>
  <c r="T82" i="64"/>
  <c r="P82" i="64"/>
  <c r="M82" i="64"/>
  <c r="L82" i="64"/>
  <c r="K82" i="64"/>
  <c r="J82" i="64"/>
  <c r="I82" i="64"/>
  <c r="A82" i="64"/>
  <c r="BC81" i="64"/>
  <c r="BA81" i="64"/>
  <c r="AY81" i="64"/>
  <c r="BB81" i="64"/>
  <c r="AU81" i="64"/>
  <c r="AV81" i="64"/>
  <c r="AW81" i="64"/>
  <c r="AT81" i="64"/>
  <c r="AZ81" i="64"/>
  <c r="AP81" i="64"/>
  <c r="AL81" i="64"/>
  <c r="AH81" i="64"/>
  <c r="AG81" i="64"/>
  <c r="AC81" i="64"/>
  <c r="Y81" i="64"/>
  <c r="X81" i="64"/>
  <c r="T81" i="64"/>
  <c r="P81" i="64"/>
  <c r="M81" i="64"/>
  <c r="L81" i="64"/>
  <c r="K81" i="64"/>
  <c r="J81" i="64"/>
  <c r="I81" i="64"/>
  <c r="A81" i="64"/>
  <c r="BC80" i="64"/>
  <c r="BA80" i="64"/>
  <c r="AY80" i="64"/>
  <c r="BB80" i="64"/>
  <c r="AU80" i="64"/>
  <c r="AV80" i="64"/>
  <c r="AW80" i="64"/>
  <c r="AT80" i="64"/>
  <c r="AZ80" i="64"/>
  <c r="AP80" i="64"/>
  <c r="AL80" i="64"/>
  <c r="AH80" i="64"/>
  <c r="AG80" i="64"/>
  <c r="AC80" i="64"/>
  <c r="Y80" i="64"/>
  <c r="X80" i="64"/>
  <c r="T80" i="64"/>
  <c r="P80" i="64"/>
  <c r="M80" i="64"/>
  <c r="L80" i="64"/>
  <c r="K80" i="64"/>
  <c r="J80" i="64"/>
  <c r="I80" i="64"/>
  <c r="A80" i="64"/>
  <c r="BC79" i="64"/>
  <c r="BA79" i="64"/>
  <c r="AY79" i="64"/>
  <c r="BB79" i="64"/>
  <c r="AU79" i="64"/>
  <c r="AV79" i="64"/>
  <c r="AW79" i="64"/>
  <c r="AT79" i="64"/>
  <c r="AZ79" i="64"/>
  <c r="AP79" i="64"/>
  <c r="AL79" i="64"/>
  <c r="AH79" i="64"/>
  <c r="AG79" i="64"/>
  <c r="AC79" i="64"/>
  <c r="Y79" i="64"/>
  <c r="X79" i="64"/>
  <c r="T79" i="64"/>
  <c r="P79" i="64"/>
  <c r="M79" i="64"/>
  <c r="L79" i="64"/>
  <c r="K79" i="64"/>
  <c r="J79" i="64"/>
  <c r="I79" i="64"/>
  <c r="A79" i="64"/>
  <c r="BC78" i="64"/>
  <c r="BA78" i="64"/>
  <c r="AY78" i="64"/>
  <c r="BB78" i="64"/>
  <c r="AU78" i="64"/>
  <c r="AV78" i="64"/>
  <c r="AW78" i="64"/>
  <c r="AT78" i="64"/>
  <c r="AZ78" i="64"/>
  <c r="AP78" i="64"/>
  <c r="AL78" i="64"/>
  <c r="AH78" i="64"/>
  <c r="AG78" i="64"/>
  <c r="AC78" i="64"/>
  <c r="Y78" i="64"/>
  <c r="X78" i="64"/>
  <c r="T78" i="64"/>
  <c r="P78" i="64"/>
  <c r="M78" i="64"/>
  <c r="L78" i="64"/>
  <c r="K78" i="64"/>
  <c r="J78" i="64"/>
  <c r="I78" i="64"/>
  <c r="A78" i="64"/>
  <c r="BC77" i="64"/>
  <c r="BA77" i="64"/>
  <c r="AY77" i="64"/>
  <c r="BB77" i="64"/>
  <c r="AU77" i="64"/>
  <c r="AV77" i="64"/>
  <c r="AW77" i="64"/>
  <c r="AT77" i="64"/>
  <c r="AZ77" i="64"/>
  <c r="AP77" i="64"/>
  <c r="AL77" i="64"/>
  <c r="AH77" i="64"/>
  <c r="AG77" i="64"/>
  <c r="AC77" i="64"/>
  <c r="Y77" i="64"/>
  <c r="X77" i="64"/>
  <c r="T77" i="64"/>
  <c r="P77" i="64"/>
  <c r="M77" i="64"/>
  <c r="L77" i="64"/>
  <c r="K77" i="64"/>
  <c r="J77" i="64"/>
  <c r="I77" i="64"/>
  <c r="A77" i="64"/>
  <c r="BC76" i="64"/>
  <c r="BA76" i="64"/>
  <c r="AY76" i="64"/>
  <c r="BB76" i="64"/>
  <c r="AU76" i="64"/>
  <c r="AV76" i="64"/>
  <c r="AW76" i="64"/>
  <c r="AT76" i="64"/>
  <c r="AZ76" i="64"/>
  <c r="AP76" i="64"/>
  <c r="AL76" i="64"/>
  <c r="AH76" i="64"/>
  <c r="AG76" i="64"/>
  <c r="AC76" i="64"/>
  <c r="Y76" i="64"/>
  <c r="X76" i="64"/>
  <c r="T76" i="64"/>
  <c r="P76" i="64"/>
  <c r="M76" i="64"/>
  <c r="L76" i="64"/>
  <c r="K76" i="64"/>
  <c r="J76" i="64"/>
  <c r="I76" i="64"/>
  <c r="A76" i="64"/>
  <c r="BC75" i="64"/>
  <c r="BA75" i="64"/>
  <c r="AY75" i="64"/>
  <c r="BB75" i="64"/>
  <c r="AU75" i="64"/>
  <c r="AV75" i="64"/>
  <c r="AW75" i="64"/>
  <c r="AT75" i="64"/>
  <c r="AZ75" i="64"/>
  <c r="AP75" i="64"/>
  <c r="AL75" i="64"/>
  <c r="AH75" i="64"/>
  <c r="AG75" i="64"/>
  <c r="AC75" i="64"/>
  <c r="Y75" i="64"/>
  <c r="X75" i="64"/>
  <c r="T75" i="64"/>
  <c r="P75" i="64"/>
  <c r="M75" i="64"/>
  <c r="L75" i="64"/>
  <c r="K75" i="64"/>
  <c r="J75" i="64"/>
  <c r="I75" i="64"/>
  <c r="A75" i="64"/>
  <c r="BC74" i="64"/>
  <c r="BA74" i="64"/>
  <c r="AY74" i="64"/>
  <c r="BB74" i="64"/>
  <c r="AU74" i="64"/>
  <c r="AV74" i="64"/>
  <c r="AW74" i="64"/>
  <c r="AT74" i="64"/>
  <c r="AZ74" i="64"/>
  <c r="AP74" i="64"/>
  <c r="AL74" i="64"/>
  <c r="AH74" i="64"/>
  <c r="AG74" i="64"/>
  <c r="AC74" i="64"/>
  <c r="Y74" i="64"/>
  <c r="X74" i="64"/>
  <c r="T74" i="64"/>
  <c r="P74" i="64"/>
  <c r="M74" i="64"/>
  <c r="L74" i="64"/>
  <c r="K74" i="64"/>
  <c r="J74" i="64"/>
  <c r="I74" i="64"/>
  <c r="A74" i="64"/>
  <c r="BC73" i="64"/>
  <c r="BA73" i="64"/>
  <c r="AY73" i="64"/>
  <c r="BB73" i="64"/>
  <c r="AU73" i="64"/>
  <c r="AV73" i="64"/>
  <c r="AW73" i="64"/>
  <c r="AT73" i="64"/>
  <c r="AZ73" i="64"/>
  <c r="AP73" i="64"/>
  <c r="AL73" i="64"/>
  <c r="AH73" i="64"/>
  <c r="AG73" i="64"/>
  <c r="AC73" i="64"/>
  <c r="Y73" i="64"/>
  <c r="AI73" i="64"/>
  <c r="AJ73" i="64"/>
  <c r="AK73" i="64"/>
  <c r="X73" i="64"/>
  <c r="T73" i="64"/>
  <c r="P73" i="64"/>
  <c r="M73" i="64"/>
  <c r="L73" i="64"/>
  <c r="K73" i="64"/>
  <c r="J73" i="64"/>
  <c r="I73" i="64"/>
  <c r="A73" i="64"/>
  <c r="BC72" i="64"/>
  <c r="BA72" i="64"/>
  <c r="AY72" i="64"/>
  <c r="BB72" i="64"/>
  <c r="AU72" i="64"/>
  <c r="AV72" i="64"/>
  <c r="AW72" i="64"/>
  <c r="AT72" i="64"/>
  <c r="AZ72" i="64"/>
  <c r="AP72" i="64"/>
  <c r="AL72" i="64"/>
  <c r="AH72" i="64"/>
  <c r="AG72" i="64"/>
  <c r="AC72" i="64"/>
  <c r="Y72" i="64"/>
  <c r="X72" i="64"/>
  <c r="T72" i="64"/>
  <c r="P72" i="64"/>
  <c r="M72" i="64"/>
  <c r="L72" i="64"/>
  <c r="K72" i="64"/>
  <c r="J72" i="64"/>
  <c r="I72" i="64"/>
  <c r="A72" i="64"/>
  <c r="BC71" i="64"/>
  <c r="BA71" i="64"/>
  <c r="AY71" i="64"/>
  <c r="BB71" i="64"/>
  <c r="AU71" i="64"/>
  <c r="AV71" i="64"/>
  <c r="AW71" i="64"/>
  <c r="AT71" i="64"/>
  <c r="AZ71" i="64"/>
  <c r="AP71" i="64"/>
  <c r="AL71" i="64"/>
  <c r="AH71" i="64"/>
  <c r="AG71" i="64"/>
  <c r="AC71" i="64"/>
  <c r="Y71" i="64"/>
  <c r="X71" i="64"/>
  <c r="T71" i="64"/>
  <c r="P71" i="64"/>
  <c r="M71" i="64"/>
  <c r="L71" i="64"/>
  <c r="K71" i="64"/>
  <c r="J71" i="64"/>
  <c r="I71" i="64"/>
  <c r="A71" i="64"/>
  <c r="BC70" i="64"/>
  <c r="BA70" i="64"/>
  <c r="AY70" i="64"/>
  <c r="BB70" i="64"/>
  <c r="AU70" i="64"/>
  <c r="AV70" i="64"/>
  <c r="AW70" i="64"/>
  <c r="AT70" i="64"/>
  <c r="AZ70" i="64"/>
  <c r="AP70" i="64"/>
  <c r="AL70" i="64"/>
  <c r="AH70" i="64"/>
  <c r="AG70" i="64"/>
  <c r="AC70" i="64"/>
  <c r="Y70" i="64"/>
  <c r="X70" i="64"/>
  <c r="T70" i="64"/>
  <c r="P70" i="64"/>
  <c r="M70" i="64"/>
  <c r="L70" i="64"/>
  <c r="K70" i="64"/>
  <c r="J70" i="64"/>
  <c r="I70" i="64"/>
  <c r="A70" i="64"/>
  <c r="BC69" i="64"/>
  <c r="BA69" i="64"/>
  <c r="AY69" i="64"/>
  <c r="BB69" i="64"/>
  <c r="AU69" i="64"/>
  <c r="AV69" i="64"/>
  <c r="AW69" i="64"/>
  <c r="AT69" i="64"/>
  <c r="AZ69" i="64"/>
  <c r="AP69" i="64"/>
  <c r="AL69" i="64"/>
  <c r="AH69" i="64"/>
  <c r="AG69" i="64"/>
  <c r="AC69" i="64"/>
  <c r="Y69" i="64"/>
  <c r="AI69" i="64"/>
  <c r="AJ69" i="64"/>
  <c r="AK69" i="64"/>
  <c r="X69" i="64"/>
  <c r="T69" i="64"/>
  <c r="P69" i="64"/>
  <c r="M69" i="64"/>
  <c r="L69" i="64"/>
  <c r="K69" i="64"/>
  <c r="J69" i="64"/>
  <c r="I69" i="64"/>
  <c r="A69" i="64"/>
  <c r="BC68" i="64"/>
  <c r="BA68" i="64"/>
  <c r="AY68" i="64"/>
  <c r="BB68" i="64"/>
  <c r="AU68" i="64"/>
  <c r="AV68" i="64"/>
  <c r="AW68" i="64"/>
  <c r="AT68" i="64"/>
  <c r="AZ68" i="64"/>
  <c r="AP68" i="64"/>
  <c r="AL68" i="64"/>
  <c r="AH68" i="64"/>
  <c r="AG68" i="64"/>
  <c r="AC68" i="64"/>
  <c r="Y68" i="64"/>
  <c r="X68" i="64"/>
  <c r="T68" i="64"/>
  <c r="P68" i="64"/>
  <c r="M68" i="64"/>
  <c r="L68" i="64"/>
  <c r="K68" i="64"/>
  <c r="J68" i="64"/>
  <c r="I68" i="64"/>
  <c r="A68" i="64"/>
  <c r="BC67" i="64"/>
  <c r="BA67" i="64"/>
  <c r="AY67" i="64"/>
  <c r="BB67" i="64"/>
  <c r="AU67" i="64"/>
  <c r="AV67" i="64"/>
  <c r="AW67" i="64"/>
  <c r="AT67" i="64"/>
  <c r="AZ67" i="64"/>
  <c r="AP67" i="64"/>
  <c r="AL67" i="64"/>
  <c r="AH67" i="64"/>
  <c r="AG67" i="64"/>
  <c r="AC67" i="64"/>
  <c r="Y67" i="64"/>
  <c r="X67" i="64"/>
  <c r="T67" i="64"/>
  <c r="P67" i="64"/>
  <c r="M67" i="64"/>
  <c r="L67" i="64"/>
  <c r="K67" i="64"/>
  <c r="J67" i="64"/>
  <c r="I67" i="64"/>
  <c r="A67" i="64"/>
  <c r="BC66" i="64"/>
  <c r="BA66" i="64"/>
  <c r="AY66" i="64"/>
  <c r="BB66" i="64"/>
  <c r="AU66" i="64"/>
  <c r="AV66" i="64"/>
  <c r="AW66" i="64"/>
  <c r="AT66" i="64"/>
  <c r="AZ66" i="64"/>
  <c r="AP66" i="64"/>
  <c r="AL66" i="64"/>
  <c r="AH66" i="64"/>
  <c r="AG66" i="64"/>
  <c r="AC66" i="64"/>
  <c r="Y66" i="64"/>
  <c r="X66" i="64"/>
  <c r="T66" i="64"/>
  <c r="P66" i="64"/>
  <c r="M66" i="64"/>
  <c r="L66" i="64"/>
  <c r="K66" i="64"/>
  <c r="J66" i="64"/>
  <c r="I66" i="64"/>
  <c r="A66" i="64"/>
  <c r="BC65" i="64"/>
  <c r="BA65" i="64"/>
  <c r="AY65" i="64"/>
  <c r="BB65" i="64"/>
  <c r="AU65" i="64"/>
  <c r="AV65" i="64"/>
  <c r="AW65" i="64"/>
  <c r="AT65" i="64"/>
  <c r="AZ65" i="64"/>
  <c r="AP65" i="64"/>
  <c r="AL65" i="64"/>
  <c r="AH65" i="64"/>
  <c r="AG65" i="64"/>
  <c r="AC65" i="64"/>
  <c r="Y65" i="64"/>
  <c r="AI65" i="64"/>
  <c r="AJ65" i="64"/>
  <c r="AK65" i="64"/>
  <c r="X65" i="64"/>
  <c r="T65" i="64"/>
  <c r="P65" i="64"/>
  <c r="M65" i="64"/>
  <c r="L65" i="64"/>
  <c r="K65" i="64"/>
  <c r="J65" i="64"/>
  <c r="I65" i="64"/>
  <c r="A65" i="64"/>
  <c r="BC64" i="64"/>
  <c r="BA64" i="64"/>
  <c r="AY64" i="64"/>
  <c r="BB64" i="64"/>
  <c r="AU64" i="64"/>
  <c r="AV64" i="64"/>
  <c r="AW64" i="64"/>
  <c r="AT64" i="64"/>
  <c r="AZ64" i="64"/>
  <c r="AP64" i="64"/>
  <c r="AL64" i="64"/>
  <c r="AH64" i="64"/>
  <c r="AG64" i="64"/>
  <c r="AC64" i="64"/>
  <c r="Y64" i="64"/>
  <c r="X64" i="64"/>
  <c r="T64" i="64"/>
  <c r="P64" i="64"/>
  <c r="M64" i="64"/>
  <c r="L64" i="64"/>
  <c r="K64" i="64"/>
  <c r="J64" i="64"/>
  <c r="I64" i="64"/>
  <c r="A64" i="64"/>
  <c r="BC63" i="64"/>
  <c r="BA63" i="64"/>
  <c r="AY63" i="64"/>
  <c r="BB63" i="64"/>
  <c r="AU63" i="64"/>
  <c r="AV63" i="64"/>
  <c r="AW63" i="64"/>
  <c r="AT63" i="64"/>
  <c r="AZ63" i="64"/>
  <c r="AP63" i="64"/>
  <c r="AL63" i="64"/>
  <c r="AH63" i="64"/>
  <c r="AG63" i="64"/>
  <c r="AC63" i="64"/>
  <c r="Y63" i="64"/>
  <c r="X63" i="64"/>
  <c r="T63" i="64"/>
  <c r="P63" i="64"/>
  <c r="M63" i="64"/>
  <c r="L63" i="64"/>
  <c r="K63" i="64"/>
  <c r="J63" i="64"/>
  <c r="I63" i="64"/>
  <c r="A63" i="64"/>
  <c r="BC62" i="64"/>
  <c r="BA62" i="64"/>
  <c r="AY62" i="64"/>
  <c r="BB62" i="64"/>
  <c r="AU62" i="64"/>
  <c r="AV62" i="64"/>
  <c r="AW62" i="64"/>
  <c r="AT62" i="64"/>
  <c r="AZ62" i="64"/>
  <c r="AP62" i="64"/>
  <c r="AL62" i="64"/>
  <c r="AH62" i="64"/>
  <c r="AG62" i="64"/>
  <c r="AC62" i="64"/>
  <c r="Y62" i="64"/>
  <c r="X62" i="64"/>
  <c r="T62" i="64"/>
  <c r="P62" i="64"/>
  <c r="M62" i="64"/>
  <c r="L62" i="64"/>
  <c r="K62" i="64"/>
  <c r="J62" i="64"/>
  <c r="I62" i="64"/>
  <c r="A62" i="64"/>
  <c r="BC61" i="64"/>
  <c r="BA61" i="64"/>
  <c r="AY61" i="64"/>
  <c r="BB61" i="64"/>
  <c r="AU61" i="64"/>
  <c r="AV61" i="64"/>
  <c r="AW61" i="64"/>
  <c r="AT61" i="64"/>
  <c r="AZ61" i="64"/>
  <c r="AP61" i="64"/>
  <c r="AL61" i="64"/>
  <c r="AH61" i="64"/>
  <c r="AG61" i="64"/>
  <c r="AC61" i="64"/>
  <c r="Y61" i="64"/>
  <c r="X61" i="64"/>
  <c r="T61" i="64"/>
  <c r="P61" i="64"/>
  <c r="M61" i="64"/>
  <c r="L61" i="64"/>
  <c r="K61" i="64"/>
  <c r="J61" i="64"/>
  <c r="I61" i="64"/>
  <c r="A61" i="64"/>
  <c r="BC60" i="64"/>
  <c r="BA60" i="64"/>
  <c r="AY60" i="64"/>
  <c r="BB60" i="64"/>
  <c r="AU60" i="64"/>
  <c r="AV60" i="64"/>
  <c r="AW60" i="64"/>
  <c r="AT60" i="64"/>
  <c r="AZ60" i="64"/>
  <c r="AP60" i="64"/>
  <c r="AL60" i="64"/>
  <c r="AH60" i="64"/>
  <c r="AG60" i="64"/>
  <c r="AC60" i="64"/>
  <c r="Y60" i="64"/>
  <c r="X60" i="64"/>
  <c r="T60" i="64"/>
  <c r="P60" i="64"/>
  <c r="M60" i="64"/>
  <c r="L60" i="64"/>
  <c r="K60" i="64"/>
  <c r="J60" i="64"/>
  <c r="I60" i="64"/>
  <c r="A60" i="64"/>
  <c r="BC59" i="64"/>
  <c r="BA59" i="64"/>
  <c r="AY59" i="64"/>
  <c r="BB59" i="64"/>
  <c r="AU59" i="64"/>
  <c r="AV59" i="64"/>
  <c r="AW59" i="64"/>
  <c r="AT59" i="64"/>
  <c r="AZ59" i="64"/>
  <c r="AP59" i="64"/>
  <c r="AL59" i="64"/>
  <c r="AH59" i="64"/>
  <c r="AG59" i="64"/>
  <c r="AC59" i="64"/>
  <c r="Y59" i="64"/>
  <c r="X59" i="64"/>
  <c r="T59" i="64"/>
  <c r="P59" i="64"/>
  <c r="M59" i="64"/>
  <c r="L59" i="64"/>
  <c r="K59" i="64"/>
  <c r="J59" i="64"/>
  <c r="I59" i="64"/>
  <c r="A59" i="64"/>
  <c r="BC58" i="64"/>
  <c r="BA58" i="64"/>
  <c r="AY58" i="64"/>
  <c r="BB58" i="64"/>
  <c r="AU58" i="64"/>
  <c r="AV58" i="64"/>
  <c r="AW58" i="64"/>
  <c r="AT58" i="64"/>
  <c r="AZ58" i="64"/>
  <c r="AP58" i="64"/>
  <c r="AL58" i="64"/>
  <c r="AH58" i="64"/>
  <c r="AG58" i="64"/>
  <c r="AC58" i="64"/>
  <c r="Y58" i="64"/>
  <c r="X58" i="64"/>
  <c r="T58" i="64"/>
  <c r="P58" i="64"/>
  <c r="M58" i="64"/>
  <c r="L58" i="64"/>
  <c r="K58" i="64"/>
  <c r="J58" i="64"/>
  <c r="I58" i="64"/>
  <c r="A58" i="64"/>
  <c r="BC57" i="64"/>
  <c r="BA57" i="64"/>
  <c r="AY57" i="64"/>
  <c r="BB57" i="64"/>
  <c r="AU57" i="64"/>
  <c r="AV57" i="64"/>
  <c r="AW57" i="64"/>
  <c r="AT57" i="64"/>
  <c r="AZ57" i="64"/>
  <c r="AP57" i="64"/>
  <c r="AL57" i="64"/>
  <c r="AH57" i="64"/>
  <c r="AG57" i="64"/>
  <c r="AC57" i="64"/>
  <c r="Y57" i="64"/>
  <c r="X57" i="64"/>
  <c r="T57" i="64"/>
  <c r="P57" i="64"/>
  <c r="M57" i="64"/>
  <c r="L57" i="64"/>
  <c r="K57" i="64"/>
  <c r="J57" i="64"/>
  <c r="I57" i="64"/>
  <c r="A57" i="64"/>
  <c r="BC56" i="64"/>
  <c r="BA56" i="64"/>
  <c r="AY56" i="64"/>
  <c r="BB56" i="64"/>
  <c r="AU56" i="64"/>
  <c r="AV56" i="64"/>
  <c r="AW56" i="64"/>
  <c r="AT56" i="64"/>
  <c r="AZ56" i="64"/>
  <c r="AP56" i="64"/>
  <c r="AL56" i="64"/>
  <c r="AH56" i="64"/>
  <c r="AG56" i="64"/>
  <c r="AC56" i="64"/>
  <c r="Y56" i="64"/>
  <c r="X56" i="64"/>
  <c r="T56" i="64"/>
  <c r="P56" i="64"/>
  <c r="M56" i="64"/>
  <c r="L56" i="64"/>
  <c r="K56" i="64"/>
  <c r="J56" i="64"/>
  <c r="I56" i="64"/>
  <c r="A56" i="64"/>
  <c r="BC55" i="64"/>
  <c r="BA55" i="64"/>
  <c r="AY55" i="64"/>
  <c r="BB55" i="64"/>
  <c r="AU55" i="64"/>
  <c r="AV55" i="64"/>
  <c r="AW55" i="64"/>
  <c r="AT55" i="64"/>
  <c r="AZ55" i="64"/>
  <c r="AP55" i="64"/>
  <c r="AL55" i="64"/>
  <c r="AH55" i="64"/>
  <c r="AG55" i="64"/>
  <c r="AC55" i="64"/>
  <c r="Y55" i="64"/>
  <c r="X55" i="64"/>
  <c r="T55" i="64"/>
  <c r="P55" i="64"/>
  <c r="M55" i="64"/>
  <c r="L55" i="64"/>
  <c r="K55" i="64"/>
  <c r="J55" i="64"/>
  <c r="I55" i="64"/>
  <c r="A55" i="64"/>
  <c r="BC54" i="64"/>
  <c r="BA54" i="64"/>
  <c r="AY54" i="64"/>
  <c r="BB54" i="64"/>
  <c r="AU54" i="64"/>
  <c r="AV54" i="64"/>
  <c r="AW54" i="64"/>
  <c r="AT54" i="64"/>
  <c r="AZ54" i="64"/>
  <c r="AP54" i="64"/>
  <c r="AL54" i="64"/>
  <c r="AH54" i="64"/>
  <c r="AG54" i="64"/>
  <c r="AC54" i="64"/>
  <c r="Y54" i="64"/>
  <c r="X54" i="64"/>
  <c r="T54" i="64"/>
  <c r="P54" i="64"/>
  <c r="M54" i="64"/>
  <c r="L54" i="64"/>
  <c r="K54" i="64"/>
  <c r="J54" i="64"/>
  <c r="I54" i="64"/>
  <c r="A54" i="64"/>
  <c r="BC53" i="64"/>
  <c r="BA53" i="64"/>
  <c r="AY53" i="64"/>
  <c r="BB53" i="64"/>
  <c r="AU53" i="64"/>
  <c r="AV53" i="64"/>
  <c r="AW53" i="64"/>
  <c r="AT53" i="64"/>
  <c r="AZ53" i="64"/>
  <c r="AP53" i="64"/>
  <c r="AL53" i="64"/>
  <c r="AH53" i="64"/>
  <c r="AG53" i="64"/>
  <c r="AC53" i="64"/>
  <c r="Y53" i="64"/>
  <c r="X53" i="64"/>
  <c r="T53" i="64"/>
  <c r="P53" i="64"/>
  <c r="M53" i="64"/>
  <c r="L53" i="64"/>
  <c r="K53" i="64"/>
  <c r="J53" i="64"/>
  <c r="I53" i="64"/>
  <c r="A53" i="64"/>
  <c r="BC52" i="64"/>
  <c r="BA52" i="64"/>
  <c r="AY52" i="64"/>
  <c r="BB52" i="64"/>
  <c r="AU52" i="64"/>
  <c r="AV52" i="64"/>
  <c r="AW52" i="64"/>
  <c r="AT52" i="64"/>
  <c r="AZ52" i="64"/>
  <c r="AP52" i="64"/>
  <c r="AL52" i="64"/>
  <c r="AH52" i="64"/>
  <c r="AG52" i="64"/>
  <c r="AC52" i="64"/>
  <c r="Y52" i="64"/>
  <c r="X52" i="64"/>
  <c r="T52" i="64"/>
  <c r="P52" i="64"/>
  <c r="M52" i="64"/>
  <c r="L52" i="64"/>
  <c r="K52" i="64"/>
  <c r="J52" i="64"/>
  <c r="I52" i="64"/>
  <c r="A52" i="64"/>
  <c r="BC51" i="64"/>
  <c r="BA51" i="64"/>
  <c r="AY51" i="64"/>
  <c r="BB51" i="64"/>
  <c r="AU51" i="64"/>
  <c r="AV51" i="64"/>
  <c r="AW51" i="64"/>
  <c r="AT51" i="64"/>
  <c r="AZ51" i="64"/>
  <c r="AP51" i="64"/>
  <c r="AL51" i="64"/>
  <c r="AH51" i="64"/>
  <c r="AG51" i="64"/>
  <c r="AC51" i="64"/>
  <c r="Y51" i="64"/>
  <c r="X51" i="64"/>
  <c r="T51" i="64"/>
  <c r="P51" i="64"/>
  <c r="M51" i="64"/>
  <c r="L51" i="64"/>
  <c r="K51" i="64"/>
  <c r="J51" i="64"/>
  <c r="I51" i="64"/>
  <c r="A51" i="64"/>
  <c r="BC50" i="64"/>
  <c r="BA50" i="64"/>
  <c r="AY50" i="64"/>
  <c r="BB50" i="64"/>
  <c r="AU50" i="64"/>
  <c r="AV50" i="64"/>
  <c r="AW50" i="64"/>
  <c r="AT50" i="64"/>
  <c r="AZ50" i="64"/>
  <c r="AP50" i="64"/>
  <c r="AL50" i="64"/>
  <c r="AH50" i="64"/>
  <c r="AG50" i="64"/>
  <c r="AC50" i="64"/>
  <c r="Y50" i="64"/>
  <c r="X50" i="64"/>
  <c r="T50" i="64"/>
  <c r="P50" i="64"/>
  <c r="M50" i="64"/>
  <c r="L50" i="64"/>
  <c r="K50" i="64"/>
  <c r="J50" i="64"/>
  <c r="I50" i="64"/>
  <c r="A50" i="64"/>
  <c r="BC49" i="64"/>
  <c r="BA49" i="64"/>
  <c r="AY49" i="64"/>
  <c r="BB49" i="64"/>
  <c r="AU49" i="64"/>
  <c r="AV49" i="64"/>
  <c r="AW49" i="64"/>
  <c r="AT49" i="64"/>
  <c r="AZ49" i="64"/>
  <c r="AP49" i="64"/>
  <c r="AL49" i="64"/>
  <c r="AH49" i="64"/>
  <c r="AG49" i="64"/>
  <c r="AC49" i="64"/>
  <c r="Y49" i="64"/>
  <c r="X49" i="64"/>
  <c r="T49" i="64"/>
  <c r="P49" i="64"/>
  <c r="M49" i="64"/>
  <c r="L49" i="64"/>
  <c r="K49" i="64"/>
  <c r="J49" i="64"/>
  <c r="I49" i="64"/>
  <c r="A49" i="64"/>
  <c r="BC48" i="64"/>
  <c r="BA48" i="64"/>
  <c r="AY48" i="64"/>
  <c r="BB48" i="64"/>
  <c r="AU48" i="64"/>
  <c r="AV48" i="64"/>
  <c r="AW48" i="64"/>
  <c r="AT48" i="64"/>
  <c r="AZ48" i="64"/>
  <c r="AP48" i="64"/>
  <c r="AL48" i="64"/>
  <c r="AH48" i="64"/>
  <c r="AG48" i="64"/>
  <c r="AC48" i="64"/>
  <c r="Y48" i="64"/>
  <c r="X48" i="64"/>
  <c r="T48" i="64"/>
  <c r="P48" i="64"/>
  <c r="M48" i="64"/>
  <c r="L48" i="64"/>
  <c r="K48" i="64"/>
  <c r="J48" i="64"/>
  <c r="I48" i="64"/>
  <c r="A48" i="64"/>
  <c r="BC47" i="64"/>
  <c r="BA47" i="64"/>
  <c r="AY47" i="64"/>
  <c r="BB47" i="64"/>
  <c r="AU47" i="64"/>
  <c r="AV47" i="64"/>
  <c r="AW47" i="64"/>
  <c r="AT47" i="64"/>
  <c r="AZ47" i="64"/>
  <c r="AP47" i="64"/>
  <c r="AL47" i="64"/>
  <c r="AH47" i="64"/>
  <c r="AG47" i="64"/>
  <c r="AC47" i="64"/>
  <c r="Y47" i="64"/>
  <c r="X47" i="64"/>
  <c r="T47" i="64"/>
  <c r="P47" i="64"/>
  <c r="M47" i="64"/>
  <c r="L47" i="64"/>
  <c r="K47" i="64"/>
  <c r="J47" i="64"/>
  <c r="I47" i="64"/>
  <c r="A47" i="64"/>
  <c r="BC46" i="64"/>
  <c r="BA46" i="64"/>
  <c r="AY46" i="64"/>
  <c r="BB46" i="64"/>
  <c r="AU46" i="64"/>
  <c r="AV46" i="64"/>
  <c r="AW46" i="64"/>
  <c r="AT46" i="64"/>
  <c r="AZ46" i="64"/>
  <c r="AP46" i="64"/>
  <c r="AL46" i="64"/>
  <c r="AH46" i="64"/>
  <c r="AG46" i="64"/>
  <c r="AC46" i="64"/>
  <c r="Y46" i="64"/>
  <c r="X46" i="64"/>
  <c r="T46" i="64"/>
  <c r="P46" i="64"/>
  <c r="M46" i="64"/>
  <c r="L46" i="64"/>
  <c r="K46" i="64"/>
  <c r="J46" i="64"/>
  <c r="I46" i="64"/>
  <c r="A46" i="64"/>
  <c r="BC45" i="64"/>
  <c r="BA45" i="64"/>
  <c r="AY45" i="64"/>
  <c r="BB45" i="64"/>
  <c r="AU45" i="64"/>
  <c r="AV45" i="64"/>
  <c r="AW45" i="64"/>
  <c r="AT45" i="64"/>
  <c r="AZ45" i="64"/>
  <c r="AP45" i="64"/>
  <c r="AL45" i="64"/>
  <c r="AH45" i="64"/>
  <c r="AG45" i="64"/>
  <c r="AC45" i="64"/>
  <c r="Y45" i="64"/>
  <c r="X45" i="64"/>
  <c r="T45" i="64"/>
  <c r="P45" i="64"/>
  <c r="M45" i="64"/>
  <c r="L45" i="64"/>
  <c r="K45" i="64"/>
  <c r="J45" i="64"/>
  <c r="I45" i="64"/>
  <c r="A45" i="64"/>
  <c r="BC44" i="64"/>
  <c r="BA44" i="64"/>
  <c r="AY44" i="64"/>
  <c r="BB44" i="64"/>
  <c r="AU44" i="64"/>
  <c r="AV44" i="64"/>
  <c r="AW44" i="64"/>
  <c r="AT44" i="64"/>
  <c r="AZ44" i="64"/>
  <c r="AP44" i="64"/>
  <c r="AL44" i="64"/>
  <c r="AH44" i="64"/>
  <c r="AG44" i="64"/>
  <c r="AC44" i="64"/>
  <c r="Y44" i="64"/>
  <c r="X44" i="64"/>
  <c r="T44" i="64"/>
  <c r="P44" i="64"/>
  <c r="M44" i="64"/>
  <c r="L44" i="64"/>
  <c r="K44" i="64"/>
  <c r="J44" i="64"/>
  <c r="I44" i="64"/>
  <c r="A44" i="64"/>
  <c r="BC43" i="64"/>
  <c r="BA43" i="64"/>
  <c r="AY43" i="64"/>
  <c r="BB43" i="64"/>
  <c r="AU43" i="64"/>
  <c r="AV43" i="64"/>
  <c r="AW43" i="64"/>
  <c r="AT43" i="64"/>
  <c r="AZ43" i="64"/>
  <c r="AP43" i="64"/>
  <c r="AL43" i="64"/>
  <c r="AH43" i="64"/>
  <c r="AG43" i="64"/>
  <c r="AC43" i="64"/>
  <c r="Y43" i="64"/>
  <c r="X43" i="64"/>
  <c r="T43" i="64"/>
  <c r="P43" i="64"/>
  <c r="M43" i="64"/>
  <c r="L43" i="64"/>
  <c r="K43" i="64"/>
  <c r="J43" i="64"/>
  <c r="I43" i="64"/>
  <c r="A43" i="64"/>
  <c r="BC42" i="64"/>
  <c r="BA42" i="64"/>
  <c r="AY42" i="64"/>
  <c r="BB42" i="64"/>
  <c r="AU42" i="64"/>
  <c r="AV42" i="64"/>
  <c r="AW42" i="64"/>
  <c r="AT42" i="64"/>
  <c r="AZ42" i="64"/>
  <c r="AP42" i="64"/>
  <c r="AL42" i="64"/>
  <c r="AH42" i="64"/>
  <c r="AG42" i="64"/>
  <c r="AC42" i="64"/>
  <c r="Y42" i="64"/>
  <c r="X42" i="64"/>
  <c r="T42" i="64"/>
  <c r="P42" i="64"/>
  <c r="M42" i="64"/>
  <c r="L42" i="64"/>
  <c r="K42" i="64"/>
  <c r="J42" i="64"/>
  <c r="I42" i="64"/>
  <c r="A42" i="64"/>
  <c r="BC41" i="64"/>
  <c r="BA41" i="64"/>
  <c r="AY41" i="64"/>
  <c r="BB41" i="64"/>
  <c r="AU41" i="64"/>
  <c r="AV41" i="64"/>
  <c r="AW41" i="64"/>
  <c r="AT41" i="64"/>
  <c r="AZ41" i="64"/>
  <c r="AP41" i="64"/>
  <c r="AL41" i="64"/>
  <c r="AH41" i="64"/>
  <c r="AG41" i="64"/>
  <c r="AC41" i="64"/>
  <c r="Y41" i="64"/>
  <c r="X41" i="64"/>
  <c r="T41" i="64"/>
  <c r="P41" i="64"/>
  <c r="M41" i="64"/>
  <c r="L41" i="64"/>
  <c r="K41" i="64"/>
  <c r="J41" i="64"/>
  <c r="I41" i="64"/>
  <c r="A41" i="64"/>
  <c r="BC40" i="64"/>
  <c r="BA40" i="64"/>
  <c r="AY40" i="64"/>
  <c r="BB40" i="64"/>
  <c r="AU40" i="64"/>
  <c r="AV40" i="64"/>
  <c r="AW40" i="64"/>
  <c r="AT40" i="64"/>
  <c r="AZ40" i="64"/>
  <c r="AP40" i="64"/>
  <c r="AL40" i="64"/>
  <c r="AH40" i="64"/>
  <c r="AG40" i="64"/>
  <c r="AC40" i="64"/>
  <c r="Y40" i="64"/>
  <c r="X40" i="64"/>
  <c r="T40" i="64"/>
  <c r="P40" i="64"/>
  <c r="M40" i="64"/>
  <c r="L40" i="64"/>
  <c r="K40" i="64"/>
  <c r="J40" i="64"/>
  <c r="I40" i="64"/>
  <c r="A40" i="64"/>
  <c r="BC39" i="64"/>
  <c r="BA39" i="64"/>
  <c r="AY39" i="64"/>
  <c r="BB39" i="64"/>
  <c r="AU39" i="64"/>
  <c r="AV39" i="64"/>
  <c r="AW39" i="64"/>
  <c r="AT39" i="64"/>
  <c r="AZ39" i="64"/>
  <c r="AP39" i="64"/>
  <c r="AL39" i="64"/>
  <c r="AH39" i="64"/>
  <c r="AG39" i="64"/>
  <c r="AC39" i="64"/>
  <c r="Y39" i="64"/>
  <c r="X39" i="64"/>
  <c r="T39" i="64"/>
  <c r="P39" i="64"/>
  <c r="M39" i="64"/>
  <c r="L39" i="64"/>
  <c r="K39" i="64"/>
  <c r="J39" i="64"/>
  <c r="I39" i="64"/>
  <c r="A39" i="64"/>
  <c r="BC38" i="64"/>
  <c r="BA38" i="64"/>
  <c r="AY38" i="64"/>
  <c r="BB38" i="64"/>
  <c r="AU38" i="64"/>
  <c r="AV38" i="64"/>
  <c r="AW38" i="64"/>
  <c r="AT38" i="64"/>
  <c r="AZ38" i="64"/>
  <c r="AP38" i="64"/>
  <c r="AL38" i="64"/>
  <c r="AH38" i="64"/>
  <c r="AG38" i="64"/>
  <c r="AC38" i="64"/>
  <c r="Y38" i="64"/>
  <c r="X38" i="64"/>
  <c r="T38" i="64"/>
  <c r="P38" i="64"/>
  <c r="M38" i="64"/>
  <c r="L38" i="64"/>
  <c r="K38" i="64"/>
  <c r="J38" i="64"/>
  <c r="I38" i="64"/>
  <c r="A38" i="64"/>
  <c r="BC37" i="64"/>
  <c r="BA37" i="64"/>
  <c r="AY37" i="64"/>
  <c r="BB37" i="64"/>
  <c r="AU37" i="64"/>
  <c r="AV37" i="64"/>
  <c r="AW37" i="64"/>
  <c r="AT37" i="64"/>
  <c r="AZ37" i="64"/>
  <c r="AP37" i="64"/>
  <c r="AL37" i="64"/>
  <c r="AH37" i="64"/>
  <c r="AG37" i="64"/>
  <c r="AC37" i="64"/>
  <c r="Y37" i="64"/>
  <c r="X37" i="64"/>
  <c r="T37" i="64"/>
  <c r="P37" i="64"/>
  <c r="M37" i="64"/>
  <c r="L37" i="64"/>
  <c r="K37" i="64"/>
  <c r="J37" i="64"/>
  <c r="I37" i="64"/>
  <c r="BC36" i="64"/>
  <c r="BA36" i="64"/>
  <c r="AY36" i="64"/>
  <c r="BB36" i="64"/>
  <c r="AU36" i="64"/>
  <c r="AV36" i="64"/>
  <c r="AW36" i="64"/>
  <c r="AT36" i="64"/>
  <c r="AZ36" i="64"/>
  <c r="AP36" i="64"/>
  <c r="AL36" i="64"/>
  <c r="AH36" i="64"/>
  <c r="AG36" i="64"/>
  <c r="AC36" i="64"/>
  <c r="Y36" i="64"/>
  <c r="X36" i="64"/>
  <c r="T36" i="64"/>
  <c r="P36" i="64"/>
  <c r="M36" i="64"/>
  <c r="L36" i="64"/>
  <c r="K36" i="64"/>
  <c r="J36" i="64"/>
  <c r="I36" i="64"/>
  <c r="BC35" i="64"/>
  <c r="BA35" i="64"/>
  <c r="AY35" i="64"/>
  <c r="BB35" i="64"/>
  <c r="AU35" i="64"/>
  <c r="AV35" i="64"/>
  <c r="AW35" i="64"/>
  <c r="AT35" i="64"/>
  <c r="AZ35" i="64"/>
  <c r="AP35" i="64"/>
  <c r="AL35" i="64"/>
  <c r="AH35" i="64"/>
  <c r="AG35" i="64"/>
  <c r="AC35" i="64"/>
  <c r="Y35" i="64"/>
  <c r="X35" i="64"/>
  <c r="T35" i="64"/>
  <c r="P35" i="64"/>
  <c r="M35" i="64"/>
  <c r="L35" i="64"/>
  <c r="K35" i="64"/>
  <c r="J35" i="64"/>
  <c r="I35" i="64"/>
  <c r="L19" i="64"/>
  <c r="BC19" i="64"/>
  <c r="BA19" i="64"/>
  <c r="AY19" i="64"/>
  <c r="BB19" i="64"/>
  <c r="AU19" i="64"/>
  <c r="AV19" i="64"/>
  <c r="AW19" i="64"/>
  <c r="AT19" i="64"/>
  <c r="AZ19" i="64"/>
  <c r="AP19" i="64"/>
  <c r="AL19" i="64"/>
  <c r="AG19" i="64"/>
  <c r="AC19" i="64"/>
  <c r="X19" i="64"/>
  <c r="T19" i="64"/>
  <c r="P19" i="64"/>
  <c r="M19" i="64"/>
  <c r="K19" i="64"/>
  <c r="I19" i="64"/>
  <c r="BC18" i="64"/>
  <c r="BA18" i="64"/>
  <c r="AY18" i="64"/>
  <c r="BB18" i="64"/>
  <c r="AU18" i="64"/>
  <c r="AV18" i="64"/>
  <c r="AW18" i="64"/>
  <c r="AT18" i="64"/>
  <c r="AZ18" i="64"/>
  <c r="AP18" i="64"/>
  <c r="AL18" i="64"/>
  <c r="AG18" i="64"/>
  <c r="AC18" i="64"/>
  <c r="X18" i="64"/>
  <c r="T18" i="64"/>
  <c r="P18" i="64"/>
  <c r="M18" i="64"/>
  <c r="K18" i="64"/>
  <c r="I18" i="64"/>
  <c r="BC34" i="64"/>
  <c r="BA34" i="64"/>
  <c r="AY34" i="64"/>
  <c r="BB34" i="64"/>
  <c r="AU34" i="64"/>
  <c r="AV34" i="64"/>
  <c r="AW34" i="64"/>
  <c r="AT34" i="64"/>
  <c r="AZ34" i="64"/>
  <c r="AP34" i="64"/>
  <c r="AL34" i="64"/>
  <c r="AH34" i="64"/>
  <c r="AG34" i="64"/>
  <c r="AC34" i="64"/>
  <c r="Y34" i="64"/>
  <c r="X34" i="64"/>
  <c r="T34" i="64"/>
  <c r="P34" i="64"/>
  <c r="M34" i="64"/>
  <c r="L34" i="64"/>
  <c r="K34" i="64"/>
  <c r="J34" i="64"/>
  <c r="I34" i="64"/>
  <c r="BC33" i="64"/>
  <c r="BA33" i="64"/>
  <c r="AY33" i="64"/>
  <c r="BB33" i="64"/>
  <c r="AU33" i="64"/>
  <c r="AV33" i="64"/>
  <c r="AW33" i="64"/>
  <c r="AT33" i="64"/>
  <c r="AZ33" i="64"/>
  <c r="AP33" i="64"/>
  <c r="AL33" i="64"/>
  <c r="AH33" i="64"/>
  <c r="AG33" i="64"/>
  <c r="AC33" i="64"/>
  <c r="Y33" i="64"/>
  <c r="X33" i="64"/>
  <c r="T33" i="64"/>
  <c r="P33" i="64"/>
  <c r="M33" i="64"/>
  <c r="L33" i="64"/>
  <c r="K33" i="64"/>
  <c r="J33" i="64"/>
  <c r="I33" i="64"/>
  <c r="BC32" i="64"/>
  <c r="BA32" i="64"/>
  <c r="AY32" i="64"/>
  <c r="BB32" i="64"/>
  <c r="AU32" i="64"/>
  <c r="AV32" i="64"/>
  <c r="AW32" i="64"/>
  <c r="AT32" i="64"/>
  <c r="AZ32" i="64"/>
  <c r="AP32" i="64"/>
  <c r="AL32" i="64"/>
  <c r="AH32" i="64"/>
  <c r="AG32" i="64"/>
  <c r="AC32" i="64"/>
  <c r="Y32" i="64"/>
  <c r="X32" i="64"/>
  <c r="T32" i="64"/>
  <c r="P32" i="64"/>
  <c r="M32" i="64"/>
  <c r="L32" i="64"/>
  <c r="K32" i="64"/>
  <c r="J32" i="64"/>
  <c r="I32" i="64"/>
  <c r="L17" i="64"/>
  <c r="BC17" i="64"/>
  <c r="BA17" i="64"/>
  <c r="K17" i="64"/>
  <c r="AY17" i="64"/>
  <c r="BB17" i="64"/>
  <c r="AU17" i="64"/>
  <c r="AV17" i="64"/>
  <c r="AW17" i="64"/>
  <c r="AT17" i="64"/>
  <c r="AZ17" i="64"/>
  <c r="AP17" i="64"/>
  <c r="AL17" i="64"/>
  <c r="AG17" i="64"/>
  <c r="AC17" i="64"/>
  <c r="X17" i="64"/>
  <c r="T17" i="64"/>
  <c r="P17" i="64"/>
  <c r="M17" i="64"/>
  <c r="I17" i="64"/>
  <c r="BC31" i="64"/>
  <c r="BA31" i="64"/>
  <c r="AY31" i="64"/>
  <c r="BB31" i="64"/>
  <c r="AU31" i="64"/>
  <c r="AV31" i="64"/>
  <c r="AW31" i="64"/>
  <c r="AT31" i="64"/>
  <c r="AZ31" i="64"/>
  <c r="AP31" i="64"/>
  <c r="AL31" i="64"/>
  <c r="AH31" i="64"/>
  <c r="AI31" i="64"/>
  <c r="AJ31" i="64"/>
  <c r="AK31" i="64"/>
  <c r="AG31" i="64"/>
  <c r="AC31" i="64"/>
  <c r="Y31" i="64"/>
  <c r="X31" i="64"/>
  <c r="T31" i="64"/>
  <c r="P31" i="64"/>
  <c r="M31" i="64"/>
  <c r="L31" i="64"/>
  <c r="K31" i="64"/>
  <c r="J31" i="64"/>
  <c r="I31" i="64"/>
  <c r="L16" i="64"/>
  <c r="BC16" i="64"/>
  <c r="BA16" i="64"/>
  <c r="K16" i="64"/>
  <c r="AY16" i="64"/>
  <c r="BB16" i="64"/>
  <c r="AU16" i="64"/>
  <c r="AV16" i="64"/>
  <c r="AW16" i="64"/>
  <c r="AT16" i="64"/>
  <c r="AZ16" i="64"/>
  <c r="AP16" i="64"/>
  <c r="AL16" i="64"/>
  <c r="AG16" i="64"/>
  <c r="AC16" i="64"/>
  <c r="X16" i="64"/>
  <c r="T16" i="64"/>
  <c r="P16" i="64"/>
  <c r="M16" i="64"/>
  <c r="I16" i="64"/>
  <c r="L15" i="64"/>
  <c r="BC15" i="64"/>
  <c r="BA15" i="64"/>
  <c r="AY15" i="64"/>
  <c r="BB15" i="64"/>
  <c r="AU15" i="64"/>
  <c r="AV15" i="64"/>
  <c r="AW15" i="64"/>
  <c r="AT15" i="64"/>
  <c r="AZ15" i="64"/>
  <c r="AP15" i="64"/>
  <c r="AL15" i="64"/>
  <c r="AG15" i="64"/>
  <c r="AC15" i="64"/>
  <c r="X15" i="64"/>
  <c r="T15" i="64"/>
  <c r="P15" i="64"/>
  <c r="M15" i="64"/>
  <c r="K15" i="64"/>
  <c r="I15" i="64"/>
  <c r="BC5" i="64"/>
  <c r="AT5" i="64"/>
  <c r="AP5" i="64"/>
  <c r="AL5" i="64"/>
  <c r="AG5" i="64"/>
  <c r="AC5" i="64"/>
  <c r="X5" i="64"/>
  <c r="T5" i="64"/>
  <c r="P5" i="64"/>
  <c r="M5" i="64"/>
  <c r="I5" i="64"/>
  <c r="L24" i="64"/>
  <c r="BC24" i="64"/>
  <c r="BA24" i="64"/>
  <c r="AY24" i="64"/>
  <c r="BB24" i="64"/>
  <c r="AU24" i="64"/>
  <c r="AV24" i="64"/>
  <c r="AW24" i="64"/>
  <c r="AT24" i="64"/>
  <c r="AZ24" i="64"/>
  <c r="AP24" i="64"/>
  <c r="AL24" i="64"/>
  <c r="AH24" i="64"/>
  <c r="AG24" i="64"/>
  <c r="AC24" i="64"/>
  <c r="Y24" i="64"/>
  <c r="X24" i="64"/>
  <c r="T24" i="64"/>
  <c r="P24" i="64"/>
  <c r="M24" i="64"/>
  <c r="K24" i="64"/>
  <c r="I24" i="64"/>
  <c r="L29" i="64"/>
  <c r="BC29" i="64"/>
  <c r="BA29" i="64"/>
  <c r="AY29" i="64"/>
  <c r="BB29" i="64"/>
  <c r="AU29" i="64"/>
  <c r="AV29" i="64"/>
  <c r="AW29" i="64"/>
  <c r="AT29" i="64"/>
  <c r="AZ29" i="64"/>
  <c r="AP29" i="64"/>
  <c r="AL29" i="64"/>
  <c r="AH29" i="64"/>
  <c r="AG29" i="64"/>
  <c r="AC29" i="64"/>
  <c r="Y29" i="64"/>
  <c r="X29" i="64"/>
  <c r="T29" i="64"/>
  <c r="P29" i="64"/>
  <c r="M29" i="64"/>
  <c r="K29" i="64"/>
  <c r="I29" i="64"/>
  <c r="L30" i="64"/>
  <c r="BC30" i="64"/>
  <c r="BA30" i="64"/>
  <c r="AY30" i="64"/>
  <c r="BB30" i="64"/>
  <c r="AU30" i="64"/>
  <c r="AV30" i="64"/>
  <c r="AW30" i="64"/>
  <c r="AT30" i="64"/>
  <c r="AZ30" i="64"/>
  <c r="AP30" i="64"/>
  <c r="AL30" i="64"/>
  <c r="AH30" i="64"/>
  <c r="AG30" i="64"/>
  <c r="AC30" i="64"/>
  <c r="Y30" i="64"/>
  <c r="X30" i="64"/>
  <c r="T30" i="64"/>
  <c r="P30" i="64"/>
  <c r="M30" i="64"/>
  <c r="K30" i="64"/>
  <c r="I30" i="64"/>
  <c r="BC10" i="64"/>
  <c r="BA10" i="64"/>
  <c r="AY10" i="64"/>
  <c r="BB10" i="64"/>
  <c r="AU10" i="64"/>
  <c r="AV10" i="64"/>
  <c r="AW10" i="64"/>
  <c r="AT10" i="64"/>
  <c r="AZ10" i="64"/>
  <c r="AP10" i="64"/>
  <c r="AL10" i="64"/>
  <c r="AG10" i="64"/>
  <c r="AC10" i="64"/>
  <c r="X10" i="64"/>
  <c r="T10" i="64"/>
  <c r="P10" i="64"/>
  <c r="M10" i="64"/>
  <c r="K10" i="64"/>
  <c r="I10" i="64"/>
  <c r="L28" i="64"/>
  <c r="BC28" i="64"/>
  <c r="BA28" i="64"/>
  <c r="AY28" i="64"/>
  <c r="BB28" i="64"/>
  <c r="AU28" i="64"/>
  <c r="AV28" i="64"/>
  <c r="AW28" i="64"/>
  <c r="AT28" i="64"/>
  <c r="AZ28" i="64"/>
  <c r="AP28" i="64"/>
  <c r="AL28" i="64"/>
  <c r="AH28" i="64"/>
  <c r="AG28" i="64"/>
  <c r="AC28" i="64"/>
  <c r="Y28" i="64"/>
  <c r="X28" i="64"/>
  <c r="T28" i="64"/>
  <c r="P28" i="64"/>
  <c r="M28" i="64"/>
  <c r="K28" i="64"/>
  <c r="I28" i="64"/>
  <c r="L14" i="64"/>
  <c r="BC14" i="64"/>
  <c r="BA14" i="64"/>
  <c r="K14" i="64"/>
  <c r="AY14" i="64"/>
  <c r="BB14" i="64"/>
  <c r="AU14" i="64"/>
  <c r="AV14" i="64"/>
  <c r="AW14" i="64"/>
  <c r="AT14" i="64"/>
  <c r="AZ14" i="64"/>
  <c r="AP14" i="64"/>
  <c r="AL14" i="64"/>
  <c r="AG14" i="64"/>
  <c r="AC14" i="64"/>
  <c r="X14" i="64"/>
  <c r="T14" i="64"/>
  <c r="P14" i="64"/>
  <c r="M14" i="64"/>
  <c r="I14" i="64"/>
  <c r="L26" i="64"/>
  <c r="BC26" i="64"/>
  <c r="BA26" i="64"/>
  <c r="AY26" i="64"/>
  <c r="BB26" i="64"/>
  <c r="AU26" i="64"/>
  <c r="AV26" i="64"/>
  <c r="AW26" i="64"/>
  <c r="AT26" i="64"/>
  <c r="AZ26" i="64"/>
  <c r="AP26" i="64"/>
  <c r="AL26" i="64"/>
  <c r="AH26" i="64"/>
  <c r="AG26" i="64"/>
  <c r="AC26" i="64"/>
  <c r="Y26" i="64"/>
  <c r="X26" i="64"/>
  <c r="T26" i="64"/>
  <c r="P26" i="64"/>
  <c r="M26" i="64"/>
  <c r="K26" i="64"/>
  <c r="I26" i="64"/>
  <c r="BC23" i="64"/>
  <c r="BA23" i="64"/>
  <c r="AY23" i="64"/>
  <c r="BB23" i="64"/>
  <c r="AU23" i="64"/>
  <c r="AV23" i="64"/>
  <c r="AW23" i="64"/>
  <c r="AT23" i="64"/>
  <c r="AZ23" i="64"/>
  <c r="AP23" i="64"/>
  <c r="AL23" i="64"/>
  <c r="AH23" i="64"/>
  <c r="AG23" i="64"/>
  <c r="AC23" i="64"/>
  <c r="Y23" i="64"/>
  <c r="X23" i="64"/>
  <c r="T23" i="64"/>
  <c r="P23" i="64"/>
  <c r="M23" i="64"/>
  <c r="K23" i="64"/>
  <c r="I23" i="64"/>
  <c r="BC13" i="64"/>
  <c r="BA13" i="64"/>
  <c r="AY13" i="64"/>
  <c r="BB13" i="64"/>
  <c r="AU13" i="64"/>
  <c r="AV13" i="64"/>
  <c r="AW13" i="64"/>
  <c r="AT13" i="64"/>
  <c r="AZ13" i="64"/>
  <c r="AP13" i="64"/>
  <c r="AL13" i="64"/>
  <c r="AG13" i="64"/>
  <c r="AC13" i="64"/>
  <c r="X13" i="64"/>
  <c r="T13" i="64"/>
  <c r="P13" i="64"/>
  <c r="M13" i="64"/>
  <c r="K13" i="64"/>
  <c r="I13" i="64"/>
  <c r="L27" i="64"/>
  <c r="BC27" i="64"/>
  <c r="BA27" i="64"/>
  <c r="AY27" i="64"/>
  <c r="BB27" i="64"/>
  <c r="AU27" i="64"/>
  <c r="AV27" i="64"/>
  <c r="AW27" i="64"/>
  <c r="AT27" i="64"/>
  <c r="AZ27" i="64"/>
  <c r="AP27" i="64"/>
  <c r="AL27" i="64"/>
  <c r="AH27" i="64"/>
  <c r="AG27" i="64"/>
  <c r="AC27" i="64"/>
  <c r="Y27" i="64"/>
  <c r="X27" i="64"/>
  <c r="T27" i="64"/>
  <c r="P27" i="64"/>
  <c r="M27" i="64"/>
  <c r="K27" i="64"/>
  <c r="I27" i="64"/>
  <c r="BC12" i="64"/>
  <c r="BA12" i="64"/>
  <c r="AY12" i="64"/>
  <c r="BB12" i="64"/>
  <c r="AU12" i="64"/>
  <c r="AV12" i="64"/>
  <c r="AW12" i="64"/>
  <c r="AT12" i="64"/>
  <c r="AZ12" i="64"/>
  <c r="AP12" i="64"/>
  <c r="AL12" i="64"/>
  <c r="AG12" i="64"/>
  <c r="AC12" i="64"/>
  <c r="X12" i="64"/>
  <c r="T12" i="64"/>
  <c r="P12" i="64"/>
  <c r="M12" i="64"/>
  <c r="K12" i="64"/>
  <c r="I12" i="64"/>
  <c r="L11" i="64"/>
  <c r="BC11" i="64"/>
  <c r="BA11" i="64"/>
  <c r="K11" i="64"/>
  <c r="AY11" i="64"/>
  <c r="BB11" i="64"/>
  <c r="AU11" i="64"/>
  <c r="AV11" i="64"/>
  <c r="AW11" i="64"/>
  <c r="AT11" i="64"/>
  <c r="AZ11" i="64"/>
  <c r="AP11" i="64"/>
  <c r="AL11" i="64"/>
  <c r="AG11" i="64"/>
  <c r="AC11" i="64"/>
  <c r="X11" i="64"/>
  <c r="T11" i="64"/>
  <c r="P11" i="64"/>
  <c r="M11" i="64"/>
  <c r="I11" i="64"/>
  <c r="L25" i="64"/>
  <c r="BC25" i="64"/>
  <c r="BA25" i="64"/>
  <c r="AY25" i="64"/>
  <c r="BB25" i="64"/>
  <c r="AU25" i="64"/>
  <c r="AV25" i="64"/>
  <c r="AW25" i="64"/>
  <c r="AT25" i="64"/>
  <c r="AZ25" i="64"/>
  <c r="AP25" i="64"/>
  <c r="AL25" i="64"/>
  <c r="AH25" i="64"/>
  <c r="AG25" i="64"/>
  <c r="AC25" i="64"/>
  <c r="Y25" i="64"/>
  <c r="X25" i="64"/>
  <c r="T25" i="64"/>
  <c r="P25" i="64"/>
  <c r="M25" i="64"/>
  <c r="K25" i="64"/>
  <c r="I25" i="64"/>
  <c r="L9" i="64"/>
  <c r="BC9" i="64"/>
  <c r="AT9" i="64"/>
  <c r="AP9" i="64"/>
  <c r="AL9" i="64"/>
  <c r="AH9" i="64"/>
  <c r="AG9" i="64"/>
  <c r="AC9" i="64"/>
  <c r="Y9" i="64"/>
  <c r="X9" i="64"/>
  <c r="T9" i="64"/>
  <c r="P9" i="64"/>
  <c r="M9" i="64"/>
  <c r="I9" i="64"/>
  <c r="L8" i="64"/>
  <c r="BC8" i="64"/>
  <c r="AT8" i="64"/>
  <c r="AP8" i="64"/>
  <c r="AL8" i="64"/>
  <c r="AG8" i="64"/>
  <c r="AC8" i="64"/>
  <c r="X8" i="64"/>
  <c r="T8" i="64"/>
  <c r="P8" i="64"/>
  <c r="M8" i="64"/>
  <c r="I8" i="64"/>
  <c r="BC6" i="64"/>
  <c r="AT6" i="64"/>
  <c r="AP6" i="64"/>
  <c r="AL6" i="64"/>
  <c r="AG6" i="64"/>
  <c r="AC6" i="64"/>
  <c r="X6" i="64"/>
  <c r="T6" i="64"/>
  <c r="P6" i="64"/>
  <c r="M6" i="64"/>
  <c r="I6" i="64"/>
  <c r="BC7" i="64"/>
  <c r="AT7" i="64"/>
  <c r="AP7" i="64"/>
  <c r="AL7" i="64"/>
  <c r="AG7" i="64"/>
  <c r="AC7" i="64"/>
  <c r="X7" i="64"/>
  <c r="T7" i="64"/>
  <c r="P7" i="64"/>
  <c r="M7" i="64"/>
  <c r="I7" i="64"/>
  <c r="BC22" i="64"/>
  <c r="AT22" i="64"/>
  <c r="AP22" i="64"/>
  <c r="AL22" i="64"/>
  <c r="AH22" i="64"/>
  <c r="AG22" i="64"/>
  <c r="AC22" i="64"/>
  <c r="X22" i="64"/>
  <c r="T22" i="64"/>
  <c r="P22" i="64"/>
  <c r="M22" i="64"/>
  <c r="I22" i="64"/>
  <c r="BC21" i="64"/>
  <c r="AT21" i="64"/>
  <c r="AP21" i="64"/>
  <c r="AL21" i="64"/>
  <c r="AG21" i="64"/>
  <c r="AC21" i="64"/>
  <c r="AH21" i="64"/>
  <c r="X21" i="64"/>
  <c r="T21" i="64"/>
  <c r="P21" i="64"/>
  <c r="M21" i="64"/>
  <c r="I21" i="64"/>
  <c r="BC20" i="64"/>
  <c r="AT20" i="64"/>
  <c r="AP20" i="64"/>
  <c r="AL20" i="64"/>
  <c r="AG20" i="64"/>
  <c r="AC20" i="64"/>
  <c r="X20" i="64"/>
  <c r="T20" i="64"/>
  <c r="P20" i="64"/>
  <c r="M20" i="64"/>
  <c r="I20" i="64"/>
  <c r="BC118" i="62"/>
  <c r="BA118" i="62"/>
  <c r="AY118" i="62"/>
  <c r="BB118" i="62"/>
  <c r="AU118" i="62"/>
  <c r="AV118" i="62"/>
  <c r="AW118" i="62"/>
  <c r="AT118" i="62"/>
  <c r="AZ118" i="62"/>
  <c r="AP118" i="62"/>
  <c r="AL118" i="62"/>
  <c r="AH118" i="62"/>
  <c r="AG118" i="62"/>
  <c r="AC118" i="62"/>
  <c r="Y118" i="62"/>
  <c r="X118" i="62"/>
  <c r="T118" i="62"/>
  <c r="P118" i="62"/>
  <c r="M118" i="62"/>
  <c r="L118" i="62"/>
  <c r="K118" i="62"/>
  <c r="J118" i="62"/>
  <c r="I118" i="62"/>
  <c r="A118" i="62"/>
  <c r="BC117" i="62"/>
  <c r="BA117" i="62"/>
  <c r="AY117" i="62"/>
  <c r="BB117" i="62"/>
  <c r="AU117" i="62"/>
  <c r="AV117" i="62"/>
  <c r="AW117" i="62"/>
  <c r="AT117" i="62"/>
  <c r="AZ117" i="62"/>
  <c r="AP117" i="62"/>
  <c r="AL117" i="62"/>
  <c r="AH117" i="62"/>
  <c r="AG117" i="62"/>
  <c r="AC117" i="62"/>
  <c r="Y117" i="62"/>
  <c r="X117" i="62"/>
  <c r="T117" i="62"/>
  <c r="P117" i="62"/>
  <c r="M117" i="62"/>
  <c r="L117" i="62"/>
  <c r="K117" i="62"/>
  <c r="J117" i="62"/>
  <c r="I117" i="62"/>
  <c r="A117" i="62"/>
  <c r="BC116" i="62"/>
  <c r="BA116" i="62"/>
  <c r="AY116" i="62"/>
  <c r="BB116" i="62"/>
  <c r="AU116" i="62"/>
  <c r="AV116" i="62"/>
  <c r="AW116" i="62"/>
  <c r="AT116" i="62"/>
  <c r="AZ116" i="62"/>
  <c r="AP116" i="62"/>
  <c r="AL116" i="62"/>
  <c r="AH116" i="62"/>
  <c r="AG116" i="62"/>
  <c r="AC116" i="62"/>
  <c r="Y116" i="62"/>
  <c r="AI116" i="62"/>
  <c r="AJ116" i="62"/>
  <c r="AK116" i="62"/>
  <c r="X116" i="62"/>
  <c r="T116" i="62"/>
  <c r="P116" i="62"/>
  <c r="M116" i="62"/>
  <c r="L116" i="62"/>
  <c r="K116" i="62"/>
  <c r="J116" i="62"/>
  <c r="I116" i="62"/>
  <c r="A116" i="62"/>
  <c r="BC115" i="62"/>
  <c r="BA115" i="62"/>
  <c r="AY115" i="62"/>
  <c r="BB115" i="62"/>
  <c r="AU115" i="62"/>
  <c r="AV115" i="62"/>
  <c r="AW115" i="62"/>
  <c r="AT115" i="62"/>
  <c r="AZ115" i="62"/>
  <c r="AP115" i="62"/>
  <c r="AL115" i="62"/>
  <c r="AH115" i="62"/>
  <c r="AG115" i="62"/>
  <c r="AC115" i="62"/>
  <c r="Y115" i="62"/>
  <c r="AI115" i="62"/>
  <c r="AJ115" i="62"/>
  <c r="AK115" i="62"/>
  <c r="X115" i="62"/>
  <c r="T115" i="62"/>
  <c r="P115" i="62"/>
  <c r="M115" i="62"/>
  <c r="L115" i="62"/>
  <c r="K115" i="62"/>
  <c r="J115" i="62"/>
  <c r="I115" i="62"/>
  <c r="A115" i="62"/>
  <c r="BC114" i="62"/>
  <c r="BA114" i="62"/>
  <c r="AY114" i="62"/>
  <c r="BB114" i="62"/>
  <c r="AU114" i="62"/>
  <c r="AV114" i="62"/>
  <c r="AW114" i="62"/>
  <c r="AT114" i="62"/>
  <c r="AZ114" i="62"/>
  <c r="AP114" i="62"/>
  <c r="AL114" i="62"/>
  <c r="AH114" i="62"/>
  <c r="AG114" i="62"/>
  <c r="AC114" i="62"/>
  <c r="Y114" i="62"/>
  <c r="X114" i="62"/>
  <c r="T114" i="62"/>
  <c r="P114" i="62"/>
  <c r="M114" i="62"/>
  <c r="L114" i="62"/>
  <c r="K114" i="62"/>
  <c r="J114" i="62"/>
  <c r="I114" i="62"/>
  <c r="A114" i="62"/>
  <c r="BC113" i="62"/>
  <c r="BA113" i="62"/>
  <c r="AY113" i="62"/>
  <c r="BB113" i="62"/>
  <c r="AU113" i="62"/>
  <c r="AV113" i="62"/>
  <c r="AW113" i="62"/>
  <c r="AT113" i="62"/>
  <c r="AZ113" i="62"/>
  <c r="AP113" i="62"/>
  <c r="AL113" i="62"/>
  <c r="AH113" i="62"/>
  <c r="AG113" i="62"/>
  <c r="AC113" i="62"/>
  <c r="Y113" i="62"/>
  <c r="AI113" i="62"/>
  <c r="AJ113" i="62"/>
  <c r="AK113" i="62"/>
  <c r="X113" i="62"/>
  <c r="T113" i="62"/>
  <c r="P113" i="62"/>
  <c r="M113" i="62"/>
  <c r="L113" i="62"/>
  <c r="K113" i="62"/>
  <c r="J113" i="62"/>
  <c r="I113" i="62"/>
  <c r="A113" i="62"/>
  <c r="BC112" i="62"/>
  <c r="BA112" i="62"/>
  <c r="AY112" i="62"/>
  <c r="BB112" i="62"/>
  <c r="AU112" i="62"/>
  <c r="AV112" i="62"/>
  <c r="AW112" i="62"/>
  <c r="AT112" i="62"/>
  <c r="AZ112" i="62"/>
  <c r="AP112" i="62"/>
  <c r="AL112" i="62"/>
  <c r="AH112" i="62"/>
  <c r="AG112" i="62"/>
  <c r="AC112" i="62"/>
  <c r="Y112" i="62"/>
  <c r="AI112" i="62"/>
  <c r="AJ112" i="62"/>
  <c r="AK112" i="62"/>
  <c r="X112" i="62"/>
  <c r="T112" i="62"/>
  <c r="P112" i="62"/>
  <c r="M112" i="62"/>
  <c r="L112" i="62"/>
  <c r="K112" i="62"/>
  <c r="J112" i="62"/>
  <c r="I112" i="62"/>
  <c r="A112" i="62"/>
  <c r="BC111" i="62"/>
  <c r="BA111" i="62"/>
  <c r="AY111" i="62"/>
  <c r="BB111" i="62"/>
  <c r="AU111" i="62"/>
  <c r="AV111" i="62"/>
  <c r="AW111" i="62"/>
  <c r="AT111" i="62"/>
  <c r="AZ111" i="62"/>
  <c r="AP111" i="62"/>
  <c r="AL111" i="62"/>
  <c r="AH111" i="62"/>
  <c r="AG111" i="62"/>
  <c r="AC111" i="62"/>
  <c r="Y111" i="62"/>
  <c r="X111" i="62"/>
  <c r="T111" i="62"/>
  <c r="P111" i="62"/>
  <c r="M111" i="62"/>
  <c r="L111" i="62"/>
  <c r="K111" i="62"/>
  <c r="J111" i="62"/>
  <c r="I111" i="62"/>
  <c r="A111" i="62"/>
  <c r="BC110" i="62"/>
  <c r="BA110" i="62"/>
  <c r="AY110" i="62"/>
  <c r="BB110" i="62"/>
  <c r="AU110" i="62"/>
  <c r="AV110" i="62"/>
  <c r="AW110" i="62"/>
  <c r="AT110" i="62"/>
  <c r="AZ110" i="62"/>
  <c r="AP110" i="62"/>
  <c r="AL110" i="62"/>
  <c r="AH110" i="62"/>
  <c r="AG110" i="62"/>
  <c r="AC110" i="62"/>
  <c r="Y110" i="62"/>
  <c r="X110" i="62"/>
  <c r="T110" i="62"/>
  <c r="P110" i="62"/>
  <c r="M110" i="62"/>
  <c r="L110" i="62"/>
  <c r="K110" i="62"/>
  <c r="J110" i="62"/>
  <c r="I110" i="62"/>
  <c r="A110" i="62"/>
  <c r="BC109" i="62"/>
  <c r="BA109" i="62"/>
  <c r="AY109" i="62"/>
  <c r="BB109" i="62"/>
  <c r="AU109" i="62"/>
  <c r="AV109" i="62"/>
  <c r="AW109" i="62"/>
  <c r="AT109" i="62"/>
  <c r="AZ109" i="62"/>
  <c r="AP109" i="62"/>
  <c r="AL109" i="62"/>
  <c r="AH109" i="62"/>
  <c r="AG109" i="62"/>
  <c r="AC109" i="62"/>
  <c r="Y109" i="62"/>
  <c r="X109" i="62"/>
  <c r="T109" i="62"/>
  <c r="P109" i="62"/>
  <c r="M109" i="62"/>
  <c r="L109" i="62"/>
  <c r="K109" i="62"/>
  <c r="J109" i="62"/>
  <c r="I109" i="62"/>
  <c r="A109" i="62"/>
  <c r="BC108" i="62"/>
  <c r="BA108" i="62"/>
  <c r="AY108" i="62"/>
  <c r="BB108" i="62"/>
  <c r="AU108" i="62"/>
  <c r="AV108" i="62"/>
  <c r="AW108" i="62"/>
  <c r="AT108" i="62"/>
  <c r="AZ108" i="62"/>
  <c r="AP108" i="62"/>
  <c r="AL108" i="62"/>
  <c r="AH108" i="62"/>
  <c r="AG108" i="62"/>
  <c r="AC108" i="62"/>
  <c r="Y108" i="62"/>
  <c r="X108" i="62"/>
  <c r="T108" i="62"/>
  <c r="P108" i="62"/>
  <c r="M108" i="62"/>
  <c r="L108" i="62"/>
  <c r="K108" i="62"/>
  <c r="J108" i="62"/>
  <c r="I108" i="62"/>
  <c r="A108" i="62"/>
  <c r="BC107" i="62"/>
  <c r="BA107" i="62"/>
  <c r="AY107" i="62"/>
  <c r="BB107" i="62"/>
  <c r="AU107" i="62"/>
  <c r="AV107" i="62"/>
  <c r="AW107" i="62"/>
  <c r="AT107" i="62"/>
  <c r="AZ107" i="62"/>
  <c r="AP107" i="62"/>
  <c r="AL107" i="62"/>
  <c r="AH107" i="62"/>
  <c r="AG107" i="62"/>
  <c r="AC107" i="62"/>
  <c r="Y107" i="62"/>
  <c r="X107" i="62"/>
  <c r="T107" i="62"/>
  <c r="P107" i="62"/>
  <c r="M107" i="62"/>
  <c r="L107" i="62"/>
  <c r="K107" i="62"/>
  <c r="J107" i="62"/>
  <c r="I107" i="62"/>
  <c r="A107" i="62"/>
  <c r="BC106" i="62"/>
  <c r="BA106" i="62"/>
  <c r="AY106" i="62"/>
  <c r="BB106" i="62"/>
  <c r="AU106" i="62"/>
  <c r="AV106" i="62"/>
  <c r="AW106" i="62"/>
  <c r="AT106" i="62"/>
  <c r="AZ106" i="62"/>
  <c r="AP106" i="62"/>
  <c r="AL106" i="62"/>
  <c r="AH106" i="62"/>
  <c r="AG106" i="62"/>
  <c r="AC106" i="62"/>
  <c r="Y106" i="62"/>
  <c r="X106" i="62"/>
  <c r="T106" i="62"/>
  <c r="P106" i="62"/>
  <c r="M106" i="62"/>
  <c r="L106" i="62"/>
  <c r="K106" i="62"/>
  <c r="J106" i="62"/>
  <c r="I106" i="62"/>
  <c r="A106" i="62"/>
  <c r="BC105" i="62"/>
  <c r="BA105" i="62"/>
  <c r="AY105" i="62"/>
  <c r="BB105" i="62"/>
  <c r="AU105" i="62"/>
  <c r="AV105" i="62"/>
  <c r="AW105" i="62"/>
  <c r="AT105" i="62"/>
  <c r="AZ105" i="62"/>
  <c r="AP105" i="62"/>
  <c r="AL105" i="62"/>
  <c r="AH105" i="62"/>
  <c r="AG105" i="62"/>
  <c r="AC105" i="62"/>
  <c r="Y105" i="62"/>
  <c r="X105" i="62"/>
  <c r="T105" i="62"/>
  <c r="P105" i="62"/>
  <c r="M105" i="62"/>
  <c r="L105" i="62"/>
  <c r="K105" i="62"/>
  <c r="J105" i="62"/>
  <c r="I105" i="62"/>
  <c r="A105" i="62"/>
  <c r="BC104" i="62"/>
  <c r="BA104" i="62"/>
  <c r="AY104" i="62"/>
  <c r="BB104" i="62"/>
  <c r="AU104" i="62"/>
  <c r="AV104" i="62"/>
  <c r="AW104" i="62"/>
  <c r="AT104" i="62"/>
  <c r="AZ104" i="62"/>
  <c r="AP104" i="62"/>
  <c r="AL104" i="62"/>
  <c r="AH104" i="62"/>
  <c r="AG104" i="62"/>
  <c r="AC104" i="62"/>
  <c r="Y104" i="62"/>
  <c r="AI104" i="62"/>
  <c r="X104" i="62"/>
  <c r="T104" i="62"/>
  <c r="P104" i="62"/>
  <c r="M104" i="62"/>
  <c r="L104" i="62"/>
  <c r="K104" i="62"/>
  <c r="J104" i="62"/>
  <c r="I104" i="62"/>
  <c r="A104" i="62"/>
  <c r="BC103" i="62"/>
  <c r="BA103" i="62"/>
  <c r="AY103" i="62"/>
  <c r="BB103" i="62"/>
  <c r="AU103" i="62"/>
  <c r="AV103" i="62"/>
  <c r="AW103" i="62"/>
  <c r="AT103" i="62"/>
  <c r="AZ103" i="62"/>
  <c r="AP103" i="62"/>
  <c r="AL103" i="62"/>
  <c r="AH103" i="62"/>
  <c r="AG103" i="62"/>
  <c r="AC103" i="62"/>
  <c r="Y103" i="62"/>
  <c r="X103" i="62"/>
  <c r="T103" i="62"/>
  <c r="P103" i="62"/>
  <c r="M103" i="62"/>
  <c r="L103" i="62"/>
  <c r="K103" i="62"/>
  <c r="J103" i="62"/>
  <c r="I103" i="62"/>
  <c r="A103" i="62"/>
  <c r="BC102" i="62"/>
  <c r="BA102" i="62"/>
  <c r="AY102" i="62"/>
  <c r="BB102" i="62"/>
  <c r="AU102" i="62"/>
  <c r="AV102" i="62"/>
  <c r="AW102" i="62"/>
  <c r="AT102" i="62"/>
  <c r="AZ102" i="62"/>
  <c r="AP102" i="62"/>
  <c r="AL102" i="62"/>
  <c r="AH102" i="62"/>
  <c r="AG102" i="62"/>
  <c r="AC102" i="62"/>
  <c r="Y102" i="62"/>
  <c r="X102" i="62"/>
  <c r="T102" i="62"/>
  <c r="P102" i="62"/>
  <c r="M102" i="62"/>
  <c r="L102" i="62"/>
  <c r="K102" i="62"/>
  <c r="J102" i="62"/>
  <c r="I102" i="62"/>
  <c r="A102" i="62"/>
  <c r="BC101" i="62"/>
  <c r="BA101" i="62"/>
  <c r="AY101" i="62"/>
  <c r="BB101" i="62"/>
  <c r="AU101" i="62"/>
  <c r="AV101" i="62"/>
  <c r="AW101" i="62"/>
  <c r="AT101" i="62"/>
  <c r="AZ101" i="62"/>
  <c r="AP101" i="62"/>
  <c r="AL101" i="62"/>
  <c r="AH101" i="62"/>
  <c r="AG101" i="62"/>
  <c r="AC101" i="62"/>
  <c r="Y101" i="62"/>
  <c r="X101" i="62"/>
  <c r="T101" i="62"/>
  <c r="P101" i="62"/>
  <c r="M101" i="62"/>
  <c r="L101" i="62"/>
  <c r="K101" i="62"/>
  <c r="J101" i="62"/>
  <c r="I101" i="62"/>
  <c r="A101" i="62"/>
  <c r="BC100" i="62"/>
  <c r="BA100" i="62"/>
  <c r="AY100" i="62"/>
  <c r="BB100" i="62"/>
  <c r="AU100" i="62"/>
  <c r="AV100" i="62"/>
  <c r="AW100" i="62"/>
  <c r="AT100" i="62"/>
  <c r="AZ100" i="62"/>
  <c r="AP100" i="62"/>
  <c r="AL100" i="62"/>
  <c r="AH100" i="62"/>
  <c r="AG100" i="62"/>
  <c r="AC100" i="62"/>
  <c r="Y100" i="62"/>
  <c r="AI100" i="62"/>
  <c r="AJ100" i="62"/>
  <c r="AK100" i="62"/>
  <c r="X100" i="62"/>
  <c r="T100" i="62"/>
  <c r="P100" i="62"/>
  <c r="M100" i="62"/>
  <c r="L100" i="62"/>
  <c r="K100" i="62"/>
  <c r="J100" i="62"/>
  <c r="I100" i="62"/>
  <c r="A100" i="62"/>
  <c r="BC99" i="62"/>
  <c r="BA99" i="62"/>
  <c r="AY99" i="62"/>
  <c r="BB99" i="62"/>
  <c r="AU99" i="62"/>
  <c r="AV99" i="62"/>
  <c r="AW99" i="62"/>
  <c r="AT99" i="62"/>
  <c r="AZ99" i="62"/>
  <c r="AP99" i="62"/>
  <c r="AL99" i="62"/>
  <c r="AH99" i="62"/>
  <c r="AG99" i="62"/>
  <c r="AC99" i="62"/>
  <c r="Y99" i="62"/>
  <c r="X99" i="62"/>
  <c r="T99" i="62"/>
  <c r="P99" i="62"/>
  <c r="M99" i="62"/>
  <c r="L99" i="62"/>
  <c r="K99" i="62"/>
  <c r="J99" i="62"/>
  <c r="I99" i="62"/>
  <c r="A99" i="62"/>
  <c r="BC98" i="62"/>
  <c r="BA98" i="62"/>
  <c r="AY98" i="62"/>
  <c r="BB98" i="62"/>
  <c r="AU98" i="62"/>
  <c r="AV98" i="62"/>
  <c r="AW98" i="62"/>
  <c r="AT98" i="62"/>
  <c r="AZ98" i="62"/>
  <c r="AP98" i="62"/>
  <c r="AL98" i="62"/>
  <c r="AH98" i="62"/>
  <c r="AG98" i="62"/>
  <c r="AC98" i="62"/>
  <c r="Y98" i="62"/>
  <c r="X98" i="62"/>
  <c r="T98" i="62"/>
  <c r="P98" i="62"/>
  <c r="M98" i="62"/>
  <c r="L98" i="62"/>
  <c r="K98" i="62"/>
  <c r="J98" i="62"/>
  <c r="I98" i="62"/>
  <c r="A98" i="62"/>
  <c r="BC97" i="62"/>
  <c r="BA97" i="62"/>
  <c r="AY97" i="62"/>
  <c r="BB97" i="62"/>
  <c r="AU97" i="62"/>
  <c r="AV97" i="62"/>
  <c r="AW97" i="62"/>
  <c r="AT97" i="62"/>
  <c r="AZ97" i="62"/>
  <c r="AP97" i="62"/>
  <c r="AL97" i="62"/>
  <c r="AH97" i="62"/>
  <c r="AG97" i="62"/>
  <c r="AC97" i="62"/>
  <c r="Y97" i="62"/>
  <c r="X97" i="62"/>
  <c r="T97" i="62"/>
  <c r="P97" i="62"/>
  <c r="M97" i="62"/>
  <c r="L97" i="62"/>
  <c r="K97" i="62"/>
  <c r="J97" i="62"/>
  <c r="I97" i="62"/>
  <c r="A97" i="62"/>
  <c r="BC96" i="62"/>
  <c r="BA96" i="62"/>
  <c r="AY96" i="62"/>
  <c r="BB96" i="62"/>
  <c r="AU96" i="62"/>
  <c r="AV96" i="62"/>
  <c r="AW96" i="62"/>
  <c r="AT96" i="62"/>
  <c r="AZ96" i="62"/>
  <c r="AP96" i="62"/>
  <c r="AL96" i="62"/>
  <c r="AH96" i="62"/>
  <c r="AG96" i="62"/>
  <c r="AC96" i="62"/>
  <c r="Y96" i="62"/>
  <c r="AI96" i="62"/>
  <c r="AJ96" i="62"/>
  <c r="AK96" i="62"/>
  <c r="X96" i="62"/>
  <c r="T96" i="62"/>
  <c r="P96" i="62"/>
  <c r="M96" i="62"/>
  <c r="L96" i="62"/>
  <c r="K96" i="62"/>
  <c r="J96" i="62"/>
  <c r="I96" i="62"/>
  <c r="A96" i="62"/>
  <c r="BC95" i="62"/>
  <c r="BA95" i="62"/>
  <c r="AY95" i="62"/>
  <c r="BB95" i="62"/>
  <c r="AU95" i="62"/>
  <c r="AV95" i="62"/>
  <c r="AW95" i="62"/>
  <c r="AT95" i="62"/>
  <c r="AZ95" i="62"/>
  <c r="AP95" i="62"/>
  <c r="AL95" i="62"/>
  <c r="AH95" i="62"/>
  <c r="AG95" i="62"/>
  <c r="AC95" i="62"/>
  <c r="Y95" i="62"/>
  <c r="X95" i="62"/>
  <c r="T95" i="62"/>
  <c r="P95" i="62"/>
  <c r="M95" i="62"/>
  <c r="L95" i="62"/>
  <c r="K95" i="62"/>
  <c r="J95" i="62"/>
  <c r="I95" i="62"/>
  <c r="A95" i="62"/>
  <c r="BC94" i="62"/>
  <c r="BA94" i="62"/>
  <c r="AY94" i="62"/>
  <c r="BB94" i="62"/>
  <c r="AU94" i="62"/>
  <c r="AV94" i="62"/>
  <c r="AW94" i="62"/>
  <c r="AT94" i="62"/>
  <c r="AZ94" i="62"/>
  <c r="AP94" i="62"/>
  <c r="AL94" i="62"/>
  <c r="AH94" i="62"/>
  <c r="AG94" i="62"/>
  <c r="AC94" i="62"/>
  <c r="Y94" i="62"/>
  <c r="X94" i="62"/>
  <c r="T94" i="62"/>
  <c r="P94" i="62"/>
  <c r="M94" i="62"/>
  <c r="L94" i="62"/>
  <c r="K94" i="62"/>
  <c r="J94" i="62"/>
  <c r="I94" i="62"/>
  <c r="A94" i="62"/>
  <c r="BC93" i="62"/>
  <c r="BA93" i="62"/>
  <c r="AY93" i="62"/>
  <c r="BB93" i="62"/>
  <c r="AU93" i="62"/>
  <c r="AV93" i="62"/>
  <c r="AW93" i="62"/>
  <c r="AT93" i="62"/>
  <c r="AZ93" i="62"/>
  <c r="AP93" i="62"/>
  <c r="AL93" i="62"/>
  <c r="AH93" i="62"/>
  <c r="AG93" i="62"/>
  <c r="AC93" i="62"/>
  <c r="Y93" i="62"/>
  <c r="X93" i="62"/>
  <c r="T93" i="62"/>
  <c r="P93" i="62"/>
  <c r="M93" i="62"/>
  <c r="L93" i="62"/>
  <c r="K93" i="62"/>
  <c r="J93" i="62"/>
  <c r="I93" i="62"/>
  <c r="A93" i="62"/>
  <c r="BC92" i="62"/>
  <c r="BA92" i="62"/>
  <c r="AY92" i="62"/>
  <c r="BB92" i="62"/>
  <c r="AU92" i="62"/>
  <c r="AV92" i="62"/>
  <c r="AW92" i="62"/>
  <c r="AT92" i="62"/>
  <c r="AZ92" i="62"/>
  <c r="AP92" i="62"/>
  <c r="AL92" i="62"/>
  <c r="AH92" i="62"/>
  <c r="AG92" i="62"/>
  <c r="AC92" i="62"/>
  <c r="Y92" i="62"/>
  <c r="X92" i="62"/>
  <c r="T92" i="62"/>
  <c r="P92" i="62"/>
  <c r="M92" i="62"/>
  <c r="L92" i="62"/>
  <c r="K92" i="62"/>
  <c r="J92" i="62"/>
  <c r="I92" i="62"/>
  <c r="A92" i="62"/>
  <c r="BC91" i="62"/>
  <c r="BA91" i="62"/>
  <c r="AY91" i="62"/>
  <c r="BB91" i="62"/>
  <c r="AU91" i="62"/>
  <c r="AV91" i="62"/>
  <c r="AW91" i="62"/>
  <c r="AT91" i="62"/>
  <c r="AZ91" i="62"/>
  <c r="AP91" i="62"/>
  <c r="AL91" i="62"/>
  <c r="AH91" i="62"/>
  <c r="AG91" i="62"/>
  <c r="AC91" i="62"/>
  <c r="Y91" i="62"/>
  <c r="X91" i="62"/>
  <c r="T91" i="62"/>
  <c r="P91" i="62"/>
  <c r="M91" i="62"/>
  <c r="L91" i="62"/>
  <c r="K91" i="62"/>
  <c r="J91" i="62"/>
  <c r="I91" i="62"/>
  <c r="A91" i="62"/>
  <c r="BC90" i="62"/>
  <c r="BA90" i="62"/>
  <c r="AY90" i="62"/>
  <c r="BB90" i="62"/>
  <c r="AU90" i="62"/>
  <c r="AV90" i="62"/>
  <c r="AW90" i="62"/>
  <c r="AT90" i="62"/>
  <c r="AZ90" i="62"/>
  <c r="AP90" i="62"/>
  <c r="AL90" i="62"/>
  <c r="AH90" i="62"/>
  <c r="AG90" i="62"/>
  <c r="AC90" i="62"/>
  <c r="Y90" i="62"/>
  <c r="X90" i="62"/>
  <c r="T90" i="62"/>
  <c r="P90" i="62"/>
  <c r="M90" i="62"/>
  <c r="L90" i="62"/>
  <c r="K90" i="62"/>
  <c r="J90" i="62"/>
  <c r="I90" i="62"/>
  <c r="A90" i="62"/>
  <c r="BC89" i="62"/>
  <c r="BA89" i="62"/>
  <c r="AY89" i="62"/>
  <c r="BB89" i="62"/>
  <c r="AU89" i="62"/>
  <c r="AV89" i="62"/>
  <c r="AW89" i="62"/>
  <c r="AT89" i="62"/>
  <c r="AZ89" i="62"/>
  <c r="AP89" i="62"/>
  <c r="AL89" i="62"/>
  <c r="AH89" i="62"/>
  <c r="AG89" i="62"/>
  <c r="AC89" i="62"/>
  <c r="Y89" i="62"/>
  <c r="X89" i="62"/>
  <c r="T89" i="62"/>
  <c r="P89" i="62"/>
  <c r="M89" i="62"/>
  <c r="L89" i="62"/>
  <c r="K89" i="62"/>
  <c r="J89" i="62"/>
  <c r="I89" i="62"/>
  <c r="A89" i="62"/>
  <c r="BC88" i="62"/>
  <c r="BA88" i="62"/>
  <c r="AY88" i="62"/>
  <c r="BB88" i="62"/>
  <c r="AU88" i="62"/>
  <c r="AV88" i="62"/>
  <c r="AW88" i="62"/>
  <c r="AT88" i="62"/>
  <c r="AZ88" i="62"/>
  <c r="AP88" i="62"/>
  <c r="AL88" i="62"/>
  <c r="AH88" i="62"/>
  <c r="AG88" i="62"/>
  <c r="AC88" i="62"/>
  <c r="Y88" i="62"/>
  <c r="AI88" i="62"/>
  <c r="X88" i="62"/>
  <c r="T88" i="62"/>
  <c r="P88" i="62"/>
  <c r="M88" i="62"/>
  <c r="L88" i="62"/>
  <c r="K88" i="62"/>
  <c r="J88" i="62"/>
  <c r="I88" i="62"/>
  <c r="A88" i="62"/>
  <c r="BC87" i="62"/>
  <c r="BA87" i="62"/>
  <c r="AY87" i="62"/>
  <c r="BB87" i="62"/>
  <c r="AU87" i="62"/>
  <c r="AV87" i="62"/>
  <c r="AW87" i="62"/>
  <c r="AT87" i="62"/>
  <c r="AZ87" i="62"/>
  <c r="AP87" i="62"/>
  <c r="AL87" i="62"/>
  <c r="AH87" i="62"/>
  <c r="AG87" i="62"/>
  <c r="AC87" i="62"/>
  <c r="Y87" i="62"/>
  <c r="X87" i="62"/>
  <c r="T87" i="62"/>
  <c r="P87" i="62"/>
  <c r="M87" i="62"/>
  <c r="L87" i="62"/>
  <c r="K87" i="62"/>
  <c r="J87" i="62"/>
  <c r="I87" i="62"/>
  <c r="A87" i="62"/>
  <c r="BC86" i="62"/>
  <c r="BA86" i="62"/>
  <c r="AY86" i="62"/>
  <c r="BB86" i="62"/>
  <c r="AU86" i="62"/>
  <c r="AV86" i="62"/>
  <c r="AW86" i="62"/>
  <c r="AT86" i="62"/>
  <c r="AZ86" i="62"/>
  <c r="AP86" i="62"/>
  <c r="AL86" i="62"/>
  <c r="AH86" i="62"/>
  <c r="AI86" i="62"/>
  <c r="AJ86" i="62"/>
  <c r="AK86" i="62"/>
  <c r="AG86" i="62"/>
  <c r="AC86" i="62"/>
  <c r="Y86" i="62"/>
  <c r="X86" i="62"/>
  <c r="T86" i="62"/>
  <c r="P86" i="62"/>
  <c r="M86" i="62"/>
  <c r="L86" i="62"/>
  <c r="K86" i="62"/>
  <c r="J86" i="62"/>
  <c r="I86" i="62"/>
  <c r="A86" i="62"/>
  <c r="BC85" i="62"/>
  <c r="BA85" i="62"/>
  <c r="AY85" i="62"/>
  <c r="BB85" i="62"/>
  <c r="AU85" i="62"/>
  <c r="AV85" i="62"/>
  <c r="AW85" i="62"/>
  <c r="AT85" i="62"/>
  <c r="AZ85" i="62"/>
  <c r="AP85" i="62"/>
  <c r="AL85" i="62"/>
  <c r="AH85" i="62"/>
  <c r="AG85" i="62"/>
  <c r="AC85" i="62"/>
  <c r="Y85" i="62"/>
  <c r="AI85" i="62"/>
  <c r="AJ85" i="62"/>
  <c r="AK85" i="62"/>
  <c r="X85" i="62"/>
  <c r="T85" i="62"/>
  <c r="P85" i="62"/>
  <c r="M85" i="62"/>
  <c r="L85" i="62"/>
  <c r="K85" i="62"/>
  <c r="J85" i="62"/>
  <c r="I85" i="62"/>
  <c r="A85" i="62"/>
  <c r="BC84" i="62"/>
  <c r="BA84" i="62"/>
  <c r="AY84" i="62"/>
  <c r="BB84" i="62"/>
  <c r="AU84" i="62"/>
  <c r="AV84" i="62"/>
  <c r="AW84" i="62"/>
  <c r="AT84" i="62"/>
  <c r="AZ84" i="62"/>
  <c r="AP84" i="62"/>
  <c r="AL84" i="62"/>
  <c r="AH84" i="62"/>
  <c r="AG84" i="62"/>
  <c r="AC84" i="62"/>
  <c r="Y84" i="62"/>
  <c r="AI84" i="62"/>
  <c r="AJ84" i="62"/>
  <c r="AK84" i="62"/>
  <c r="X84" i="62"/>
  <c r="T84" i="62"/>
  <c r="P84" i="62"/>
  <c r="M84" i="62"/>
  <c r="L84" i="62"/>
  <c r="K84" i="62"/>
  <c r="J84" i="62"/>
  <c r="I84" i="62"/>
  <c r="A84" i="62"/>
  <c r="BC83" i="62"/>
  <c r="BA83" i="62"/>
  <c r="AY83" i="62"/>
  <c r="BB83" i="62"/>
  <c r="AU83" i="62"/>
  <c r="AV83" i="62"/>
  <c r="AW83" i="62"/>
  <c r="AT83" i="62"/>
  <c r="AZ83" i="62"/>
  <c r="AP83" i="62"/>
  <c r="AL83" i="62"/>
  <c r="AH83" i="62"/>
  <c r="AG83" i="62"/>
  <c r="AC83" i="62"/>
  <c r="Y83" i="62"/>
  <c r="AI83" i="62"/>
  <c r="AJ83" i="62"/>
  <c r="AK83" i="62"/>
  <c r="X83" i="62"/>
  <c r="T83" i="62"/>
  <c r="P83" i="62"/>
  <c r="M83" i="62"/>
  <c r="L83" i="62"/>
  <c r="K83" i="62"/>
  <c r="J83" i="62"/>
  <c r="I83" i="62"/>
  <c r="A83" i="62"/>
  <c r="BC82" i="62"/>
  <c r="BA82" i="62"/>
  <c r="AY82" i="62"/>
  <c r="BB82" i="62"/>
  <c r="AU82" i="62"/>
  <c r="AV82" i="62"/>
  <c r="AW82" i="62"/>
  <c r="AT82" i="62"/>
  <c r="AZ82" i="62"/>
  <c r="AP82" i="62"/>
  <c r="AL82" i="62"/>
  <c r="AH82" i="62"/>
  <c r="AG82" i="62"/>
  <c r="AC82" i="62"/>
  <c r="Y82" i="62"/>
  <c r="X82" i="62"/>
  <c r="T82" i="62"/>
  <c r="P82" i="62"/>
  <c r="M82" i="62"/>
  <c r="L82" i="62"/>
  <c r="K82" i="62"/>
  <c r="J82" i="62"/>
  <c r="I82" i="62"/>
  <c r="A82" i="62"/>
  <c r="BC81" i="62"/>
  <c r="BA81" i="62"/>
  <c r="AY81" i="62"/>
  <c r="BB81" i="62"/>
  <c r="AU81" i="62"/>
  <c r="AV81" i="62"/>
  <c r="AW81" i="62"/>
  <c r="AT81" i="62"/>
  <c r="AZ81" i="62"/>
  <c r="AP81" i="62"/>
  <c r="AL81" i="62"/>
  <c r="AH81" i="62"/>
  <c r="AG81" i="62"/>
  <c r="AC81" i="62"/>
  <c r="Y81" i="62"/>
  <c r="AI81" i="62"/>
  <c r="AJ81" i="62"/>
  <c r="AK81" i="62"/>
  <c r="X81" i="62"/>
  <c r="T81" i="62"/>
  <c r="P81" i="62"/>
  <c r="M81" i="62"/>
  <c r="L81" i="62"/>
  <c r="K81" i="62"/>
  <c r="J81" i="62"/>
  <c r="I81" i="62"/>
  <c r="A81" i="62"/>
  <c r="BC80" i="62"/>
  <c r="BA80" i="62"/>
  <c r="AY80" i="62"/>
  <c r="BB80" i="62"/>
  <c r="AU80" i="62"/>
  <c r="AV80" i="62"/>
  <c r="AW80" i="62"/>
  <c r="AT80" i="62"/>
  <c r="AZ80" i="62"/>
  <c r="AP80" i="62"/>
  <c r="AL80" i="62"/>
  <c r="AH80" i="62"/>
  <c r="AG80" i="62"/>
  <c r="AC80" i="62"/>
  <c r="Y80" i="62"/>
  <c r="X80" i="62"/>
  <c r="T80" i="62"/>
  <c r="P80" i="62"/>
  <c r="M80" i="62"/>
  <c r="L80" i="62"/>
  <c r="K80" i="62"/>
  <c r="J80" i="62"/>
  <c r="I80" i="62"/>
  <c r="A80" i="62"/>
  <c r="BC79" i="62"/>
  <c r="BA79" i="62"/>
  <c r="AY79" i="62"/>
  <c r="BB79" i="62"/>
  <c r="AU79" i="62"/>
  <c r="AV79" i="62"/>
  <c r="AW79" i="62"/>
  <c r="AT79" i="62"/>
  <c r="AZ79" i="62"/>
  <c r="AP79" i="62"/>
  <c r="AL79" i="62"/>
  <c r="AH79" i="62"/>
  <c r="AG79" i="62"/>
  <c r="AC79" i="62"/>
  <c r="Y79" i="62"/>
  <c r="X79" i="62"/>
  <c r="T79" i="62"/>
  <c r="P79" i="62"/>
  <c r="M79" i="62"/>
  <c r="L79" i="62"/>
  <c r="K79" i="62"/>
  <c r="J79" i="62"/>
  <c r="I79" i="62"/>
  <c r="A79" i="62"/>
  <c r="BC78" i="62"/>
  <c r="BA78" i="62"/>
  <c r="AY78" i="62"/>
  <c r="BB78" i="62"/>
  <c r="AU78" i="62"/>
  <c r="AV78" i="62"/>
  <c r="AW78" i="62"/>
  <c r="AT78" i="62"/>
  <c r="AZ78" i="62"/>
  <c r="AP78" i="62"/>
  <c r="AL78" i="62"/>
  <c r="AH78" i="62"/>
  <c r="AG78" i="62"/>
  <c r="AC78" i="62"/>
  <c r="Y78" i="62"/>
  <c r="X78" i="62"/>
  <c r="T78" i="62"/>
  <c r="P78" i="62"/>
  <c r="M78" i="62"/>
  <c r="L78" i="62"/>
  <c r="K78" i="62"/>
  <c r="J78" i="62"/>
  <c r="I78" i="62"/>
  <c r="A78" i="62"/>
  <c r="BC77" i="62"/>
  <c r="BA77" i="62"/>
  <c r="AY77" i="62"/>
  <c r="BB77" i="62"/>
  <c r="AU77" i="62"/>
  <c r="AV77" i="62"/>
  <c r="AW77" i="62"/>
  <c r="AT77" i="62"/>
  <c r="AZ77" i="62"/>
  <c r="AP77" i="62"/>
  <c r="AL77" i="62"/>
  <c r="AH77" i="62"/>
  <c r="AG77" i="62"/>
  <c r="AC77" i="62"/>
  <c r="Y77" i="62"/>
  <c r="AI77" i="62"/>
  <c r="AJ77" i="62"/>
  <c r="AK77" i="62"/>
  <c r="X77" i="62"/>
  <c r="T77" i="62"/>
  <c r="P77" i="62"/>
  <c r="M77" i="62"/>
  <c r="L77" i="62"/>
  <c r="K77" i="62"/>
  <c r="J77" i="62"/>
  <c r="I77" i="62"/>
  <c r="A77" i="62"/>
  <c r="BC76" i="62"/>
  <c r="BA76" i="62"/>
  <c r="AY76" i="62"/>
  <c r="BB76" i="62"/>
  <c r="AU76" i="62"/>
  <c r="AV76" i="62"/>
  <c r="AW76" i="62"/>
  <c r="AT76" i="62"/>
  <c r="AZ76" i="62"/>
  <c r="AP76" i="62"/>
  <c r="AL76" i="62"/>
  <c r="AH76" i="62"/>
  <c r="AG76" i="62"/>
  <c r="AC76" i="62"/>
  <c r="Y76" i="62"/>
  <c r="X76" i="62"/>
  <c r="T76" i="62"/>
  <c r="P76" i="62"/>
  <c r="M76" i="62"/>
  <c r="L76" i="62"/>
  <c r="K76" i="62"/>
  <c r="J76" i="62"/>
  <c r="I76" i="62"/>
  <c r="A76" i="62"/>
  <c r="BC75" i="62"/>
  <c r="BA75" i="62"/>
  <c r="AY75" i="62"/>
  <c r="BB75" i="62"/>
  <c r="AU75" i="62"/>
  <c r="AV75" i="62"/>
  <c r="AW75" i="62"/>
  <c r="AT75" i="62"/>
  <c r="AZ75" i="62"/>
  <c r="AP75" i="62"/>
  <c r="AL75" i="62"/>
  <c r="AH75" i="62"/>
  <c r="AG75" i="62"/>
  <c r="AC75" i="62"/>
  <c r="Y75" i="62"/>
  <c r="X75" i="62"/>
  <c r="T75" i="62"/>
  <c r="P75" i="62"/>
  <c r="M75" i="62"/>
  <c r="L75" i="62"/>
  <c r="K75" i="62"/>
  <c r="J75" i="62"/>
  <c r="I75" i="62"/>
  <c r="A75" i="62"/>
  <c r="BC74" i="62"/>
  <c r="BA74" i="62"/>
  <c r="AY74" i="62"/>
  <c r="BB74" i="62"/>
  <c r="AU74" i="62"/>
  <c r="AV74" i="62"/>
  <c r="AW74" i="62"/>
  <c r="AT74" i="62"/>
  <c r="AZ74" i="62"/>
  <c r="AP74" i="62"/>
  <c r="AL74" i="62"/>
  <c r="AH74" i="62"/>
  <c r="AG74" i="62"/>
  <c r="AC74" i="62"/>
  <c r="Y74" i="62"/>
  <c r="X74" i="62"/>
  <c r="T74" i="62"/>
  <c r="P74" i="62"/>
  <c r="M74" i="62"/>
  <c r="L74" i="62"/>
  <c r="K74" i="62"/>
  <c r="J74" i="62"/>
  <c r="I74" i="62"/>
  <c r="A74" i="62"/>
  <c r="BC73" i="62"/>
  <c r="BA73" i="62"/>
  <c r="AY73" i="62"/>
  <c r="BB73" i="62"/>
  <c r="AU73" i="62"/>
  <c r="AV73" i="62"/>
  <c r="AW73" i="62"/>
  <c r="AT73" i="62"/>
  <c r="AZ73" i="62"/>
  <c r="AP73" i="62"/>
  <c r="AL73" i="62"/>
  <c r="AH73" i="62"/>
  <c r="AG73" i="62"/>
  <c r="AC73" i="62"/>
  <c r="Y73" i="62"/>
  <c r="X73" i="62"/>
  <c r="T73" i="62"/>
  <c r="P73" i="62"/>
  <c r="M73" i="62"/>
  <c r="L73" i="62"/>
  <c r="K73" i="62"/>
  <c r="J73" i="62"/>
  <c r="I73" i="62"/>
  <c r="A73" i="62"/>
  <c r="BC72" i="62"/>
  <c r="BA72" i="62"/>
  <c r="AY72" i="62"/>
  <c r="BB72" i="62"/>
  <c r="AU72" i="62"/>
  <c r="AV72" i="62"/>
  <c r="AW72" i="62"/>
  <c r="AT72" i="62"/>
  <c r="AZ72" i="62"/>
  <c r="AP72" i="62"/>
  <c r="AL72" i="62"/>
  <c r="AH72" i="62"/>
  <c r="AG72" i="62"/>
  <c r="AC72" i="62"/>
  <c r="Y72" i="62"/>
  <c r="X72" i="62"/>
  <c r="T72" i="62"/>
  <c r="P72" i="62"/>
  <c r="M72" i="62"/>
  <c r="L72" i="62"/>
  <c r="K72" i="62"/>
  <c r="J72" i="62"/>
  <c r="I72" i="62"/>
  <c r="A72" i="62"/>
  <c r="BC71" i="62"/>
  <c r="BA71" i="62"/>
  <c r="AY71" i="62"/>
  <c r="BB71" i="62"/>
  <c r="AU71" i="62"/>
  <c r="AV71" i="62"/>
  <c r="AW71" i="62"/>
  <c r="AT71" i="62"/>
  <c r="AZ71" i="62"/>
  <c r="AP71" i="62"/>
  <c r="AL71" i="62"/>
  <c r="AH71" i="62"/>
  <c r="AG71" i="62"/>
  <c r="AC71" i="62"/>
  <c r="Y71" i="62"/>
  <c r="X71" i="62"/>
  <c r="T71" i="62"/>
  <c r="P71" i="62"/>
  <c r="M71" i="62"/>
  <c r="L71" i="62"/>
  <c r="K71" i="62"/>
  <c r="J71" i="62"/>
  <c r="I71" i="62"/>
  <c r="A71" i="62"/>
  <c r="BC70" i="62"/>
  <c r="BA70" i="62"/>
  <c r="AY70" i="62"/>
  <c r="BB70" i="62"/>
  <c r="AU70" i="62"/>
  <c r="AV70" i="62"/>
  <c r="AW70" i="62"/>
  <c r="AT70" i="62"/>
  <c r="AZ70" i="62"/>
  <c r="AP70" i="62"/>
  <c r="AL70" i="62"/>
  <c r="AH70" i="62"/>
  <c r="AG70" i="62"/>
  <c r="AC70" i="62"/>
  <c r="Y70" i="62"/>
  <c r="X70" i="62"/>
  <c r="T70" i="62"/>
  <c r="P70" i="62"/>
  <c r="M70" i="62"/>
  <c r="L70" i="62"/>
  <c r="K70" i="62"/>
  <c r="J70" i="62"/>
  <c r="I70" i="62"/>
  <c r="A70" i="62"/>
  <c r="BC69" i="62"/>
  <c r="BA69" i="62"/>
  <c r="AY69" i="62"/>
  <c r="BB69" i="62"/>
  <c r="AU69" i="62"/>
  <c r="AV69" i="62"/>
  <c r="AW69" i="62"/>
  <c r="AT69" i="62"/>
  <c r="AZ69" i="62"/>
  <c r="AP69" i="62"/>
  <c r="AL69" i="62"/>
  <c r="AH69" i="62"/>
  <c r="AG69" i="62"/>
  <c r="AC69" i="62"/>
  <c r="Y69" i="62"/>
  <c r="X69" i="62"/>
  <c r="T69" i="62"/>
  <c r="P69" i="62"/>
  <c r="M69" i="62"/>
  <c r="L69" i="62"/>
  <c r="K69" i="62"/>
  <c r="J69" i="62"/>
  <c r="I69" i="62"/>
  <c r="A69" i="62"/>
  <c r="BC68" i="62"/>
  <c r="BA68" i="62"/>
  <c r="AY68" i="62"/>
  <c r="BB68" i="62"/>
  <c r="AU68" i="62"/>
  <c r="AV68" i="62"/>
  <c r="AW68" i="62"/>
  <c r="AT68" i="62"/>
  <c r="AZ68" i="62"/>
  <c r="AP68" i="62"/>
  <c r="AL68" i="62"/>
  <c r="AH68" i="62"/>
  <c r="AI68" i="62"/>
  <c r="AG68" i="62"/>
  <c r="AC68" i="62"/>
  <c r="Y68" i="62"/>
  <c r="X68" i="62"/>
  <c r="T68" i="62"/>
  <c r="P68" i="62"/>
  <c r="M68" i="62"/>
  <c r="L68" i="62"/>
  <c r="K68" i="62"/>
  <c r="J68" i="62"/>
  <c r="I68" i="62"/>
  <c r="A68" i="62"/>
  <c r="BC67" i="62"/>
  <c r="BA67" i="62"/>
  <c r="AY67" i="62"/>
  <c r="BB67" i="62"/>
  <c r="AU67" i="62"/>
  <c r="AV67" i="62"/>
  <c r="AW67" i="62"/>
  <c r="AT67" i="62"/>
  <c r="AZ67" i="62"/>
  <c r="AP67" i="62"/>
  <c r="AL67" i="62"/>
  <c r="AH67" i="62"/>
  <c r="AG67" i="62"/>
  <c r="AC67" i="62"/>
  <c r="Y67" i="62"/>
  <c r="X67" i="62"/>
  <c r="T67" i="62"/>
  <c r="P67" i="62"/>
  <c r="M67" i="62"/>
  <c r="L67" i="62"/>
  <c r="K67" i="62"/>
  <c r="J67" i="62"/>
  <c r="I67" i="62"/>
  <c r="A67" i="62"/>
  <c r="BC66" i="62"/>
  <c r="BA66" i="62"/>
  <c r="AY66" i="62"/>
  <c r="BB66" i="62"/>
  <c r="AU66" i="62"/>
  <c r="AV66" i="62"/>
  <c r="AW66" i="62"/>
  <c r="AT66" i="62"/>
  <c r="AZ66" i="62"/>
  <c r="AP66" i="62"/>
  <c r="AL66" i="62"/>
  <c r="AH66" i="62"/>
  <c r="AG66" i="62"/>
  <c r="AC66" i="62"/>
  <c r="Y66" i="62"/>
  <c r="X66" i="62"/>
  <c r="T66" i="62"/>
  <c r="P66" i="62"/>
  <c r="M66" i="62"/>
  <c r="L66" i="62"/>
  <c r="K66" i="62"/>
  <c r="J66" i="62"/>
  <c r="I66" i="62"/>
  <c r="A66" i="62"/>
  <c r="BC65" i="62"/>
  <c r="BA65" i="62"/>
  <c r="AY65" i="62"/>
  <c r="BB65" i="62"/>
  <c r="AU65" i="62"/>
  <c r="AV65" i="62"/>
  <c r="AW65" i="62"/>
  <c r="AT65" i="62"/>
  <c r="AZ65" i="62"/>
  <c r="AP65" i="62"/>
  <c r="AL65" i="62"/>
  <c r="AH65" i="62"/>
  <c r="AG65" i="62"/>
  <c r="AC65" i="62"/>
  <c r="Y65" i="62"/>
  <c r="X65" i="62"/>
  <c r="T65" i="62"/>
  <c r="P65" i="62"/>
  <c r="M65" i="62"/>
  <c r="L65" i="62"/>
  <c r="K65" i="62"/>
  <c r="J65" i="62"/>
  <c r="I65" i="62"/>
  <c r="A65" i="62"/>
  <c r="BC64" i="62"/>
  <c r="BA64" i="62"/>
  <c r="AY64" i="62"/>
  <c r="BB64" i="62"/>
  <c r="AU64" i="62"/>
  <c r="AV64" i="62"/>
  <c r="AW64" i="62"/>
  <c r="AT64" i="62"/>
  <c r="AZ64" i="62"/>
  <c r="AP64" i="62"/>
  <c r="AL64" i="62"/>
  <c r="AH64" i="62"/>
  <c r="AG64" i="62"/>
  <c r="AC64" i="62"/>
  <c r="Y64" i="62"/>
  <c r="X64" i="62"/>
  <c r="T64" i="62"/>
  <c r="P64" i="62"/>
  <c r="M64" i="62"/>
  <c r="L64" i="62"/>
  <c r="K64" i="62"/>
  <c r="J64" i="62"/>
  <c r="I64" i="62"/>
  <c r="A64" i="62"/>
  <c r="BC63" i="62"/>
  <c r="BA63" i="62"/>
  <c r="AY63" i="62"/>
  <c r="BB63" i="62"/>
  <c r="AU63" i="62"/>
  <c r="AV63" i="62"/>
  <c r="AW63" i="62"/>
  <c r="AT63" i="62"/>
  <c r="AZ63" i="62"/>
  <c r="AP63" i="62"/>
  <c r="AL63" i="62"/>
  <c r="AH63" i="62"/>
  <c r="AG63" i="62"/>
  <c r="AC63" i="62"/>
  <c r="Y63" i="62"/>
  <c r="X63" i="62"/>
  <c r="T63" i="62"/>
  <c r="P63" i="62"/>
  <c r="M63" i="62"/>
  <c r="L63" i="62"/>
  <c r="K63" i="62"/>
  <c r="J63" i="62"/>
  <c r="I63" i="62"/>
  <c r="A63" i="62"/>
  <c r="BC62" i="62"/>
  <c r="BA62" i="62"/>
  <c r="AY62" i="62"/>
  <c r="BB62" i="62"/>
  <c r="AU62" i="62"/>
  <c r="AV62" i="62"/>
  <c r="AW62" i="62"/>
  <c r="AT62" i="62"/>
  <c r="AZ62" i="62"/>
  <c r="AP62" i="62"/>
  <c r="AL62" i="62"/>
  <c r="AH62" i="62"/>
  <c r="AG62" i="62"/>
  <c r="AC62" i="62"/>
  <c r="Y62" i="62"/>
  <c r="X62" i="62"/>
  <c r="T62" i="62"/>
  <c r="P62" i="62"/>
  <c r="M62" i="62"/>
  <c r="L62" i="62"/>
  <c r="K62" i="62"/>
  <c r="J62" i="62"/>
  <c r="I62" i="62"/>
  <c r="A62" i="62"/>
  <c r="BC61" i="62"/>
  <c r="BA61" i="62"/>
  <c r="AY61" i="62"/>
  <c r="BB61" i="62"/>
  <c r="AU61" i="62"/>
  <c r="AV61" i="62"/>
  <c r="AW61" i="62"/>
  <c r="AT61" i="62"/>
  <c r="AZ61" i="62"/>
  <c r="AP61" i="62"/>
  <c r="AL61" i="62"/>
  <c r="AH61" i="62"/>
  <c r="AG61" i="62"/>
  <c r="AC61" i="62"/>
  <c r="Y61" i="62"/>
  <c r="X61" i="62"/>
  <c r="T61" i="62"/>
  <c r="P61" i="62"/>
  <c r="M61" i="62"/>
  <c r="L61" i="62"/>
  <c r="K61" i="62"/>
  <c r="J61" i="62"/>
  <c r="I61" i="62"/>
  <c r="A61" i="62"/>
  <c r="BC60" i="62"/>
  <c r="BA60" i="62"/>
  <c r="AY60" i="62"/>
  <c r="BB60" i="62"/>
  <c r="AU60" i="62"/>
  <c r="AV60" i="62"/>
  <c r="AW60" i="62"/>
  <c r="AT60" i="62"/>
  <c r="AZ60" i="62"/>
  <c r="AP60" i="62"/>
  <c r="AL60" i="62"/>
  <c r="AH60" i="62"/>
  <c r="AG60" i="62"/>
  <c r="AC60" i="62"/>
  <c r="Y60" i="62"/>
  <c r="AI60" i="62"/>
  <c r="AJ60" i="62"/>
  <c r="AK60" i="62"/>
  <c r="X60" i="62"/>
  <c r="T60" i="62"/>
  <c r="P60" i="62"/>
  <c r="M60" i="62"/>
  <c r="L60" i="62"/>
  <c r="K60" i="62"/>
  <c r="J60" i="62"/>
  <c r="I60" i="62"/>
  <c r="A60" i="62"/>
  <c r="BC59" i="62"/>
  <c r="BA59" i="62"/>
  <c r="AY59" i="62"/>
  <c r="BB59" i="62"/>
  <c r="AU59" i="62"/>
  <c r="AV59" i="62"/>
  <c r="AW59" i="62"/>
  <c r="AT59" i="62"/>
  <c r="AZ59" i="62"/>
  <c r="AP59" i="62"/>
  <c r="AL59" i="62"/>
  <c r="AH59" i="62"/>
  <c r="AG59" i="62"/>
  <c r="AC59" i="62"/>
  <c r="Y59" i="62"/>
  <c r="X59" i="62"/>
  <c r="T59" i="62"/>
  <c r="P59" i="62"/>
  <c r="M59" i="62"/>
  <c r="L59" i="62"/>
  <c r="K59" i="62"/>
  <c r="J59" i="62"/>
  <c r="I59" i="62"/>
  <c r="A59" i="62"/>
  <c r="BC58" i="62"/>
  <c r="BA58" i="62"/>
  <c r="AY58" i="62"/>
  <c r="BB58" i="62"/>
  <c r="AU58" i="62"/>
  <c r="AV58" i="62"/>
  <c r="AW58" i="62"/>
  <c r="AT58" i="62"/>
  <c r="AZ58" i="62"/>
  <c r="AP58" i="62"/>
  <c r="AL58" i="62"/>
  <c r="AH58" i="62"/>
  <c r="AG58" i="62"/>
  <c r="AC58" i="62"/>
  <c r="Y58" i="62"/>
  <c r="AI58" i="62"/>
  <c r="AJ58" i="62"/>
  <c r="AK58" i="62"/>
  <c r="X58" i="62"/>
  <c r="T58" i="62"/>
  <c r="P58" i="62"/>
  <c r="M58" i="62"/>
  <c r="L58" i="62"/>
  <c r="K58" i="62"/>
  <c r="J58" i="62"/>
  <c r="I58" i="62"/>
  <c r="A58" i="62"/>
  <c r="BC57" i="62"/>
  <c r="BA57" i="62"/>
  <c r="AY57" i="62"/>
  <c r="BB57" i="62"/>
  <c r="AU57" i="62"/>
  <c r="AV57" i="62"/>
  <c r="AW57" i="62"/>
  <c r="AT57" i="62"/>
  <c r="AZ57" i="62"/>
  <c r="AP57" i="62"/>
  <c r="AL57" i="62"/>
  <c r="AH57" i="62"/>
  <c r="AG57" i="62"/>
  <c r="AC57" i="62"/>
  <c r="Y57" i="62"/>
  <c r="X57" i="62"/>
  <c r="T57" i="62"/>
  <c r="P57" i="62"/>
  <c r="M57" i="62"/>
  <c r="L57" i="62"/>
  <c r="K57" i="62"/>
  <c r="J57" i="62"/>
  <c r="I57" i="62"/>
  <c r="A57" i="62"/>
  <c r="BC56" i="62"/>
  <c r="BA56" i="62"/>
  <c r="AY56" i="62"/>
  <c r="BB56" i="62"/>
  <c r="AU56" i="62"/>
  <c r="AV56" i="62"/>
  <c r="AW56" i="62"/>
  <c r="AT56" i="62"/>
  <c r="AZ56" i="62"/>
  <c r="AP56" i="62"/>
  <c r="AL56" i="62"/>
  <c r="AH56" i="62"/>
  <c r="AI56" i="62"/>
  <c r="AJ56" i="62"/>
  <c r="AK56" i="62"/>
  <c r="AG56" i="62"/>
  <c r="AC56" i="62"/>
  <c r="Y56" i="62"/>
  <c r="X56" i="62"/>
  <c r="T56" i="62"/>
  <c r="P56" i="62"/>
  <c r="M56" i="62"/>
  <c r="L56" i="62"/>
  <c r="K56" i="62"/>
  <c r="J56" i="62"/>
  <c r="I56" i="62"/>
  <c r="A56" i="62"/>
  <c r="BC55" i="62"/>
  <c r="BA55" i="62"/>
  <c r="AY55" i="62"/>
  <c r="BB55" i="62"/>
  <c r="AU55" i="62"/>
  <c r="AV55" i="62"/>
  <c r="AW55" i="62"/>
  <c r="AT55" i="62"/>
  <c r="AZ55" i="62"/>
  <c r="AP55" i="62"/>
  <c r="AL55" i="62"/>
  <c r="AH55" i="62"/>
  <c r="AG55" i="62"/>
  <c r="AC55" i="62"/>
  <c r="Y55" i="62"/>
  <c r="X55" i="62"/>
  <c r="T55" i="62"/>
  <c r="P55" i="62"/>
  <c r="M55" i="62"/>
  <c r="L55" i="62"/>
  <c r="K55" i="62"/>
  <c r="J55" i="62"/>
  <c r="I55" i="62"/>
  <c r="A55" i="62"/>
  <c r="BC54" i="62"/>
  <c r="BA54" i="62"/>
  <c r="AY54" i="62"/>
  <c r="BB54" i="62"/>
  <c r="AU54" i="62"/>
  <c r="AV54" i="62"/>
  <c r="AW54" i="62"/>
  <c r="AT54" i="62"/>
  <c r="AZ54" i="62"/>
  <c r="AP54" i="62"/>
  <c r="AL54" i="62"/>
  <c r="AH54" i="62"/>
  <c r="AG54" i="62"/>
  <c r="AC54" i="62"/>
  <c r="Y54" i="62"/>
  <c r="AI54" i="62"/>
  <c r="AJ54" i="62"/>
  <c r="AK54" i="62"/>
  <c r="X54" i="62"/>
  <c r="T54" i="62"/>
  <c r="P54" i="62"/>
  <c r="M54" i="62"/>
  <c r="L54" i="62"/>
  <c r="K54" i="62"/>
  <c r="J54" i="62"/>
  <c r="I54" i="62"/>
  <c r="A54" i="62"/>
  <c r="BC53" i="62"/>
  <c r="BA53" i="62"/>
  <c r="AY53" i="62"/>
  <c r="BB53" i="62"/>
  <c r="AU53" i="62"/>
  <c r="AV53" i="62"/>
  <c r="AW53" i="62"/>
  <c r="AT53" i="62"/>
  <c r="AZ53" i="62"/>
  <c r="AP53" i="62"/>
  <c r="AL53" i="62"/>
  <c r="AH53" i="62"/>
  <c r="AG53" i="62"/>
  <c r="AC53" i="62"/>
  <c r="Y53" i="62"/>
  <c r="X53" i="62"/>
  <c r="T53" i="62"/>
  <c r="P53" i="62"/>
  <c r="M53" i="62"/>
  <c r="L53" i="62"/>
  <c r="K53" i="62"/>
  <c r="J53" i="62"/>
  <c r="I53" i="62"/>
  <c r="A53" i="62"/>
  <c r="BC52" i="62"/>
  <c r="BA52" i="62"/>
  <c r="AY52" i="62"/>
  <c r="BB52" i="62"/>
  <c r="AU52" i="62"/>
  <c r="AV52" i="62"/>
  <c r="AW52" i="62"/>
  <c r="AT52" i="62"/>
  <c r="AZ52" i="62"/>
  <c r="AP52" i="62"/>
  <c r="AL52" i="62"/>
  <c r="AH52" i="62"/>
  <c r="AG52" i="62"/>
  <c r="AC52" i="62"/>
  <c r="Y52" i="62"/>
  <c r="AI52" i="62"/>
  <c r="AJ52" i="62"/>
  <c r="AK52" i="62"/>
  <c r="X52" i="62"/>
  <c r="T52" i="62"/>
  <c r="P52" i="62"/>
  <c r="M52" i="62"/>
  <c r="L52" i="62"/>
  <c r="K52" i="62"/>
  <c r="J52" i="62"/>
  <c r="I52" i="62"/>
  <c r="A52" i="62"/>
  <c r="BC51" i="62"/>
  <c r="BA51" i="62"/>
  <c r="AY51" i="62"/>
  <c r="BB51" i="62"/>
  <c r="AU51" i="62"/>
  <c r="AV51" i="62"/>
  <c r="AW51" i="62"/>
  <c r="AT51" i="62"/>
  <c r="AZ51" i="62"/>
  <c r="AP51" i="62"/>
  <c r="AL51" i="62"/>
  <c r="AH51" i="62"/>
  <c r="AI51" i="62"/>
  <c r="AJ51" i="62"/>
  <c r="AK51" i="62"/>
  <c r="AG51" i="62"/>
  <c r="AC51" i="62"/>
  <c r="Y51" i="62"/>
  <c r="X51" i="62"/>
  <c r="T51" i="62"/>
  <c r="P51" i="62"/>
  <c r="M51" i="62"/>
  <c r="L51" i="62"/>
  <c r="K51" i="62"/>
  <c r="J51" i="62"/>
  <c r="I51" i="62"/>
  <c r="A51" i="62"/>
  <c r="BC50" i="62"/>
  <c r="BA50" i="62"/>
  <c r="AY50" i="62"/>
  <c r="BB50" i="62"/>
  <c r="AU50" i="62"/>
  <c r="AV50" i="62"/>
  <c r="AW50" i="62"/>
  <c r="AT50" i="62"/>
  <c r="AZ50" i="62"/>
  <c r="AP50" i="62"/>
  <c r="AL50" i="62"/>
  <c r="AH50" i="62"/>
  <c r="AG50" i="62"/>
  <c r="AC50" i="62"/>
  <c r="Y50" i="62"/>
  <c r="X50" i="62"/>
  <c r="T50" i="62"/>
  <c r="P50" i="62"/>
  <c r="M50" i="62"/>
  <c r="L50" i="62"/>
  <c r="K50" i="62"/>
  <c r="J50" i="62"/>
  <c r="I50" i="62"/>
  <c r="A50" i="62"/>
  <c r="BC49" i="62"/>
  <c r="BA49" i="62"/>
  <c r="AY49" i="62"/>
  <c r="BB49" i="62"/>
  <c r="AU49" i="62"/>
  <c r="AV49" i="62"/>
  <c r="AW49" i="62"/>
  <c r="AT49" i="62"/>
  <c r="AZ49" i="62"/>
  <c r="AP49" i="62"/>
  <c r="AL49" i="62"/>
  <c r="AH49" i="62"/>
  <c r="AI49" i="62"/>
  <c r="AJ49" i="62"/>
  <c r="AK49" i="62"/>
  <c r="AG49" i="62"/>
  <c r="AC49" i="62"/>
  <c r="Y49" i="62"/>
  <c r="X49" i="62"/>
  <c r="T49" i="62"/>
  <c r="P49" i="62"/>
  <c r="M49" i="62"/>
  <c r="L49" i="62"/>
  <c r="K49" i="62"/>
  <c r="J49" i="62"/>
  <c r="I49" i="62"/>
  <c r="A49" i="62"/>
  <c r="BC48" i="62"/>
  <c r="BA48" i="62"/>
  <c r="AY48" i="62"/>
  <c r="BB48" i="62"/>
  <c r="AU48" i="62"/>
  <c r="AV48" i="62"/>
  <c r="AW48" i="62"/>
  <c r="AT48" i="62"/>
  <c r="AZ48" i="62"/>
  <c r="AP48" i="62"/>
  <c r="AL48" i="62"/>
  <c r="AH48" i="62"/>
  <c r="AG48" i="62"/>
  <c r="AC48" i="62"/>
  <c r="Y48" i="62"/>
  <c r="X48" i="62"/>
  <c r="T48" i="62"/>
  <c r="P48" i="62"/>
  <c r="M48" i="62"/>
  <c r="L48" i="62"/>
  <c r="K48" i="62"/>
  <c r="J48" i="62"/>
  <c r="I48" i="62"/>
  <c r="A48" i="62"/>
  <c r="BC47" i="62"/>
  <c r="BA47" i="62"/>
  <c r="AY47" i="62"/>
  <c r="BB47" i="62"/>
  <c r="AU47" i="62"/>
  <c r="AV47" i="62"/>
  <c r="AW47" i="62"/>
  <c r="AT47" i="62"/>
  <c r="AZ47" i="62"/>
  <c r="AP47" i="62"/>
  <c r="AL47" i="62"/>
  <c r="AH47" i="62"/>
  <c r="AG47" i="62"/>
  <c r="AC47" i="62"/>
  <c r="Y47" i="62"/>
  <c r="X47" i="62"/>
  <c r="T47" i="62"/>
  <c r="P47" i="62"/>
  <c r="M47" i="62"/>
  <c r="L47" i="62"/>
  <c r="K47" i="62"/>
  <c r="J47" i="62"/>
  <c r="I47" i="62"/>
  <c r="A47" i="62"/>
  <c r="BC46" i="62"/>
  <c r="BA46" i="62"/>
  <c r="AY46" i="62"/>
  <c r="BB46" i="62"/>
  <c r="AU46" i="62"/>
  <c r="AV46" i="62"/>
  <c r="AW46" i="62"/>
  <c r="AT46" i="62"/>
  <c r="AZ46" i="62"/>
  <c r="AP46" i="62"/>
  <c r="AL46" i="62"/>
  <c r="AH46" i="62"/>
  <c r="AG46" i="62"/>
  <c r="AC46" i="62"/>
  <c r="Y46" i="62"/>
  <c r="X46" i="62"/>
  <c r="T46" i="62"/>
  <c r="P46" i="62"/>
  <c r="M46" i="62"/>
  <c r="L46" i="62"/>
  <c r="K46" i="62"/>
  <c r="J46" i="62"/>
  <c r="I46" i="62"/>
  <c r="A46" i="62"/>
  <c r="BC45" i="62"/>
  <c r="BA45" i="62"/>
  <c r="AY45" i="62"/>
  <c r="BB45" i="62"/>
  <c r="AU45" i="62"/>
  <c r="AV45" i="62"/>
  <c r="AW45" i="62"/>
  <c r="AT45" i="62"/>
  <c r="AZ45" i="62"/>
  <c r="AP45" i="62"/>
  <c r="AL45" i="62"/>
  <c r="AH45" i="62"/>
  <c r="AG45" i="62"/>
  <c r="AC45" i="62"/>
  <c r="Y45" i="62"/>
  <c r="AI45" i="62"/>
  <c r="AJ45" i="62"/>
  <c r="AK45" i="62"/>
  <c r="X45" i="62"/>
  <c r="T45" i="62"/>
  <c r="P45" i="62"/>
  <c r="M45" i="62"/>
  <c r="L45" i="62"/>
  <c r="K45" i="62"/>
  <c r="J45" i="62"/>
  <c r="I45" i="62"/>
  <c r="A45" i="62"/>
  <c r="BC44" i="62"/>
  <c r="BA44" i="62"/>
  <c r="AY44" i="62"/>
  <c r="BB44" i="62"/>
  <c r="AU44" i="62"/>
  <c r="AV44" i="62"/>
  <c r="AW44" i="62"/>
  <c r="AT44" i="62"/>
  <c r="AZ44" i="62"/>
  <c r="AP44" i="62"/>
  <c r="AL44" i="62"/>
  <c r="AH44" i="62"/>
  <c r="AG44" i="62"/>
  <c r="AC44" i="62"/>
  <c r="Y44" i="62"/>
  <c r="X44" i="62"/>
  <c r="T44" i="62"/>
  <c r="P44" i="62"/>
  <c r="M44" i="62"/>
  <c r="L44" i="62"/>
  <c r="K44" i="62"/>
  <c r="J44" i="62"/>
  <c r="I44" i="62"/>
  <c r="A44" i="62"/>
  <c r="BC43" i="62"/>
  <c r="BA43" i="62"/>
  <c r="AY43" i="62"/>
  <c r="BB43" i="62"/>
  <c r="AU43" i="62"/>
  <c r="AV43" i="62"/>
  <c r="AW43" i="62"/>
  <c r="AT43" i="62"/>
  <c r="AZ43" i="62"/>
  <c r="AP43" i="62"/>
  <c r="AL43" i="62"/>
  <c r="AH43" i="62"/>
  <c r="AG43" i="62"/>
  <c r="AC43" i="62"/>
  <c r="Y43" i="62"/>
  <c r="X43" i="62"/>
  <c r="T43" i="62"/>
  <c r="P43" i="62"/>
  <c r="M43" i="62"/>
  <c r="L43" i="62"/>
  <c r="K43" i="62"/>
  <c r="J43" i="62"/>
  <c r="I43" i="62"/>
  <c r="A43" i="62"/>
  <c r="BC42" i="62"/>
  <c r="BA42" i="62"/>
  <c r="AY42" i="62"/>
  <c r="BB42" i="62"/>
  <c r="AU42" i="62"/>
  <c r="AV42" i="62"/>
  <c r="AW42" i="62"/>
  <c r="AT42" i="62"/>
  <c r="AZ42" i="62"/>
  <c r="AP42" i="62"/>
  <c r="AL42" i="62"/>
  <c r="AH42" i="62"/>
  <c r="AG42" i="62"/>
  <c r="AC42" i="62"/>
  <c r="Y42" i="62"/>
  <c r="AI42" i="62"/>
  <c r="AJ42" i="62"/>
  <c r="AK42" i="62"/>
  <c r="X42" i="62"/>
  <c r="T42" i="62"/>
  <c r="P42" i="62"/>
  <c r="M42" i="62"/>
  <c r="L42" i="62"/>
  <c r="K42" i="62"/>
  <c r="J42" i="62"/>
  <c r="I42" i="62"/>
  <c r="A42" i="62"/>
  <c r="BC41" i="62"/>
  <c r="BA41" i="62"/>
  <c r="AY41" i="62"/>
  <c r="BB41" i="62"/>
  <c r="AU41" i="62"/>
  <c r="AV41" i="62"/>
  <c r="AW41" i="62"/>
  <c r="AT41" i="62"/>
  <c r="AZ41" i="62"/>
  <c r="AP41" i="62"/>
  <c r="AL41" i="62"/>
  <c r="AH41" i="62"/>
  <c r="AG41" i="62"/>
  <c r="AC41" i="62"/>
  <c r="Y41" i="62"/>
  <c r="X41" i="62"/>
  <c r="T41" i="62"/>
  <c r="P41" i="62"/>
  <c r="M41" i="62"/>
  <c r="L41" i="62"/>
  <c r="K41" i="62"/>
  <c r="J41" i="62"/>
  <c r="I41" i="62"/>
  <c r="A41" i="62"/>
  <c r="BC40" i="62"/>
  <c r="BA40" i="62"/>
  <c r="AY40" i="62"/>
  <c r="BB40" i="62"/>
  <c r="AU40" i="62"/>
  <c r="AV40" i="62"/>
  <c r="AW40" i="62"/>
  <c r="AT40" i="62"/>
  <c r="AZ40" i="62"/>
  <c r="AP40" i="62"/>
  <c r="AL40" i="62"/>
  <c r="AH40" i="62"/>
  <c r="AG40" i="62"/>
  <c r="AC40" i="62"/>
  <c r="Y40" i="62"/>
  <c r="X40" i="62"/>
  <c r="T40" i="62"/>
  <c r="P40" i="62"/>
  <c r="M40" i="62"/>
  <c r="L40" i="62"/>
  <c r="K40" i="62"/>
  <c r="J40" i="62"/>
  <c r="I40" i="62"/>
  <c r="A40" i="62"/>
  <c r="BC39" i="62"/>
  <c r="BA39" i="62"/>
  <c r="AY39" i="62"/>
  <c r="BB39" i="62"/>
  <c r="AU39" i="62"/>
  <c r="AV39" i="62"/>
  <c r="AW39" i="62"/>
  <c r="AT39" i="62"/>
  <c r="AZ39" i="62"/>
  <c r="AP39" i="62"/>
  <c r="AL39" i="62"/>
  <c r="AH39" i="62"/>
  <c r="AG39" i="62"/>
  <c r="AC39" i="62"/>
  <c r="Y39" i="62"/>
  <c r="X39" i="62"/>
  <c r="T39" i="62"/>
  <c r="P39" i="62"/>
  <c r="M39" i="62"/>
  <c r="L39" i="62"/>
  <c r="K39" i="62"/>
  <c r="J39" i="62"/>
  <c r="I39" i="62"/>
  <c r="A39" i="62"/>
  <c r="BC38" i="62"/>
  <c r="BA38" i="62"/>
  <c r="AY38" i="62"/>
  <c r="BB38" i="62"/>
  <c r="AU38" i="62"/>
  <c r="AV38" i="62"/>
  <c r="AW38" i="62"/>
  <c r="AT38" i="62"/>
  <c r="AZ38" i="62"/>
  <c r="AP38" i="62"/>
  <c r="AL38" i="62"/>
  <c r="AH38" i="62"/>
  <c r="AG38" i="62"/>
  <c r="AC38" i="62"/>
  <c r="Y38" i="62"/>
  <c r="X38" i="62"/>
  <c r="T38" i="62"/>
  <c r="P38" i="62"/>
  <c r="M38" i="62"/>
  <c r="L38" i="62"/>
  <c r="K38" i="62"/>
  <c r="J38" i="62"/>
  <c r="I38" i="62"/>
  <c r="A38" i="62"/>
  <c r="BC37" i="62"/>
  <c r="BA37" i="62"/>
  <c r="AY37" i="62"/>
  <c r="BB37" i="62"/>
  <c r="AU37" i="62"/>
  <c r="AV37" i="62"/>
  <c r="AW37" i="62"/>
  <c r="AT37" i="62"/>
  <c r="AZ37" i="62"/>
  <c r="AP37" i="62"/>
  <c r="AL37" i="62"/>
  <c r="AH37" i="62"/>
  <c r="AG37" i="62"/>
  <c r="AC37" i="62"/>
  <c r="Y37" i="62"/>
  <c r="AI37" i="62"/>
  <c r="AJ37" i="62"/>
  <c r="AK37" i="62"/>
  <c r="X37" i="62"/>
  <c r="T37" i="62"/>
  <c r="P37" i="62"/>
  <c r="M37" i="62"/>
  <c r="L37" i="62"/>
  <c r="K37" i="62"/>
  <c r="J37" i="62"/>
  <c r="I37" i="62"/>
  <c r="A37" i="62"/>
  <c r="BC36" i="62"/>
  <c r="BA36" i="62"/>
  <c r="AY36" i="62"/>
  <c r="BB36" i="62"/>
  <c r="AU36" i="62"/>
  <c r="AV36" i="62"/>
  <c r="AW36" i="62"/>
  <c r="AT36" i="62"/>
  <c r="AZ36" i="62"/>
  <c r="AP36" i="62"/>
  <c r="AL36" i="62"/>
  <c r="AH36" i="62"/>
  <c r="AG36" i="62"/>
  <c r="AC36" i="62"/>
  <c r="Y36" i="62"/>
  <c r="AI36" i="62"/>
  <c r="AJ36" i="62"/>
  <c r="AK36" i="62"/>
  <c r="X36" i="62"/>
  <c r="T36" i="62"/>
  <c r="P36" i="62"/>
  <c r="M36" i="62"/>
  <c r="L36" i="62"/>
  <c r="K36" i="62"/>
  <c r="J36" i="62"/>
  <c r="I36" i="62"/>
  <c r="A36" i="62"/>
  <c r="BC35" i="62"/>
  <c r="BA35" i="62"/>
  <c r="AY35" i="62"/>
  <c r="BB35" i="62"/>
  <c r="AU35" i="62"/>
  <c r="AV35" i="62"/>
  <c r="AW35" i="62"/>
  <c r="AT35" i="62"/>
  <c r="AZ35" i="62"/>
  <c r="AP35" i="62"/>
  <c r="AL35" i="62"/>
  <c r="AH35" i="62"/>
  <c r="AI35" i="62"/>
  <c r="AJ35" i="62"/>
  <c r="AK35" i="62"/>
  <c r="AG35" i="62"/>
  <c r="AC35" i="62"/>
  <c r="Y35" i="62"/>
  <c r="X35" i="62"/>
  <c r="T35" i="62"/>
  <c r="P35" i="62"/>
  <c r="M35" i="62"/>
  <c r="L35" i="62"/>
  <c r="K35" i="62"/>
  <c r="J35" i="62"/>
  <c r="I35" i="62"/>
  <c r="A35" i="62"/>
  <c r="BC34" i="62"/>
  <c r="BA34" i="62"/>
  <c r="AY34" i="62"/>
  <c r="BB34" i="62"/>
  <c r="AU34" i="62"/>
  <c r="AV34" i="62"/>
  <c r="AW34" i="62"/>
  <c r="AT34" i="62"/>
  <c r="AZ34" i="62"/>
  <c r="AP34" i="62"/>
  <c r="AL34" i="62"/>
  <c r="AH34" i="62"/>
  <c r="AG34" i="62"/>
  <c r="AC34" i="62"/>
  <c r="Y34" i="62"/>
  <c r="AI34" i="62"/>
  <c r="AJ34" i="62"/>
  <c r="AK34" i="62"/>
  <c r="X34" i="62"/>
  <c r="T34" i="62"/>
  <c r="P34" i="62"/>
  <c r="M34" i="62"/>
  <c r="L34" i="62"/>
  <c r="K34" i="62"/>
  <c r="J34" i="62"/>
  <c r="I34" i="62"/>
  <c r="A34" i="62"/>
  <c r="BC33" i="62"/>
  <c r="BA33" i="62"/>
  <c r="AY33" i="62"/>
  <c r="BB33" i="62"/>
  <c r="AU33" i="62"/>
  <c r="AV33" i="62"/>
  <c r="AW33" i="62"/>
  <c r="AT33" i="62"/>
  <c r="AZ33" i="62"/>
  <c r="AP33" i="62"/>
  <c r="AL33" i="62"/>
  <c r="AH33" i="62"/>
  <c r="AG33" i="62"/>
  <c r="AC33" i="62"/>
  <c r="Y33" i="62"/>
  <c r="X33" i="62"/>
  <c r="T33" i="62"/>
  <c r="P33" i="62"/>
  <c r="M33" i="62"/>
  <c r="L33" i="62"/>
  <c r="K33" i="62"/>
  <c r="J33" i="62"/>
  <c r="I33" i="62"/>
  <c r="A33" i="62"/>
  <c r="BC32" i="62"/>
  <c r="BA32" i="62"/>
  <c r="AY32" i="62"/>
  <c r="BB32" i="62"/>
  <c r="AU32" i="62"/>
  <c r="AV32" i="62"/>
  <c r="AW32" i="62"/>
  <c r="AT32" i="62"/>
  <c r="AZ32" i="62"/>
  <c r="AP32" i="62"/>
  <c r="AL32" i="62"/>
  <c r="AH32" i="62"/>
  <c r="AG32" i="62"/>
  <c r="AC32" i="62"/>
  <c r="Y32" i="62"/>
  <c r="AI32" i="62"/>
  <c r="AJ32" i="62"/>
  <c r="AK32" i="62"/>
  <c r="X32" i="62"/>
  <c r="T32" i="62"/>
  <c r="P32" i="62"/>
  <c r="M32" i="62"/>
  <c r="L32" i="62"/>
  <c r="K32" i="62"/>
  <c r="J32" i="62"/>
  <c r="I32" i="62"/>
  <c r="A32" i="62"/>
  <c r="BC31" i="62"/>
  <c r="BA31" i="62"/>
  <c r="AY31" i="62"/>
  <c r="BB31" i="62"/>
  <c r="AU31" i="62"/>
  <c r="AV31" i="62"/>
  <c r="AW31" i="62"/>
  <c r="AT31" i="62"/>
  <c r="AZ31" i="62"/>
  <c r="AP31" i="62"/>
  <c r="AL31" i="62"/>
  <c r="AH31" i="62"/>
  <c r="AG31" i="62"/>
  <c r="AC31" i="62"/>
  <c r="Y31" i="62"/>
  <c r="X31" i="62"/>
  <c r="T31" i="62"/>
  <c r="P31" i="62"/>
  <c r="M31" i="62"/>
  <c r="L31" i="62"/>
  <c r="K31" i="62"/>
  <c r="J31" i="62"/>
  <c r="I31" i="62"/>
  <c r="A31" i="62"/>
  <c r="BC30" i="62"/>
  <c r="BA30" i="62"/>
  <c r="AY30" i="62"/>
  <c r="BB30" i="62"/>
  <c r="AU30" i="62"/>
  <c r="AV30" i="62"/>
  <c r="AW30" i="62"/>
  <c r="AT30" i="62"/>
  <c r="AZ30" i="62"/>
  <c r="AP30" i="62"/>
  <c r="AL30" i="62"/>
  <c r="AH30" i="62"/>
  <c r="AG30" i="62"/>
  <c r="AC30" i="62"/>
  <c r="Y30" i="62"/>
  <c r="AI30" i="62"/>
  <c r="AJ30" i="62"/>
  <c r="AK30" i="62"/>
  <c r="X30" i="62"/>
  <c r="T30" i="62"/>
  <c r="P30" i="62"/>
  <c r="M30" i="62"/>
  <c r="L30" i="62"/>
  <c r="K30" i="62"/>
  <c r="J30" i="62"/>
  <c r="I30" i="62"/>
  <c r="A30" i="62"/>
  <c r="L18" i="62"/>
  <c r="BC18" i="62"/>
  <c r="BA18" i="62"/>
  <c r="K18" i="62"/>
  <c r="AY18" i="62"/>
  <c r="BB18" i="62"/>
  <c r="AU18" i="62"/>
  <c r="AV18" i="62"/>
  <c r="AW18" i="62"/>
  <c r="AT18" i="62"/>
  <c r="AZ18" i="62"/>
  <c r="AP18" i="62"/>
  <c r="AL18" i="62"/>
  <c r="AG18" i="62"/>
  <c r="AC18" i="62"/>
  <c r="X18" i="62"/>
  <c r="T18" i="62"/>
  <c r="P18" i="62"/>
  <c r="M18" i="62"/>
  <c r="I18" i="62"/>
  <c r="BC13" i="62"/>
  <c r="BA13" i="62"/>
  <c r="K13" i="62"/>
  <c r="AY13" i="62"/>
  <c r="BB13" i="62"/>
  <c r="AU13" i="62"/>
  <c r="AV13" i="62"/>
  <c r="AW13" i="62"/>
  <c r="AT13" i="62"/>
  <c r="AZ13" i="62"/>
  <c r="AP13" i="62"/>
  <c r="AL13" i="62"/>
  <c r="AG13" i="62"/>
  <c r="AC13" i="62"/>
  <c r="X13" i="62"/>
  <c r="T13" i="62"/>
  <c r="P13" i="62"/>
  <c r="M13" i="62"/>
  <c r="BC29" i="62"/>
  <c r="BA29" i="62"/>
  <c r="AY29" i="62"/>
  <c r="BB29" i="62"/>
  <c r="AU29" i="62"/>
  <c r="AV29" i="62"/>
  <c r="AW29" i="62"/>
  <c r="AT29" i="62"/>
  <c r="AZ29" i="62"/>
  <c r="AP29" i="62"/>
  <c r="AL29" i="62"/>
  <c r="AH29" i="62"/>
  <c r="AG29" i="62"/>
  <c r="AC29" i="62"/>
  <c r="Y29" i="62"/>
  <c r="AI29" i="62"/>
  <c r="AJ29" i="62"/>
  <c r="AK29" i="62"/>
  <c r="X29" i="62"/>
  <c r="T29" i="62"/>
  <c r="P29" i="62"/>
  <c r="M29" i="62"/>
  <c r="L29" i="62"/>
  <c r="K29" i="62"/>
  <c r="J29" i="62"/>
  <c r="I29" i="62"/>
  <c r="A29" i="62"/>
  <c r="L12" i="62"/>
  <c r="BC12" i="62"/>
  <c r="BA12" i="62"/>
  <c r="K12" i="62"/>
  <c r="AY12" i="62"/>
  <c r="BB12" i="62"/>
  <c r="AU12" i="62"/>
  <c r="AV12" i="62"/>
  <c r="AW12" i="62"/>
  <c r="AT12" i="62"/>
  <c r="AZ12" i="62"/>
  <c r="AP12" i="62"/>
  <c r="AL12" i="62"/>
  <c r="AG12" i="62"/>
  <c r="AC12" i="62"/>
  <c r="X12" i="62"/>
  <c r="Y12" i="62"/>
  <c r="T12" i="62"/>
  <c r="P12" i="62"/>
  <c r="M12" i="62"/>
  <c r="I12" i="62"/>
  <c r="BC15" i="62"/>
  <c r="BA15" i="62"/>
  <c r="K15" i="62"/>
  <c r="AY15" i="62"/>
  <c r="BB15" i="62"/>
  <c r="AU15" i="62"/>
  <c r="AV15" i="62"/>
  <c r="AW15" i="62"/>
  <c r="AT15" i="62"/>
  <c r="AZ15" i="62"/>
  <c r="AP15" i="62"/>
  <c r="AL15" i="62"/>
  <c r="AG15" i="62"/>
  <c r="AC15" i="62"/>
  <c r="X15" i="62"/>
  <c r="T15" i="62"/>
  <c r="P15" i="62"/>
  <c r="M15" i="62"/>
  <c r="I15" i="62"/>
  <c r="BC6" i="62"/>
  <c r="BA6" i="62"/>
  <c r="K6" i="62"/>
  <c r="AY6" i="62"/>
  <c r="BB6" i="62"/>
  <c r="AU6" i="62"/>
  <c r="AV6" i="62"/>
  <c r="AW6" i="62"/>
  <c r="AT6" i="62"/>
  <c r="AZ6" i="62"/>
  <c r="AP6" i="62"/>
  <c r="AL6" i="62"/>
  <c r="AG6" i="62"/>
  <c r="AC6" i="62"/>
  <c r="X6" i="62"/>
  <c r="T6" i="62"/>
  <c r="P6" i="62"/>
  <c r="M6" i="62"/>
  <c r="I6" i="62"/>
  <c r="BC28" i="62"/>
  <c r="BA28" i="62"/>
  <c r="AY28" i="62"/>
  <c r="BB28" i="62"/>
  <c r="AU28" i="62"/>
  <c r="AV28" i="62"/>
  <c r="AW28" i="62"/>
  <c r="AT28" i="62"/>
  <c r="AZ28" i="62"/>
  <c r="AP28" i="62"/>
  <c r="AL28" i="62"/>
  <c r="AH28" i="62"/>
  <c r="AG28" i="62"/>
  <c r="AC28" i="62"/>
  <c r="Y28" i="62"/>
  <c r="AI28" i="62"/>
  <c r="AJ28" i="62"/>
  <c r="AK28" i="62"/>
  <c r="X28" i="62"/>
  <c r="T28" i="62"/>
  <c r="P28" i="62"/>
  <c r="M28" i="62"/>
  <c r="L28" i="62"/>
  <c r="K28" i="62"/>
  <c r="J28" i="62"/>
  <c r="I28" i="62"/>
  <c r="A28" i="62"/>
  <c r="BC25" i="62"/>
  <c r="BA25" i="62"/>
  <c r="K25" i="62"/>
  <c r="AY25" i="62"/>
  <c r="BB25" i="62"/>
  <c r="AU25" i="62"/>
  <c r="AV25" i="62"/>
  <c r="AW25" i="62"/>
  <c r="AT25" i="62"/>
  <c r="AZ25" i="62"/>
  <c r="AP25" i="62"/>
  <c r="AL25" i="62"/>
  <c r="AG25" i="62"/>
  <c r="AC25" i="62"/>
  <c r="X25" i="62"/>
  <c r="T25" i="62"/>
  <c r="P25" i="62"/>
  <c r="M25" i="62"/>
  <c r="I25" i="62"/>
  <c r="BC26" i="62"/>
  <c r="BA26" i="62"/>
  <c r="K26" i="62"/>
  <c r="AY26" i="62"/>
  <c r="BB26" i="62"/>
  <c r="AU26" i="62"/>
  <c r="AV26" i="62"/>
  <c r="AW26" i="62"/>
  <c r="AT26" i="62"/>
  <c r="AZ26" i="62"/>
  <c r="AP26" i="62"/>
  <c r="AL26" i="62"/>
  <c r="AH26" i="62"/>
  <c r="AG26" i="62"/>
  <c r="AC26" i="62"/>
  <c r="Y26" i="62"/>
  <c r="AI26" i="62"/>
  <c r="AJ26" i="62"/>
  <c r="X26" i="62"/>
  <c r="T26" i="62"/>
  <c r="P26" i="62"/>
  <c r="M26" i="62"/>
  <c r="L26" i="62"/>
  <c r="I26" i="62"/>
  <c r="BC23" i="62"/>
  <c r="BA23" i="62"/>
  <c r="K23" i="62"/>
  <c r="AY23" i="62"/>
  <c r="BB23" i="62"/>
  <c r="AU23" i="62"/>
  <c r="AV23" i="62"/>
  <c r="AW23" i="62"/>
  <c r="AT23" i="62"/>
  <c r="AZ23" i="62"/>
  <c r="AP23" i="62"/>
  <c r="AL23" i="62"/>
  <c r="AH23" i="62"/>
  <c r="AG23" i="62"/>
  <c r="AC23" i="62"/>
  <c r="Y23" i="62"/>
  <c r="X23" i="62"/>
  <c r="T23" i="62"/>
  <c r="P23" i="62"/>
  <c r="M23" i="62"/>
  <c r="L23" i="62"/>
  <c r="I23" i="62"/>
  <c r="L21" i="62"/>
  <c r="BC21" i="62"/>
  <c r="BA21" i="62"/>
  <c r="AY21" i="62"/>
  <c r="BB21" i="62"/>
  <c r="AU21" i="62"/>
  <c r="AV21" i="62"/>
  <c r="AW21" i="62"/>
  <c r="AT21" i="62"/>
  <c r="AZ21" i="62"/>
  <c r="AP21" i="62"/>
  <c r="AL21" i="62"/>
  <c r="AH21" i="62"/>
  <c r="AG21" i="62"/>
  <c r="AC21" i="62"/>
  <c r="Y21" i="62"/>
  <c r="AI21" i="62"/>
  <c r="AJ21" i="62"/>
  <c r="X21" i="62"/>
  <c r="T21" i="62"/>
  <c r="P21" i="62"/>
  <c r="M21" i="62"/>
  <c r="K21" i="62"/>
  <c r="I21" i="62"/>
  <c r="BC27" i="62"/>
  <c r="BA27" i="62"/>
  <c r="K27" i="62"/>
  <c r="AY27" i="62"/>
  <c r="BB27" i="62"/>
  <c r="AU27" i="62"/>
  <c r="AV27" i="62"/>
  <c r="AW27" i="62"/>
  <c r="AT27" i="62"/>
  <c r="AZ27" i="62"/>
  <c r="AP27" i="62"/>
  <c r="AL27" i="62"/>
  <c r="AG27" i="62"/>
  <c r="AC27" i="62"/>
  <c r="AH27" i="62"/>
  <c r="AI27" i="62"/>
  <c r="AJ27" i="62"/>
  <c r="X27" i="62"/>
  <c r="T27" i="62"/>
  <c r="P27" i="62"/>
  <c r="M27" i="62"/>
  <c r="I27" i="62"/>
  <c r="L17" i="62"/>
  <c r="BC17" i="62"/>
  <c r="BA17" i="62"/>
  <c r="K17" i="62"/>
  <c r="AY17" i="62"/>
  <c r="BB17" i="62"/>
  <c r="AU17" i="62"/>
  <c r="AV17" i="62"/>
  <c r="AW17" i="62"/>
  <c r="AT17" i="62"/>
  <c r="AZ17" i="62"/>
  <c r="AP17" i="62"/>
  <c r="AL17" i="62"/>
  <c r="AH17" i="62"/>
  <c r="AI17" i="62"/>
  <c r="AJ17" i="62"/>
  <c r="AG17" i="62"/>
  <c r="AC17" i="62"/>
  <c r="Y17" i="62"/>
  <c r="X17" i="62"/>
  <c r="T17" i="62"/>
  <c r="P17" i="62"/>
  <c r="M17" i="62"/>
  <c r="I17" i="62"/>
  <c r="BC7" i="62"/>
  <c r="BA7" i="62"/>
  <c r="K7" i="62"/>
  <c r="AY7" i="62"/>
  <c r="BB7" i="62"/>
  <c r="AU7" i="62"/>
  <c r="AV7" i="62"/>
  <c r="AW7" i="62"/>
  <c r="AT7" i="62"/>
  <c r="AZ7" i="62"/>
  <c r="AP7" i="62"/>
  <c r="AL7" i="62"/>
  <c r="AH7" i="62"/>
  <c r="AG7" i="62"/>
  <c r="AC7" i="62"/>
  <c r="Y7" i="62"/>
  <c r="X7" i="62"/>
  <c r="T7" i="62"/>
  <c r="P7" i="62"/>
  <c r="M7" i="62"/>
  <c r="I7" i="62"/>
  <c r="L9" i="62"/>
  <c r="BC9" i="62"/>
  <c r="BA9" i="62"/>
  <c r="K9" i="62"/>
  <c r="AY9" i="62"/>
  <c r="BB9" i="62"/>
  <c r="AU9" i="62"/>
  <c r="AV9" i="62"/>
  <c r="AW9" i="62"/>
  <c r="AT9" i="62"/>
  <c r="AZ9" i="62"/>
  <c r="AP9" i="62"/>
  <c r="AL9" i="62"/>
  <c r="AH9" i="62"/>
  <c r="AG9" i="62"/>
  <c r="AC9" i="62"/>
  <c r="Y9" i="62"/>
  <c r="X9" i="62"/>
  <c r="T9" i="62"/>
  <c r="P9" i="62"/>
  <c r="M9" i="62"/>
  <c r="I9" i="62"/>
  <c r="BC8" i="62"/>
  <c r="BA8" i="62"/>
  <c r="K8" i="62"/>
  <c r="AY8" i="62"/>
  <c r="BB8" i="62"/>
  <c r="AU8" i="62"/>
  <c r="AV8" i="62"/>
  <c r="AW8" i="62"/>
  <c r="AT8" i="62"/>
  <c r="AZ8" i="62"/>
  <c r="AP8" i="62"/>
  <c r="AL8" i="62"/>
  <c r="AH8" i="62"/>
  <c r="AG8" i="62"/>
  <c r="AC8" i="62"/>
  <c r="Y8" i="62"/>
  <c r="X8" i="62"/>
  <c r="T8" i="62"/>
  <c r="P8" i="62"/>
  <c r="M8" i="62"/>
  <c r="I8" i="62"/>
  <c r="L5" i="62"/>
  <c r="BC5" i="62"/>
  <c r="BA5" i="62"/>
  <c r="K5" i="62"/>
  <c r="AY5" i="62"/>
  <c r="BB5" i="62"/>
  <c r="AU5" i="62"/>
  <c r="AV5" i="62"/>
  <c r="AW5" i="62"/>
  <c r="AT5" i="62"/>
  <c r="AZ5" i="62"/>
  <c r="AP5" i="62"/>
  <c r="AL5" i="62"/>
  <c r="AG5" i="62"/>
  <c r="AC5" i="62"/>
  <c r="X5" i="62"/>
  <c r="T5" i="62"/>
  <c r="P5" i="62"/>
  <c r="M5" i="62"/>
  <c r="I5" i="62"/>
  <c r="BC10" i="62"/>
  <c r="BA10" i="62"/>
  <c r="K10" i="62"/>
  <c r="AY10" i="62"/>
  <c r="BB10" i="62"/>
  <c r="AU10" i="62"/>
  <c r="AV10" i="62"/>
  <c r="AW10" i="62"/>
  <c r="AT10" i="62"/>
  <c r="AZ10" i="62"/>
  <c r="AP10" i="62"/>
  <c r="AL10" i="62"/>
  <c r="AG10" i="62"/>
  <c r="AC10" i="62"/>
  <c r="X10" i="62"/>
  <c r="T10" i="62"/>
  <c r="P10" i="62"/>
  <c r="M10" i="62"/>
  <c r="I10" i="62"/>
  <c r="L20" i="62"/>
  <c r="BC20" i="62"/>
  <c r="BA20" i="62"/>
  <c r="K20" i="62"/>
  <c r="AY20" i="62"/>
  <c r="BB20" i="62"/>
  <c r="AU20" i="62"/>
  <c r="AV20" i="62"/>
  <c r="AW20" i="62"/>
  <c r="AT20" i="62"/>
  <c r="AZ20" i="62"/>
  <c r="AP20" i="62"/>
  <c r="AL20" i="62"/>
  <c r="AG20" i="62"/>
  <c r="AC20" i="62"/>
  <c r="X20" i="62"/>
  <c r="T20" i="62"/>
  <c r="P20" i="62"/>
  <c r="M20" i="62"/>
  <c r="I20" i="62"/>
  <c r="BC19" i="62"/>
  <c r="BA19" i="62"/>
  <c r="K19" i="62"/>
  <c r="AY19" i="62"/>
  <c r="BB19" i="62"/>
  <c r="AU19" i="62"/>
  <c r="AV19" i="62"/>
  <c r="AW19" i="62"/>
  <c r="AT19" i="62"/>
  <c r="AZ19" i="62"/>
  <c r="AP19" i="62"/>
  <c r="AL19" i="62"/>
  <c r="AG19" i="62"/>
  <c r="AH19" i="62"/>
  <c r="AC19" i="62"/>
  <c r="X19" i="62"/>
  <c r="T19" i="62"/>
  <c r="P19" i="62"/>
  <c r="M19" i="62"/>
  <c r="I19" i="62"/>
  <c r="L16" i="62"/>
  <c r="BC16" i="62"/>
  <c r="BA16" i="62"/>
  <c r="K16" i="62"/>
  <c r="AY16" i="62"/>
  <c r="BB16" i="62"/>
  <c r="AU16" i="62"/>
  <c r="AV16" i="62"/>
  <c r="AW16" i="62"/>
  <c r="AT16" i="62"/>
  <c r="AZ16" i="62"/>
  <c r="AP16" i="62"/>
  <c r="AL16" i="62"/>
  <c r="AH16" i="62"/>
  <c r="AG16" i="62"/>
  <c r="AC16" i="62"/>
  <c r="Y16" i="62"/>
  <c r="AI16" i="62"/>
  <c r="AJ16" i="62"/>
  <c r="X16" i="62"/>
  <c r="T16" i="62"/>
  <c r="P16" i="62"/>
  <c r="M16" i="62"/>
  <c r="I16" i="62"/>
  <c r="BC24" i="62"/>
  <c r="BA24" i="62"/>
  <c r="AY24" i="62"/>
  <c r="BB24" i="62"/>
  <c r="AU24" i="62"/>
  <c r="AV24" i="62"/>
  <c r="AW24" i="62"/>
  <c r="AT24" i="62"/>
  <c r="AZ24" i="62"/>
  <c r="AP24" i="62"/>
  <c r="AL24" i="62"/>
  <c r="AG24" i="62"/>
  <c r="AC24" i="62"/>
  <c r="X24" i="62"/>
  <c r="T24" i="62"/>
  <c r="P24" i="62"/>
  <c r="M24" i="62"/>
  <c r="K24" i="62"/>
  <c r="L14" i="62"/>
  <c r="BC14" i="62"/>
  <c r="BA14" i="62"/>
  <c r="K14" i="62"/>
  <c r="AY14" i="62"/>
  <c r="BB14" i="62"/>
  <c r="AU14" i="62"/>
  <c r="AV14" i="62"/>
  <c r="AW14" i="62"/>
  <c r="AT14" i="62"/>
  <c r="AZ14" i="62"/>
  <c r="AP14" i="62"/>
  <c r="AL14" i="62"/>
  <c r="AH14" i="62"/>
  <c r="AG14" i="62"/>
  <c r="AC14" i="62"/>
  <c r="Y14" i="62"/>
  <c r="AI14" i="62"/>
  <c r="AJ14" i="62"/>
  <c r="AK14" i="62"/>
  <c r="X14" i="62"/>
  <c r="T14" i="62"/>
  <c r="P14" i="62"/>
  <c r="M14" i="62"/>
  <c r="BC11" i="62"/>
  <c r="BA11" i="62"/>
  <c r="K11" i="62"/>
  <c r="AY11" i="62"/>
  <c r="BB11" i="62"/>
  <c r="AU11" i="62"/>
  <c r="AV11" i="62"/>
  <c r="AW11" i="62"/>
  <c r="AT11" i="62"/>
  <c r="AZ11" i="62"/>
  <c r="AP11" i="62"/>
  <c r="AL11" i="62"/>
  <c r="AH11" i="62"/>
  <c r="AG11" i="62"/>
  <c r="AC11" i="62"/>
  <c r="Y11" i="62"/>
  <c r="X11" i="62"/>
  <c r="T11" i="62"/>
  <c r="P11" i="62"/>
  <c r="M11" i="62"/>
  <c r="L22" i="62"/>
  <c r="BC22" i="62"/>
  <c r="BA22" i="62"/>
  <c r="K22" i="62"/>
  <c r="AY22" i="62"/>
  <c r="BB22" i="62"/>
  <c r="AU22" i="62"/>
  <c r="AV22" i="62"/>
  <c r="AW22" i="62"/>
  <c r="AT22" i="62"/>
  <c r="AZ22" i="62"/>
  <c r="AP22" i="62"/>
  <c r="AL22" i="62"/>
  <c r="AG22" i="62"/>
  <c r="AC22" i="62"/>
  <c r="X22" i="62"/>
  <c r="T22" i="62"/>
  <c r="P22" i="62"/>
  <c r="M22" i="62"/>
  <c r="BC120" i="61"/>
  <c r="BA120" i="61"/>
  <c r="AY120" i="61"/>
  <c r="BB120" i="61"/>
  <c r="AU120" i="61"/>
  <c r="AV120" i="61"/>
  <c r="AW120" i="61"/>
  <c r="AT120" i="61"/>
  <c r="AZ120" i="61"/>
  <c r="AP120" i="61"/>
  <c r="AL120" i="61"/>
  <c r="AH120" i="61"/>
  <c r="AG120" i="61"/>
  <c r="AC120" i="61"/>
  <c r="Y120" i="61"/>
  <c r="X120" i="61"/>
  <c r="T120" i="61"/>
  <c r="P120" i="61"/>
  <c r="M120" i="61"/>
  <c r="L120" i="61"/>
  <c r="K120" i="61"/>
  <c r="J120" i="61"/>
  <c r="I120" i="61"/>
  <c r="A120" i="61"/>
  <c r="BC119" i="61"/>
  <c r="BA119" i="61"/>
  <c r="AY119" i="61"/>
  <c r="BB119" i="61"/>
  <c r="AU119" i="61"/>
  <c r="AV119" i="61"/>
  <c r="AW119" i="61"/>
  <c r="AT119" i="61"/>
  <c r="AZ119" i="61"/>
  <c r="AP119" i="61"/>
  <c r="AL119" i="61"/>
  <c r="AH119" i="61"/>
  <c r="AG119" i="61"/>
  <c r="AC119" i="61"/>
  <c r="Y119" i="61"/>
  <c r="AI119" i="61"/>
  <c r="AJ119" i="61"/>
  <c r="AK119" i="61"/>
  <c r="X119" i="61"/>
  <c r="T119" i="61"/>
  <c r="P119" i="61"/>
  <c r="M119" i="61"/>
  <c r="L119" i="61"/>
  <c r="K119" i="61"/>
  <c r="J119" i="61"/>
  <c r="I119" i="61"/>
  <c r="A119" i="61"/>
  <c r="BC118" i="61"/>
  <c r="BA118" i="61"/>
  <c r="AY118" i="61"/>
  <c r="BB118" i="61"/>
  <c r="AU118" i="61"/>
  <c r="AV118" i="61"/>
  <c r="AW118" i="61"/>
  <c r="AT118" i="61"/>
  <c r="AZ118" i="61"/>
  <c r="AP118" i="61"/>
  <c r="AL118" i="61"/>
  <c r="AH118" i="61"/>
  <c r="AG118" i="61"/>
  <c r="AC118" i="61"/>
  <c r="Y118" i="61"/>
  <c r="X118" i="61"/>
  <c r="T118" i="61"/>
  <c r="P118" i="61"/>
  <c r="M118" i="61"/>
  <c r="L118" i="61"/>
  <c r="K118" i="61"/>
  <c r="J118" i="61"/>
  <c r="I118" i="61"/>
  <c r="A118" i="61"/>
  <c r="BC117" i="61"/>
  <c r="BA117" i="61"/>
  <c r="AY117" i="61"/>
  <c r="BB117" i="61"/>
  <c r="AU117" i="61"/>
  <c r="AV117" i="61"/>
  <c r="AW117" i="61"/>
  <c r="AT117" i="61"/>
  <c r="AZ117" i="61"/>
  <c r="AP117" i="61"/>
  <c r="AL117" i="61"/>
  <c r="AH117" i="61"/>
  <c r="AG117" i="61"/>
  <c r="AC117" i="61"/>
  <c r="Y117" i="61"/>
  <c r="X117" i="61"/>
  <c r="T117" i="61"/>
  <c r="P117" i="61"/>
  <c r="M117" i="61"/>
  <c r="L117" i="61"/>
  <c r="K117" i="61"/>
  <c r="J117" i="61"/>
  <c r="I117" i="61"/>
  <c r="A117" i="61"/>
  <c r="BC116" i="61"/>
  <c r="BA116" i="61"/>
  <c r="AY116" i="61"/>
  <c r="BB116" i="61"/>
  <c r="AU116" i="61"/>
  <c r="AV116" i="61"/>
  <c r="AW116" i="61"/>
  <c r="AT116" i="61"/>
  <c r="AZ116" i="61"/>
  <c r="AP116" i="61"/>
  <c r="AL116" i="61"/>
  <c r="AH116" i="61"/>
  <c r="AG116" i="61"/>
  <c r="AC116" i="61"/>
  <c r="Y116" i="61"/>
  <c r="AI116" i="61"/>
  <c r="AJ116" i="61"/>
  <c r="AK116" i="61"/>
  <c r="X116" i="61"/>
  <c r="T116" i="61"/>
  <c r="P116" i="61"/>
  <c r="M116" i="61"/>
  <c r="L116" i="61"/>
  <c r="K116" i="61"/>
  <c r="J116" i="61"/>
  <c r="I116" i="61"/>
  <c r="A116" i="61"/>
  <c r="BC115" i="61"/>
  <c r="BA115" i="61"/>
  <c r="AY115" i="61"/>
  <c r="BB115" i="61"/>
  <c r="AU115" i="61"/>
  <c r="AV115" i="61"/>
  <c r="AW115" i="61"/>
  <c r="AT115" i="61"/>
  <c r="AZ115" i="61"/>
  <c r="AP115" i="61"/>
  <c r="AL115" i="61"/>
  <c r="AH115" i="61"/>
  <c r="AG115" i="61"/>
  <c r="AC115" i="61"/>
  <c r="Y115" i="61"/>
  <c r="X115" i="61"/>
  <c r="T115" i="61"/>
  <c r="P115" i="61"/>
  <c r="M115" i="61"/>
  <c r="L115" i="61"/>
  <c r="K115" i="61"/>
  <c r="J115" i="61"/>
  <c r="I115" i="61"/>
  <c r="A115" i="61"/>
  <c r="BC114" i="61"/>
  <c r="BA114" i="61"/>
  <c r="AY114" i="61"/>
  <c r="BB114" i="61"/>
  <c r="AU114" i="61"/>
  <c r="AV114" i="61"/>
  <c r="AW114" i="61"/>
  <c r="AT114" i="61"/>
  <c r="AZ114" i="61"/>
  <c r="AP114" i="61"/>
  <c r="AL114" i="61"/>
  <c r="AH114" i="61"/>
  <c r="AG114" i="61"/>
  <c r="AC114" i="61"/>
  <c r="Y114" i="61"/>
  <c r="X114" i="61"/>
  <c r="T114" i="61"/>
  <c r="P114" i="61"/>
  <c r="M114" i="61"/>
  <c r="L114" i="61"/>
  <c r="K114" i="61"/>
  <c r="J114" i="61"/>
  <c r="I114" i="61"/>
  <c r="A114" i="61"/>
  <c r="BC113" i="61"/>
  <c r="BA113" i="61"/>
  <c r="AY113" i="61"/>
  <c r="BB113" i="61"/>
  <c r="AU113" i="61"/>
  <c r="AV113" i="61"/>
  <c r="AW113" i="61"/>
  <c r="AT113" i="61"/>
  <c r="AZ113" i="61"/>
  <c r="AP113" i="61"/>
  <c r="AL113" i="61"/>
  <c r="AH113" i="61"/>
  <c r="AG113" i="61"/>
  <c r="AC113" i="61"/>
  <c r="Y113" i="61"/>
  <c r="X113" i="61"/>
  <c r="T113" i="61"/>
  <c r="P113" i="61"/>
  <c r="M113" i="61"/>
  <c r="L113" i="61"/>
  <c r="K113" i="61"/>
  <c r="J113" i="61"/>
  <c r="I113" i="61"/>
  <c r="A113" i="61"/>
  <c r="BC112" i="61"/>
  <c r="BA112" i="61"/>
  <c r="AY112" i="61"/>
  <c r="BB112" i="61"/>
  <c r="AU112" i="61"/>
  <c r="AV112" i="61"/>
  <c r="AW112" i="61"/>
  <c r="AT112" i="61"/>
  <c r="AZ112" i="61"/>
  <c r="AP112" i="61"/>
  <c r="AL112" i="61"/>
  <c r="AH112" i="61"/>
  <c r="AG112" i="61"/>
  <c r="AC112" i="61"/>
  <c r="Y112" i="61"/>
  <c r="X112" i="61"/>
  <c r="T112" i="61"/>
  <c r="P112" i="61"/>
  <c r="M112" i="61"/>
  <c r="L112" i="61"/>
  <c r="K112" i="61"/>
  <c r="J112" i="61"/>
  <c r="I112" i="61"/>
  <c r="A112" i="61"/>
  <c r="BC111" i="61"/>
  <c r="BA111" i="61"/>
  <c r="AY111" i="61"/>
  <c r="BB111" i="61"/>
  <c r="AU111" i="61"/>
  <c r="AV111" i="61"/>
  <c r="AW111" i="61"/>
  <c r="AT111" i="61"/>
  <c r="AZ111" i="61"/>
  <c r="AP111" i="61"/>
  <c r="AL111" i="61"/>
  <c r="AH111" i="61"/>
  <c r="AG111" i="61"/>
  <c r="AC111" i="61"/>
  <c r="Y111" i="61"/>
  <c r="X111" i="61"/>
  <c r="T111" i="61"/>
  <c r="P111" i="61"/>
  <c r="M111" i="61"/>
  <c r="L111" i="61"/>
  <c r="K111" i="61"/>
  <c r="J111" i="61"/>
  <c r="I111" i="61"/>
  <c r="A111" i="61"/>
  <c r="BC110" i="61"/>
  <c r="BA110" i="61"/>
  <c r="AY110" i="61"/>
  <c r="BB110" i="61"/>
  <c r="AU110" i="61"/>
  <c r="AV110" i="61"/>
  <c r="AW110" i="61"/>
  <c r="AT110" i="61"/>
  <c r="AZ110" i="61"/>
  <c r="AP110" i="61"/>
  <c r="AL110" i="61"/>
  <c r="AH110" i="61"/>
  <c r="AG110" i="61"/>
  <c r="AC110" i="61"/>
  <c r="Y110" i="61"/>
  <c r="X110" i="61"/>
  <c r="T110" i="61"/>
  <c r="P110" i="61"/>
  <c r="M110" i="61"/>
  <c r="L110" i="61"/>
  <c r="K110" i="61"/>
  <c r="J110" i="61"/>
  <c r="I110" i="61"/>
  <c r="A110" i="61"/>
  <c r="BC109" i="61"/>
  <c r="BA109" i="61"/>
  <c r="AY109" i="61"/>
  <c r="BB109" i="61"/>
  <c r="AU109" i="61"/>
  <c r="AV109" i="61"/>
  <c r="AW109" i="61"/>
  <c r="AT109" i="61"/>
  <c r="AZ109" i="61"/>
  <c r="AP109" i="61"/>
  <c r="AL109" i="61"/>
  <c r="AH109" i="61"/>
  <c r="AG109" i="61"/>
  <c r="AC109" i="61"/>
  <c r="Y109" i="61"/>
  <c r="AI109" i="61"/>
  <c r="AJ109" i="61"/>
  <c r="AK109" i="61"/>
  <c r="X109" i="61"/>
  <c r="T109" i="61"/>
  <c r="P109" i="61"/>
  <c r="M109" i="61"/>
  <c r="L109" i="61"/>
  <c r="K109" i="61"/>
  <c r="J109" i="61"/>
  <c r="I109" i="61"/>
  <c r="A109" i="61"/>
  <c r="BC108" i="61"/>
  <c r="BA108" i="61"/>
  <c r="AY108" i="61"/>
  <c r="BB108" i="61"/>
  <c r="AU108" i="61"/>
  <c r="AV108" i="61"/>
  <c r="AW108" i="61"/>
  <c r="AT108" i="61"/>
  <c r="AZ108" i="61"/>
  <c r="AP108" i="61"/>
  <c r="AL108" i="61"/>
  <c r="AH108" i="61"/>
  <c r="AG108" i="61"/>
  <c r="AC108" i="61"/>
  <c r="Y108" i="61"/>
  <c r="AI108" i="61"/>
  <c r="AJ108" i="61"/>
  <c r="AK108" i="61"/>
  <c r="X108" i="61"/>
  <c r="T108" i="61"/>
  <c r="P108" i="61"/>
  <c r="M108" i="61"/>
  <c r="L108" i="61"/>
  <c r="K108" i="61"/>
  <c r="J108" i="61"/>
  <c r="I108" i="61"/>
  <c r="A108" i="61"/>
  <c r="BC107" i="61"/>
  <c r="BA107" i="61"/>
  <c r="AY107" i="61"/>
  <c r="BB107" i="61"/>
  <c r="AU107" i="61"/>
  <c r="AV107" i="61"/>
  <c r="AW107" i="61"/>
  <c r="AT107" i="61"/>
  <c r="AZ107" i="61"/>
  <c r="AP107" i="61"/>
  <c r="AL107" i="61"/>
  <c r="AH107" i="61"/>
  <c r="AG107" i="61"/>
  <c r="AC107" i="61"/>
  <c r="Y107" i="61"/>
  <c r="X107" i="61"/>
  <c r="T107" i="61"/>
  <c r="P107" i="61"/>
  <c r="M107" i="61"/>
  <c r="L107" i="61"/>
  <c r="K107" i="61"/>
  <c r="J107" i="61"/>
  <c r="I107" i="61"/>
  <c r="A107" i="61"/>
  <c r="BC106" i="61"/>
  <c r="BA106" i="61"/>
  <c r="AY106" i="61"/>
  <c r="BB106" i="61"/>
  <c r="AU106" i="61"/>
  <c r="AV106" i="61"/>
  <c r="AW106" i="61"/>
  <c r="AT106" i="61"/>
  <c r="AZ106" i="61"/>
  <c r="AP106" i="61"/>
  <c r="AL106" i="61"/>
  <c r="AH106" i="61"/>
  <c r="AJ106" i="61"/>
  <c r="AK106" i="61"/>
  <c r="AG106" i="61"/>
  <c r="AC106" i="61"/>
  <c r="Y106" i="61"/>
  <c r="AI106" i="61"/>
  <c r="X106" i="61"/>
  <c r="T106" i="61"/>
  <c r="P106" i="61"/>
  <c r="M106" i="61"/>
  <c r="L106" i="61"/>
  <c r="K106" i="61"/>
  <c r="J106" i="61"/>
  <c r="I106" i="61"/>
  <c r="A106" i="61"/>
  <c r="BC105" i="61"/>
  <c r="BA105" i="61"/>
  <c r="AY105" i="61"/>
  <c r="BB105" i="61"/>
  <c r="AU105" i="61"/>
  <c r="AV105" i="61"/>
  <c r="AW105" i="61"/>
  <c r="AT105" i="61"/>
  <c r="AZ105" i="61"/>
  <c r="AP105" i="61"/>
  <c r="AL105" i="61"/>
  <c r="AH105" i="61"/>
  <c r="AG105" i="61"/>
  <c r="AC105" i="61"/>
  <c r="Y105" i="61"/>
  <c r="AI105" i="61"/>
  <c r="AJ105" i="61"/>
  <c r="AK105" i="61"/>
  <c r="X105" i="61"/>
  <c r="T105" i="61"/>
  <c r="P105" i="61"/>
  <c r="M105" i="61"/>
  <c r="L105" i="61"/>
  <c r="K105" i="61"/>
  <c r="J105" i="61"/>
  <c r="I105" i="61"/>
  <c r="A105" i="61"/>
  <c r="BC104" i="61"/>
  <c r="BA104" i="61"/>
  <c r="AY104" i="61"/>
  <c r="BB104" i="61"/>
  <c r="AU104" i="61"/>
  <c r="AV104" i="61"/>
  <c r="AW104" i="61"/>
  <c r="AT104" i="61"/>
  <c r="AZ104" i="61"/>
  <c r="AP104" i="61"/>
  <c r="AL104" i="61"/>
  <c r="AH104" i="61"/>
  <c r="AG104" i="61"/>
  <c r="AC104" i="61"/>
  <c r="Y104" i="61"/>
  <c r="X104" i="61"/>
  <c r="T104" i="61"/>
  <c r="P104" i="61"/>
  <c r="M104" i="61"/>
  <c r="L104" i="61"/>
  <c r="K104" i="61"/>
  <c r="J104" i="61"/>
  <c r="I104" i="61"/>
  <c r="A104" i="61"/>
  <c r="BC103" i="61"/>
  <c r="BA103" i="61"/>
  <c r="AY103" i="61"/>
  <c r="BB103" i="61"/>
  <c r="AU103" i="61"/>
  <c r="AV103" i="61"/>
  <c r="AW103" i="61"/>
  <c r="AT103" i="61"/>
  <c r="AZ103" i="61"/>
  <c r="AP103" i="61"/>
  <c r="AL103" i="61"/>
  <c r="AH103" i="61"/>
  <c r="AG103" i="61"/>
  <c r="AC103" i="61"/>
  <c r="Y103" i="61"/>
  <c r="X103" i="61"/>
  <c r="T103" i="61"/>
  <c r="P103" i="61"/>
  <c r="M103" i="61"/>
  <c r="L103" i="61"/>
  <c r="K103" i="61"/>
  <c r="J103" i="61"/>
  <c r="I103" i="61"/>
  <c r="A103" i="61"/>
  <c r="BC102" i="61"/>
  <c r="BA102" i="61"/>
  <c r="AY102" i="61"/>
  <c r="BB102" i="61"/>
  <c r="AU102" i="61"/>
  <c r="AV102" i="61"/>
  <c r="AW102" i="61"/>
  <c r="AT102" i="61"/>
  <c r="AZ102" i="61"/>
  <c r="AP102" i="61"/>
  <c r="AL102" i="61"/>
  <c r="AH102" i="61"/>
  <c r="AG102" i="61"/>
  <c r="AC102" i="61"/>
  <c r="Y102" i="61"/>
  <c r="AI102" i="61"/>
  <c r="AJ102" i="61"/>
  <c r="AK102" i="61"/>
  <c r="X102" i="61"/>
  <c r="T102" i="61"/>
  <c r="P102" i="61"/>
  <c r="M102" i="61"/>
  <c r="L102" i="61"/>
  <c r="K102" i="61"/>
  <c r="J102" i="61"/>
  <c r="I102" i="61"/>
  <c r="A102" i="61"/>
  <c r="BC101" i="61"/>
  <c r="BA101" i="61"/>
  <c r="AY101" i="61"/>
  <c r="BB101" i="61"/>
  <c r="AU101" i="61"/>
  <c r="AV101" i="61"/>
  <c r="AW101" i="61"/>
  <c r="AT101" i="61"/>
  <c r="AZ101" i="61"/>
  <c r="AP101" i="61"/>
  <c r="AL101" i="61"/>
  <c r="AH101" i="61"/>
  <c r="AG101" i="61"/>
  <c r="AC101" i="61"/>
  <c r="Y101" i="61"/>
  <c r="X101" i="61"/>
  <c r="T101" i="61"/>
  <c r="P101" i="61"/>
  <c r="M101" i="61"/>
  <c r="L101" i="61"/>
  <c r="K101" i="61"/>
  <c r="J101" i="61"/>
  <c r="I101" i="61"/>
  <c r="A101" i="61"/>
  <c r="BC100" i="61"/>
  <c r="BA100" i="61"/>
  <c r="AY100" i="61"/>
  <c r="BB100" i="61"/>
  <c r="AU100" i="61"/>
  <c r="AV100" i="61"/>
  <c r="AW100" i="61"/>
  <c r="AT100" i="61"/>
  <c r="AZ100" i="61"/>
  <c r="AP100" i="61"/>
  <c r="AL100" i="61"/>
  <c r="AH100" i="61"/>
  <c r="AG100" i="61"/>
  <c r="AC100" i="61"/>
  <c r="Y100" i="61"/>
  <c r="AI100" i="61"/>
  <c r="AJ100" i="61"/>
  <c r="AK100" i="61"/>
  <c r="X100" i="61"/>
  <c r="T100" i="61"/>
  <c r="P100" i="61"/>
  <c r="M100" i="61"/>
  <c r="L100" i="61"/>
  <c r="K100" i="61"/>
  <c r="J100" i="61"/>
  <c r="I100" i="61"/>
  <c r="A100" i="61"/>
  <c r="BC99" i="61"/>
  <c r="BA99" i="61"/>
  <c r="AY99" i="61"/>
  <c r="BB99" i="61"/>
  <c r="AU99" i="61"/>
  <c r="AV99" i="61"/>
  <c r="AW99" i="61"/>
  <c r="AT99" i="61"/>
  <c r="AZ99" i="61"/>
  <c r="AP99" i="61"/>
  <c r="AL99" i="61"/>
  <c r="AH99" i="61"/>
  <c r="AG99" i="61"/>
  <c r="AC99" i="61"/>
  <c r="Y99" i="61"/>
  <c r="AI99" i="61"/>
  <c r="AJ99" i="61"/>
  <c r="AK99" i="61"/>
  <c r="X99" i="61"/>
  <c r="T99" i="61"/>
  <c r="P99" i="61"/>
  <c r="M99" i="61"/>
  <c r="L99" i="61"/>
  <c r="K99" i="61"/>
  <c r="J99" i="61"/>
  <c r="I99" i="61"/>
  <c r="A99" i="61"/>
  <c r="BC98" i="61"/>
  <c r="BA98" i="61"/>
  <c r="AY98" i="61"/>
  <c r="BB98" i="61"/>
  <c r="AU98" i="61"/>
  <c r="AV98" i="61"/>
  <c r="AW98" i="61"/>
  <c r="AT98" i="61"/>
  <c r="AZ98" i="61"/>
  <c r="AP98" i="61"/>
  <c r="AL98" i="61"/>
  <c r="AH98" i="61"/>
  <c r="AG98" i="61"/>
  <c r="AC98" i="61"/>
  <c r="Y98" i="61"/>
  <c r="X98" i="61"/>
  <c r="T98" i="61"/>
  <c r="P98" i="61"/>
  <c r="M98" i="61"/>
  <c r="L98" i="61"/>
  <c r="K98" i="61"/>
  <c r="J98" i="61"/>
  <c r="I98" i="61"/>
  <c r="A98" i="61"/>
  <c r="BC97" i="61"/>
  <c r="BA97" i="61"/>
  <c r="AY97" i="61"/>
  <c r="BB97" i="61"/>
  <c r="AU97" i="61"/>
  <c r="AV97" i="61"/>
  <c r="AW97" i="61"/>
  <c r="AT97" i="61"/>
  <c r="AZ97" i="61"/>
  <c r="AP97" i="61"/>
  <c r="AL97" i="61"/>
  <c r="AH97" i="61"/>
  <c r="AG97" i="61"/>
  <c r="AC97" i="61"/>
  <c r="Y97" i="61"/>
  <c r="X97" i="61"/>
  <c r="T97" i="61"/>
  <c r="P97" i="61"/>
  <c r="M97" i="61"/>
  <c r="L97" i="61"/>
  <c r="K97" i="61"/>
  <c r="J97" i="61"/>
  <c r="I97" i="61"/>
  <c r="A97" i="61"/>
  <c r="BC96" i="61"/>
  <c r="BA96" i="61"/>
  <c r="AY96" i="61"/>
  <c r="BB96" i="61"/>
  <c r="AU96" i="61"/>
  <c r="AV96" i="61"/>
  <c r="AW96" i="61"/>
  <c r="AT96" i="61"/>
  <c r="AZ96" i="61"/>
  <c r="AP96" i="61"/>
  <c r="AL96" i="61"/>
  <c r="AH96" i="61"/>
  <c r="AG96" i="61"/>
  <c r="AC96" i="61"/>
  <c r="Y96" i="61"/>
  <c r="X96" i="61"/>
  <c r="T96" i="61"/>
  <c r="P96" i="61"/>
  <c r="M96" i="61"/>
  <c r="L96" i="61"/>
  <c r="K96" i="61"/>
  <c r="J96" i="61"/>
  <c r="I96" i="61"/>
  <c r="A96" i="61"/>
  <c r="BC95" i="61"/>
  <c r="BA95" i="61"/>
  <c r="AY95" i="61"/>
  <c r="BB95" i="61"/>
  <c r="AU95" i="61"/>
  <c r="AV95" i="61"/>
  <c r="AW95" i="61"/>
  <c r="AT95" i="61"/>
  <c r="AZ95" i="61"/>
  <c r="AP95" i="61"/>
  <c r="AL95" i="61"/>
  <c r="AH95" i="61"/>
  <c r="AG95" i="61"/>
  <c r="AC95" i="61"/>
  <c r="Y95" i="61"/>
  <c r="AI95" i="61"/>
  <c r="AJ95" i="61"/>
  <c r="AK95" i="61"/>
  <c r="X95" i="61"/>
  <c r="T95" i="61"/>
  <c r="P95" i="61"/>
  <c r="M95" i="61"/>
  <c r="L95" i="61"/>
  <c r="K95" i="61"/>
  <c r="J95" i="61"/>
  <c r="I95" i="61"/>
  <c r="A95" i="61"/>
  <c r="BC94" i="61"/>
  <c r="BA94" i="61"/>
  <c r="AY94" i="61"/>
  <c r="BB94" i="61"/>
  <c r="AU94" i="61"/>
  <c r="AV94" i="61"/>
  <c r="AW94" i="61"/>
  <c r="AT94" i="61"/>
  <c r="AZ94" i="61"/>
  <c r="AP94" i="61"/>
  <c r="AL94" i="61"/>
  <c r="AH94" i="61"/>
  <c r="AG94" i="61"/>
  <c r="AC94" i="61"/>
  <c r="Y94" i="61"/>
  <c r="X94" i="61"/>
  <c r="T94" i="61"/>
  <c r="P94" i="61"/>
  <c r="M94" i="61"/>
  <c r="L94" i="61"/>
  <c r="K94" i="61"/>
  <c r="J94" i="61"/>
  <c r="I94" i="61"/>
  <c r="A94" i="61"/>
  <c r="BC93" i="61"/>
  <c r="BA93" i="61"/>
  <c r="AY93" i="61"/>
  <c r="BB93" i="61"/>
  <c r="AU93" i="61"/>
  <c r="AV93" i="61"/>
  <c r="AW93" i="61"/>
  <c r="AT93" i="61"/>
  <c r="AZ93" i="61"/>
  <c r="AP93" i="61"/>
  <c r="AL93" i="61"/>
  <c r="AH93" i="61"/>
  <c r="AG93" i="61"/>
  <c r="AC93" i="61"/>
  <c r="Y93" i="61"/>
  <c r="X93" i="61"/>
  <c r="T93" i="61"/>
  <c r="P93" i="61"/>
  <c r="M93" i="61"/>
  <c r="L93" i="61"/>
  <c r="K93" i="61"/>
  <c r="J93" i="61"/>
  <c r="I93" i="61"/>
  <c r="A93" i="61"/>
  <c r="BC92" i="61"/>
  <c r="BA92" i="61"/>
  <c r="AY92" i="61"/>
  <c r="BB92" i="61"/>
  <c r="AU92" i="61"/>
  <c r="AV92" i="61"/>
  <c r="AW92" i="61"/>
  <c r="AT92" i="61"/>
  <c r="AZ92" i="61"/>
  <c r="AP92" i="61"/>
  <c r="AL92" i="61"/>
  <c r="AH92" i="61"/>
  <c r="AG92" i="61"/>
  <c r="AC92" i="61"/>
  <c r="Y92" i="61"/>
  <c r="X92" i="61"/>
  <c r="T92" i="61"/>
  <c r="P92" i="61"/>
  <c r="M92" i="61"/>
  <c r="L92" i="61"/>
  <c r="K92" i="61"/>
  <c r="J92" i="61"/>
  <c r="I92" i="61"/>
  <c r="A92" i="61"/>
  <c r="BC91" i="61"/>
  <c r="BA91" i="61"/>
  <c r="AY91" i="61"/>
  <c r="BB91" i="61"/>
  <c r="AU91" i="61"/>
  <c r="AV91" i="61"/>
  <c r="AW91" i="61"/>
  <c r="AT91" i="61"/>
  <c r="AZ91" i="61"/>
  <c r="AP91" i="61"/>
  <c r="AL91" i="61"/>
  <c r="AH91" i="61"/>
  <c r="AG91" i="61"/>
  <c r="AC91" i="61"/>
  <c r="Y91" i="61"/>
  <c r="AI91" i="61"/>
  <c r="AJ91" i="61"/>
  <c r="AK91" i="61"/>
  <c r="X91" i="61"/>
  <c r="T91" i="61"/>
  <c r="P91" i="61"/>
  <c r="M91" i="61"/>
  <c r="L91" i="61"/>
  <c r="K91" i="61"/>
  <c r="J91" i="61"/>
  <c r="I91" i="61"/>
  <c r="A91" i="61"/>
  <c r="BC90" i="61"/>
  <c r="BA90" i="61"/>
  <c r="AY90" i="61"/>
  <c r="BB90" i="61"/>
  <c r="AU90" i="61"/>
  <c r="AV90" i="61"/>
  <c r="AW90" i="61"/>
  <c r="AT90" i="61"/>
  <c r="AZ90" i="61"/>
  <c r="AP90" i="61"/>
  <c r="AL90" i="61"/>
  <c r="AH90" i="61"/>
  <c r="AG90" i="61"/>
  <c r="AC90" i="61"/>
  <c r="Y90" i="61"/>
  <c r="X90" i="61"/>
  <c r="T90" i="61"/>
  <c r="P90" i="61"/>
  <c r="M90" i="61"/>
  <c r="L90" i="61"/>
  <c r="K90" i="61"/>
  <c r="J90" i="61"/>
  <c r="I90" i="61"/>
  <c r="A90" i="61"/>
  <c r="BC89" i="61"/>
  <c r="BA89" i="61"/>
  <c r="AY89" i="61"/>
  <c r="BB89" i="61"/>
  <c r="AU89" i="61"/>
  <c r="AV89" i="61"/>
  <c r="AW89" i="61"/>
  <c r="AT89" i="61"/>
  <c r="AZ89" i="61"/>
  <c r="AP89" i="61"/>
  <c r="AL89" i="61"/>
  <c r="AH89" i="61"/>
  <c r="AG89" i="61"/>
  <c r="AC89" i="61"/>
  <c r="Y89" i="61"/>
  <c r="X89" i="61"/>
  <c r="T89" i="61"/>
  <c r="P89" i="61"/>
  <c r="M89" i="61"/>
  <c r="L89" i="61"/>
  <c r="K89" i="61"/>
  <c r="J89" i="61"/>
  <c r="I89" i="61"/>
  <c r="A89" i="61"/>
  <c r="BC88" i="61"/>
  <c r="BA88" i="61"/>
  <c r="AY88" i="61"/>
  <c r="BB88" i="61"/>
  <c r="AU88" i="61"/>
  <c r="AV88" i="61"/>
  <c r="AW88" i="61"/>
  <c r="AT88" i="61"/>
  <c r="AZ88" i="61"/>
  <c r="AP88" i="61"/>
  <c r="AL88" i="61"/>
  <c r="AH88" i="61"/>
  <c r="AG88" i="61"/>
  <c r="AC88" i="61"/>
  <c r="Y88" i="61"/>
  <c r="X88" i="61"/>
  <c r="T88" i="61"/>
  <c r="P88" i="61"/>
  <c r="M88" i="61"/>
  <c r="L88" i="61"/>
  <c r="K88" i="61"/>
  <c r="J88" i="61"/>
  <c r="I88" i="61"/>
  <c r="A88" i="61"/>
  <c r="BC87" i="61"/>
  <c r="BA87" i="61"/>
  <c r="AY87" i="61"/>
  <c r="BB87" i="61"/>
  <c r="AU87" i="61"/>
  <c r="AV87" i="61"/>
  <c r="AW87" i="61"/>
  <c r="AT87" i="61"/>
  <c r="AZ87" i="61"/>
  <c r="AP87" i="61"/>
  <c r="AL87" i="61"/>
  <c r="AH87" i="61"/>
  <c r="AG87" i="61"/>
  <c r="AC87" i="61"/>
  <c r="Y87" i="61"/>
  <c r="AI87" i="61"/>
  <c r="AJ87" i="61"/>
  <c r="AK87" i="61"/>
  <c r="X87" i="61"/>
  <c r="T87" i="61"/>
  <c r="P87" i="61"/>
  <c r="M87" i="61"/>
  <c r="L87" i="61"/>
  <c r="K87" i="61"/>
  <c r="J87" i="61"/>
  <c r="I87" i="61"/>
  <c r="A87" i="61"/>
  <c r="BC86" i="61"/>
  <c r="BA86" i="61"/>
  <c r="AY86" i="61"/>
  <c r="BB86" i="61"/>
  <c r="AU86" i="61"/>
  <c r="AV86" i="61"/>
  <c r="AW86" i="61"/>
  <c r="AT86" i="61"/>
  <c r="AZ86" i="61"/>
  <c r="AP86" i="61"/>
  <c r="AL86" i="61"/>
  <c r="AH86" i="61"/>
  <c r="AG86" i="61"/>
  <c r="AC86" i="61"/>
  <c r="Y86" i="61"/>
  <c r="AI86" i="61"/>
  <c r="AJ86" i="61"/>
  <c r="AK86" i="61"/>
  <c r="X86" i="61"/>
  <c r="T86" i="61"/>
  <c r="P86" i="61"/>
  <c r="M86" i="61"/>
  <c r="L86" i="61"/>
  <c r="K86" i="61"/>
  <c r="J86" i="61"/>
  <c r="I86" i="61"/>
  <c r="A86" i="61"/>
  <c r="BC85" i="61"/>
  <c r="BA85" i="61"/>
  <c r="AY85" i="61"/>
  <c r="BB85" i="61"/>
  <c r="AU85" i="61"/>
  <c r="AV85" i="61"/>
  <c r="AW85" i="61"/>
  <c r="AT85" i="61"/>
  <c r="AZ85" i="61"/>
  <c r="AP85" i="61"/>
  <c r="AL85" i="61"/>
  <c r="AH85" i="61"/>
  <c r="AG85" i="61"/>
  <c r="AC85" i="61"/>
  <c r="Y85" i="61"/>
  <c r="X85" i="61"/>
  <c r="T85" i="61"/>
  <c r="P85" i="61"/>
  <c r="M85" i="61"/>
  <c r="L85" i="61"/>
  <c r="K85" i="61"/>
  <c r="J85" i="61"/>
  <c r="I85" i="61"/>
  <c r="A85" i="61"/>
  <c r="BC84" i="61"/>
  <c r="BA84" i="61"/>
  <c r="AY84" i="61"/>
  <c r="BB84" i="61"/>
  <c r="AU84" i="61"/>
  <c r="AV84" i="61"/>
  <c r="AW84" i="61"/>
  <c r="AT84" i="61"/>
  <c r="AZ84" i="61"/>
  <c r="AP84" i="61"/>
  <c r="AL84" i="61"/>
  <c r="AH84" i="61"/>
  <c r="AG84" i="61"/>
  <c r="AC84" i="61"/>
  <c r="Y84" i="61"/>
  <c r="X84" i="61"/>
  <c r="T84" i="61"/>
  <c r="P84" i="61"/>
  <c r="M84" i="61"/>
  <c r="L84" i="61"/>
  <c r="K84" i="61"/>
  <c r="J84" i="61"/>
  <c r="I84" i="61"/>
  <c r="A84" i="61"/>
  <c r="BC83" i="61"/>
  <c r="BA83" i="61"/>
  <c r="AY83" i="61"/>
  <c r="BB83" i="61"/>
  <c r="AU83" i="61"/>
  <c r="AV83" i="61"/>
  <c r="AW83" i="61"/>
  <c r="AT83" i="61"/>
  <c r="AZ83" i="61"/>
  <c r="AP83" i="61"/>
  <c r="AL83" i="61"/>
  <c r="AH83" i="61"/>
  <c r="AG83" i="61"/>
  <c r="AC83" i="61"/>
  <c r="Y83" i="61"/>
  <c r="X83" i="61"/>
  <c r="T83" i="61"/>
  <c r="P83" i="61"/>
  <c r="M83" i="61"/>
  <c r="L83" i="61"/>
  <c r="K83" i="61"/>
  <c r="J83" i="61"/>
  <c r="I83" i="61"/>
  <c r="A83" i="61"/>
  <c r="BC82" i="61"/>
  <c r="BA82" i="61"/>
  <c r="AY82" i="61"/>
  <c r="BB82" i="61"/>
  <c r="AU82" i="61"/>
  <c r="AV82" i="61"/>
  <c r="AW82" i="61"/>
  <c r="AT82" i="61"/>
  <c r="AZ82" i="61"/>
  <c r="AP82" i="61"/>
  <c r="AL82" i="61"/>
  <c r="AH82" i="61"/>
  <c r="AG82" i="61"/>
  <c r="AC82" i="61"/>
  <c r="Y82" i="61"/>
  <c r="X82" i="61"/>
  <c r="T82" i="61"/>
  <c r="P82" i="61"/>
  <c r="M82" i="61"/>
  <c r="L82" i="61"/>
  <c r="K82" i="61"/>
  <c r="J82" i="61"/>
  <c r="I82" i="61"/>
  <c r="A82" i="61"/>
  <c r="BC81" i="61"/>
  <c r="BA81" i="61"/>
  <c r="AY81" i="61"/>
  <c r="BB81" i="61"/>
  <c r="AU81" i="61"/>
  <c r="AV81" i="61"/>
  <c r="AW81" i="61"/>
  <c r="AT81" i="61"/>
  <c r="AZ81" i="61"/>
  <c r="AP81" i="61"/>
  <c r="AL81" i="61"/>
  <c r="AH81" i="61"/>
  <c r="AG81" i="61"/>
  <c r="AC81" i="61"/>
  <c r="Y81" i="61"/>
  <c r="X81" i="61"/>
  <c r="T81" i="61"/>
  <c r="P81" i="61"/>
  <c r="M81" i="61"/>
  <c r="L81" i="61"/>
  <c r="K81" i="61"/>
  <c r="J81" i="61"/>
  <c r="I81" i="61"/>
  <c r="A81" i="61"/>
  <c r="BC80" i="61"/>
  <c r="BA80" i="61"/>
  <c r="AY80" i="61"/>
  <c r="BB80" i="61"/>
  <c r="AU80" i="61"/>
  <c r="AV80" i="61"/>
  <c r="AW80" i="61"/>
  <c r="AT80" i="61"/>
  <c r="AZ80" i="61"/>
  <c r="AP80" i="61"/>
  <c r="AL80" i="61"/>
  <c r="AH80" i="61"/>
  <c r="AI80" i="61"/>
  <c r="AG80" i="61"/>
  <c r="AC80" i="61"/>
  <c r="Y80" i="61"/>
  <c r="X80" i="61"/>
  <c r="T80" i="61"/>
  <c r="P80" i="61"/>
  <c r="M80" i="61"/>
  <c r="L80" i="61"/>
  <c r="K80" i="61"/>
  <c r="J80" i="61"/>
  <c r="I80" i="61"/>
  <c r="A80" i="61"/>
  <c r="BC79" i="61"/>
  <c r="BA79" i="61"/>
  <c r="AY79" i="61"/>
  <c r="BB79" i="61"/>
  <c r="AU79" i="61"/>
  <c r="AV79" i="61"/>
  <c r="AW79" i="61"/>
  <c r="AT79" i="61"/>
  <c r="AZ79" i="61"/>
  <c r="AP79" i="61"/>
  <c r="AL79" i="61"/>
  <c r="AH79" i="61"/>
  <c r="AG79" i="61"/>
  <c r="AC79" i="61"/>
  <c r="Y79" i="61"/>
  <c r="X79" i="61"/>
  <c r="T79" i="61"/>
  <c r="P79" i="61"/>
  <c r="M79" i="61"/>
  <c r="L79" i="61"/>
  <c r="K79" i="61"/>
  <c r="J79" i="61"/>
  <c r="I79" i="61"/>
  <c r="A79" i="61"/>
  <c r="BC78" i="61"/>
  <c r="BA78" i="61"/>
  <c r="AY78" i="61"/>
  <c r="BB78" i="61"/>
  <c r="AU78" i="61"/>
  <c r="AV78" i="61"/>
  <c r="AW78" i="61"/>
  <c r="AT78" i="61"/>
  <c r="AZ78" i="61"/>
  <c r="AP78" i="61"/>
  <c r="AL78" i="61"/>
  <c r="AH78" i="61"/>
  <c r="AI78" i="61"/>
  <c r="AG78" i="61"/>
  <c r="AC78" i="61"/>
  <c r="Y78" i="61"/>
  <c r="X78" i="61"/>
  <c r="T78" i="61"/>
  <c r="P78" i="61"/>
  <c r="M78" i="61"/>
  <c r="L78" i="61"/>
  <c r="K78" i="61"/>
  <c r="J78" i="61"/>
  <c r="I78" i="61"/>
  <c r="A78" i="61"/>
  <c r="BC77" i="61"/>
  <c r="BA77" i="61"/>
  <c r="AY77" i="61"/>
  <c r="BB77" i="61"/>
  <c r="AU77" i="61"/>
  <c r="AV77" i="61"/>
  <c r="AW77" i="61"/>
  <c r="AT77" i="61"/>
  <c r="AZ77" i="61"/>
  <c r="AP77" i="61"/>
  <c r="AL77" i="61"/>
  <c r="AH77" i="61"/>
  <c r="AG77" i="61"/>
  <c r="AC77" i="61"/>
  <c r="Y77" i="61"/>
  <c r="AI77" i="61"/>
  <c r="AJ77" i="61"/>
  <c r="AK77" i="61"/>
  <c r="X77" i="61"/>
  <c r="T77" i="61"/>
  <c r="P77" i="61"/>
  <c r="M77" i="61"/>
  <c r="L77" i="61"/>
  <c r="K77" i="61"/>
  <c r="J77" i="61"/>
  <c r="I77" i="61"/>
  <c r="A77" i="61"/>
  <c r="BC76" i="61"/>
  <c r="BA76" i="61"/>
  <c r="AY76" i="61"/>
  <c r="BB76" i="61"/>
  <c r="AU76" i="61"/>
  <c r="AV76" i="61"/>
  <c r="AW76" i="61"/>
  <c r="AT76" i="61"/>
  <c r="AZ76" i="61"/>
  <c r="AP76" i="61"/>
  <c r="AL76" i="61"/>
  <c r="AH76" i="61"/>
  <c r="AG76" i="61"/>
  <c r="AC76" i="61"/>
  <c r="Y76" i="61"/>
  <c r="X76" i="61"/>
  <c r="T76" i="61"/>
  <c r="P76" i="61"/>
  <c r="M76" i="61"/>
  <c r="L76" i="61"/>
  <c r="K76" i="61"/>
  <c r="J76" i="61"/>
  <c r="I76" i="61"/>
  <c r="A76" i="61"/>
  <c r="BC75" i="61"/>
  <c r="BA75" i="61"/>
  <c r="AY75" i="61"/>
  <c r="BB75" i="61"/>
  <c r="AU75" i="61"/>
  <c r="AV75" i="61"/>
  <c r="AW75" i="61"/>
  <c r="AT75" i="61"/>
  <c r="AZ75" i="61"/>
  <c r="AP75" i="61"/>
  <c r="AL75" i="61"/>
  <c r="AH75" i="61"/>
  <c r="AG75" i="61"/>
  <c r="AC75" i="61"/>
  <c r="Y75" i="61"/>
  <c r="AI75" i="61"/>
  <c r="AJ75" i="61"/>
  <c r="AK75" i="61"/>
  <c r="X75" i="61"/>
  <c r="T75" i="61"/>
  <c r="P75" i="61"/>
  <c r="M75" i="61"/>
  <c r="L75" i="61"/>
  <c r="K75" i="61"/>
  <c r="J75" i="61"/>
  <c r="I75" i="61"/>
  <c r="A75" i="61"/>
  <c r="BC74" i="61"/>
  <c r="BA74" i="61"/>
  <c r="AY74" i="61"/>
  <c r="BB74" i="61"/>
  <c r="AU74" i="61"/>
  <c r="AV74" i="61"/>
  <c r="AW74" i="61"/>
  <c r="AT74" i="61"/>
  <c r="AZ74" i="61"/>
  <c r="AP74" i="61"/>
  <c r="AL74" i="61"/>
  <c r="AH74" i="61"/>
  <c r="AG74" i="61"/>
  <c r="AC74" i="61"/>
  <c r="Y74" i="61"/>
  <c r="X74" i="61"/>
  <c r="T74" i="61"/>
  <c r="P74" i="61"/>
  <c r="M74" i="61"/>
  <c r="L74" i="61"/>
  <c r="K74" i="61"/>
  <c r="J74" i="61"/>
  <c r="I74" i="61"/>
  <c r="A74" i="61"/>
  <c r="BC73" i="61"/>
  <c r="BA73" i="61"/>
  <c r="AY73" i="61"/>
  <c r="BB73" i="61"/>
  <c r="AU73" i="61"/>
  <c r="AV73" i="61"/>
  <c r="AW73" i="61"/>
  <c r="AT73" i="61"/>
  <c r="AZ73" i="61"/>
  <c r="AP73" i="61"/>
  <c r="AL73" i="61"/>
  <c r="AH73" i="61"/>
  <c r="AG73" i="61"/>
  <c r="AC73" i="61"/>
  <c r="Y73" i="61"/>
  <c r="X73" i="61"/>
  <c r="T73" i="61"/>
  <c r="P73" i="61"/>
  <c r="M73" i="61"/>
  <c r="L73" i="61"/>
  <c r="K73" i="61"/>
  <c r="J73" i="61"/>
  <c r="I73" i="61"/>
  <c r="A73" i="61"/>
  <c r="BC72" i="61"/>
  <c r="BA72" i="61"/>
  <c r="AY72" i="61"/>
  <c r="BB72" i="61"/>
  <c r="AU72" i="61"/>
  <c r="AV72" i="61"/>
  <c r="AW72" i="61"/>
  <c r="AT72" i="61"/>
  <c r="AZ72" i="61"/>
  <c r="AP72" i="61"/>
  <c r="AL72" i="61"/>
  <c r="AH72" i="61"/>
  <c r="AG72" i="61"/>
  <c r="AC72" i="61"/>
  <c r="Y72" i="61"/>
  <c r="X72" i="61"/>
  <c r="T72" i="61"/>
  <c r="P72" i="61"/>
  <c r="M72" i="61"/>
  <c r="L72" i="61"/>
  <c r="K72" i="61"/>
  <c r="J72" i="61"/>
  <c r="I72" i="61"/>
  <c r="A72" i="61"/>
  <c r="BC71" i="61"/>
  <c r="BA71" i="61"/>
  <c r="AY71" i="61"/>
  <c r="BB71" i="61"/>
  <c r="AU71" i="61"/>
  <c r="AV71" i="61"/>
  <c r="AW71" i="61"/>
  <c r="AT71" i="61"/>
  <c r="AZ71" i="61"/>
  <c r="AP71" i="61"/>
  <c r="AL71" i="61"/>
  <c r="AH71" i="61"/>
  <c r="AG71" i="61"/>
  <c r="AC71" i="61"/>
  <c r="Y71" i="61"/>
  <c r="X71" i="61"/>
  <c r="T71" i="61"/>
  <c r="P71" i="61"/>
  <c r="M71" i="61"/>
  <c r="L71" i="61"/>
  <c r="K71" i="61"/>
  <c r="J71" i="61"/>
  <c r="I71" i="61"/>
  <c r="A71" i="61"/>
  <c r="BC70" i="61"/>
  <c r="BA70" i="61"/>
  <c r="AY70" i="61"/>
  <c r="BB70" i="61"/>
  <c r="AU70" i="61"/>
  <c r="AV70" i="61"/>
  <c r="AW70" i="61"/>
  <c r="AT70" i="61"/>
  <c r="AZ70" i="61"/>
  <c r="AP70" i="61"/>
  <c r="AL70" i="61"/>
  <c r="AH70" i="61"/>
  <c r="AG70" i="61"/>
  <c r="AC70" i="61"/>
  <c r="Y70" i="61"/>
  <c r="AI70" i="61"/>
  <c r="AJ70" i="61"/>
  <c r="AK70" i="61"/>
  <c r="X70" i="61"/>
  <c r="T70" i="61"/>
  <c r="P70" i="61"/>
  <c r="M70" i="61"/>
  <c r="L70" i="61"/>
  <c r="K70" i="61"/>
  <c r="J70" i="61"/>
  <c r="I70" i="61"/>
  <c r="A70" i="61"/>
  <c r="BC69" i="61"/>
  <c r="BA69" i="61"/>
  <c r="AY69" i="61"/>
  <c r="BB69" i="61"/>
  <c r="AU69" i="61"/>
  <c r="AV69" i="61"/>
  <c r="AW69" i="61"/>
  <c r="AT69" i="61"/>
  <c r="AZ69" i="61"/>
  <c r="AP69" i="61"/>
  <c r="AL69" i="61"/>
  <c r="AH69" i="61"/>
  <c r="AI69" i="61"/>
  <c r="AJ69" i="61"/>
  <c r="AK69" i="61"/>
  <c r="AG69" i="61"/>
  <c r="AC69" i="61"/>
  <c r="Y69" i="61"/>
  <c r="X69" i="61"/>
  <c r="T69" i="61"/>
  <c r="P69" i="61"/>
  <c r="M69" i="61"/>
  <c r="L69" i="61"/>
  <c r="K69" i="61"/>
  <c r="J69" i="61"/>
  <c r="I69" i="61"/>
  <c r="A69" i="61"/>
  <c r="BC68" i="61"/>
  <c r="BA68" i="61"/>
  <c r="AY68" i="61"/>
  <c r="BB68" i="61"/>
  <c r="AU68" i="61"/>
  <c r="AV68" i="61"/>
  <c r="AW68" i="61"/>
  <c r="AT68" i="61"/>
  <c r="AZ68" i="61"/>
  <c r="AP68" i="61"/>
  <c r="AL68" i="61"/>
  <c r="AH68" i="61"/>
  <c r="AG68" i="61"/>
  <c r="AC68" i="61"/>
  <c r="Y68" i="61"/>
  <c r="X68" i="61"/>
  <c r="T68" i="61"/>
  <c r="P68" i="61"/>
  <c r="M68" i="61"/>
  <c r="L68" i="61"/>
  <c r="K68" i="61"/>
  <c r="J68" i="61"/>
  <c r="I68" i="61"/>
  <c r="A68" i="61"/>
  <c r="BC67" i="61"/>
  <c r="BA67" i="61"/>
  <c r="AY67" i="61"/>
  <c r="BB67" i="61"/>
  <c r="AU67" i="61"/>
  <c r="AV67" i="61"/>
  <c r="AW67" i="61"/>
  <c r="AT67" i="61"/>
  <c r="AZ67" i="61"/>
  <c r="AP67" i="61"/>
  <c r="AL67" i="61"/>
  <c r="AH67" i="61"/>
  <c r="AG67" i="61"/>
  <c r="AC67" i="61"/>
  <c r="Y67" i="61"/>
  <c r="AI67" i="61"/>
  <c r="AJ67" i="61"/>
  <c r="AK67" i="61"/>
  <c r="X67" i="61"/>
  <c r="T67" i="61"/>
  <c r="P67" i="61"/>
  <c r="M67" i="61"/>
  <c r="L67" i="61"/>
  <c r="K67" i="61"/>
  <c r="J67" i="61"/>
  <c r="I67" i="61"/>
  <c r="A67" i="61"/>
  <c r="BC66" i="61"/>
  <c r="BA66" i="61"/>
  <c r="AY66" i="61"/>
  <c r="BB66" i="61"/>
  <c r="AU66" i="61"/>
  <c r="AV66" i="61"/>
  <c r="AW66" i="61"/>
  <c r="AT66" i="61"/>
  <c r="AZ66" i="61"/>
  <c r="AP66" i="61"/>
  <c r="AL66" i="61"/>
  <c r="AH66" i="61"/>
  <c r="AG66" i="61"/>
  <c r="AC66" i="61"/>
  <c r="Y66" i="61"/>
  <c r="X66" i="61"/>
  <c r="T66" i="61"/>
  <c r="P66" i="61"/>
  <c r="M66" i="61"/>
  <c r="L66" i="61"/>
  <c r="K66" i="61"/>
  <c r="J66" i="61"/>
  <c r="I66" i="61"/>
  <c r="A66" i="61"/>
  <c r="BC65" i="61"/>
  <c r="BA65" i="61"/>
  <c r="AY65" i="61"/>
  <c r="BB65" i="61"/>
  <c r="AU65" i="61"/>
  <c r="AV65" i="61"/>
  <c r="AW65" i="61"/>
  <c r="AT65" i="61"/>
  <c r="AZ65" i="61"/>
  <c r="AP65" i="61"/>
  <c r="AL65" i="61"/>
  <c r="AH65" i="61"/>
  <c r="AG65" i="61"/>
  <c r="AC65" i="61"/>
  <c r="Y65" i="61"/>
  <c r="X65" i="61"/>
  <c r="T65" i="61"/>
  <c r="P65" i="61"/>
  <c r="M65" i="61"/>
  <c r="L65" i="61"/>
  <c r="K65" i="61"/>
  <c r="J65" i="61"/>
  <c r="I65" i="61"/>
  <c r="A65" i="61"/>
  <c r="BC64" i="61"/>
  <c r="BA64" i="61"/>
  <c r="AY64" i="61"/>
  <c r="BB64" i="61"/>
  <c r="AU64" i="61"/>
  <c r="AV64" i="61"/>
  <c r="AW64" i="61"/>
  <c r="AT64" i="61"/>
  <c r="AZ64" i="61"/>
  <c r="AP64" i="61"/>
  <c r="AL64" i="61"/>
  <c r="AH64" i="61"/>
  <c r="AG64" i="61"/>
  <c r="AC64" i="61"/>
  <c r="Y64" i="61"/>
  <c r="X64" i="61"/>
  <c r="T64" i="61"/>
  <c r="P64" i="61"/>
  <c r="M64" i="61"/>
  <c r="L64" i="61"/>
  <c r="K64" i="61"/>
  <c r="J64" i="61"/>
  <c r="I64" i="61"/>
  <c r="A64" i="61"/>
  <c r="BC63" i="61"/>
  <c r="BA63" i="61"/>
  <c r="AY63" i="61"/>
  <c r="BB63" i="61"/>
  <c r="AU63" i="61"/>
  <c r="AV63" i="61"/>
  <c r="AW63" i="61"/>
  <c r="AT63" i="61"/>
  <c r="AZ63" i="61"/>
  <c r="AP63" i="61"/>
  <c r="AL63" i="61"/>
  <c r="AH63" i="61"/>
  <c r="AG63" i="61"/>
  <c r="AC63" i="61"/>
  <c r="Y63" i="61"/>
  <c r="X63" i="61"/>
  <c r="T63" i="61"/>
  <c r="P63" i="61"/>
  <c r="M63" i="61"/>
  <c r="L63" i="61"/>
  <c r="K63" i="61"/>
  <c r="J63" i="61"/>
  <c r="I63" i="61"/>
  <c r="A63" i="61"/>
  <c r="BC62" i="61"/>
  <c r="BA62" i="61"/>
  <c r="AY62" i="61"/>
  <c r="BB62" i="61"/>
  <c r="AU62" i="61"/>
  <c r="AV62" i="61"/>
  <c r="AW62" i="61"/>
  <c r="AT62" i="61"/>
  <c r="AZ62" i="61"/>
  <c r="AP62" i="61"/>
  <c r="AL62" i="61"/>
  <c r="AH62" i="61"/>
  <c r="AG62" i="61"/>
  <c r="AC62" i="61"/>
  <c r="Y62" i="61"/>
  <c r="AI62" i="61"/>
  <c r="AJ62" i="61"/>
  <c r="AK62" i="61"/>
  <c r="X62" i="61"/>
  <c r="T62" i="61"/>
  <c r="P62" i="61"/>
  <c r="M62" i="61"/>
  <c r="L62" i="61"/>
  <c r="K62" i="61"/>
  <c r="J62" i="61"/>
  <c r="I62" i="61"/>
  <c r="A62" i="61"/>
  <c r="BC61" i="61"/>
  <c r="BA61" i="61"/>
  <c r="AY61" i="61"/>
  <c r="BB61" i="61"/>
  <c r="AU61" i="61"/>
  <c r="AV61" i="61"/>
  <c r="AW61" i="61"/>
  <c r="AT61" i="61"/>
  <c r="AZ61" i="61"/>
  <c r="AP61" i="61"/>
  <c r="AL61" i="61"/>
  <c r="AH61" i="61"/>
  <c r="AG61" i="61"/>
  <c r="AC61" i="61"/>
  <c r="Y61" i="61"/>
  <c r="X61" i="61"/>
  <c r="T61" i="61"/>
  <c r="P61" i="61"/>
  <c r="M61" i="61"/>
  <c r="L61" i="61"/>
  <c r="K61" i="61"/>
  <c r="J61" i="61"/>
  <c r="I61" i="61"/>
  <c r="A61" i="61"/>
  <c r="BC60" i="61"/>
  <c r="BA60" i="61"/>
  <c r="AY60" i="61"/>
  <c r="BB60" i="61"/>
  <c r="AU60" i="61"/>
  <c r="AV60" i="61"/>
  <c r="AW60" i="61"/>
  <c r="AT60" i="61"/>
  <c r="AZ60" i="61"/>
  <c r="AP60" i="61"/>
  <c r="AL60" i="61"/>
  <c r="AH60" i="61"/>
  <c r="AG60" i="61"/>
  <c r="AC60" i="61"/>
  <c r="Y60" i="61"/>
  <c r="AI60" i="61"/>
  <c r="AJ60" i="61"/>
  <c r="AK60" i="61"/>
  <c r="X60" i="61"/>
  <c r="T60" i="61"/>
  <c r="P60" i="61"/>
  <c r="M60" i="61"/>
  <c r="L60" i="61"/>
  <c r="K60" i="61"/>
  <c r="J60" i="61"/>
  <c r="I60" i="61"/>
  <c r="A60" i="61"/>
  <c r="BC59" i="61"/>
  <c r="BA59" i="61"/>
  <c r="AY59" i="61"/>
  <c r="BB59" i="61"/>
  <c r="AU59" i="61"/>
  <c r="AV59" i="61"/>
  <c r="AW59" i="61"/>
  <c r="AT59" i="61"/>
  <c r="AZ59" i="61"/>
  <c r="AP59" i="61"/>
  <c r="AL59" i="61"/>
  <c r="AH59" i="61"/>
  <c r="AG59" i="61"/>
  <c r="AC59" i="61"/>
  <c r="Y59" i="61"/>
  <c r="X59" i="61"/>
  <c r="T59" i="61"/>
  <c r="P59" i="61"/>
  <c r="M59" i="61"/>
  <c r="L59" i="61"/>
  <c r="K59" i="61"/>
  <c r="J59" i="61"/>
  <c r="I59" i="61"/>
  <c r="A59" i="61"/>
  <c r="BC58" i="61"/>
  <c r="BA58" i="61"/>
  <c r="AY58" i="61"/>
  <c r="BB58" i="61"/>
  <c r="AU58" i="61"/>
  <c r="AV58" i="61"/>
  <c r="AW58" i="61"/>
  <c r="AT58" i="61"/>
  <c r="AZ58" i="61"/>
  <c r="AP58" i="61"/>
  <c r="AL58" i="61"/>
  <c r="AH58" i="61"/>
  <c r="AG58" i="61"/>
  <c r="AC58" i="61"/>
  <c r="Y58" i="61"/>
  <c r="AI58" i="61"/>
  <c r="X58" i="61"/>
  <c r="T58" i="61"/>
  <c r="P58" i="61"/>
  <c r="M58" i="61"/>
  <c r="L58" i="61"/>
  <c r="K58" i="61"/>
  <c r="J58" i="61"/>
  <c r="I58" i="61"/>
  <c r="A58" i="61"/>
  <c r="BC57" i="61"/>
  <c r="BA57" i="61"/>
  <c r="AY57" i="61"/>
  <c r="BB57" i="61"/>
  <c r="AU57" i="61"/>
  <c r="AV57" i="61"/>
  <c r="AW57" i="61"/>
  <c r="AT57" i="61"/>
  <c r="AZ57" i="61"/>
  <c r="AP57" i="61"/>
  <c r="AL57" i="61"/>
  <c r="AH57" i="61"/>
  <c r="AG57" i="61"/>
  <c r="AC57" i="61"/>
  <c r="Y57" i="61"/>
  <c r="AI57" i="61"/>
  <c r="AJ57" i="61"/>
  <c r="AK57" i="61"/>
  <c r="X57" i="61"/>
  <c r="T57" i="61"/>
  <c r="P57" i="61"/>
  <c r="M57" i="61"/>
  <c r="L57" i="61"/>
  <c r="K57" i="61"/>
  <c r="J57" i="61"/>
  <c r="I57" i="61"/>
  <c r="A57" i="61"/>
  <c r="BC56" i="61"/>
  <c r="BA56" i="61"/>
  <c r="AY56" i="61"/>
  <c r="BB56" i="61"/>
  <c r="AU56" i="61"/>
  <c r="AV56" i="61"/>
  <c r="AW56" i="61"/>
  <c r="AT56" i="61"/>
  <c r="AZ56" i="61"/>
  <c r="AP56" i="61"/>
  <c r="AL56" i="61"/>
  <c r="AH56" i="61"/>
  <c r="AG56" i="61"/>
  <c r="AC56" i="61"/>
  <c r="Y56" i="61"/>
  <c r="X56" i="61"/>
  <c r="T56" i="61"/>
  <c r="P56" i="61"/>
  <c r="M56" i="61"/>
  <c r="L56" i="61"/>
  <c r="K56" i="61"/>
  <c r="J56" i="61"/>
  <c r="I56" i="61"/>
  <c r="A56" i="61"/>
  <c r="BC55" i="61"/>
  <c r="BA55" i="61"/>
  <c r="AY55" i="61"/>
  <c r="BB55" i="61"/>
  <c r="AU55" i="61"/>
  <c r="AV55" i="61"/>
  <c r="AW55" i="61"/>
  <c r="AT55" i="61"/>
  <c r="AZ55" i="61"/>
  <c r="AP55" i="61"/>
  <c r="AL55" i="61"/>
  <c r="AH55" i="61"/>
  <c r="AG55" i="61"/>
  <c r="AC55" i="61"/>
  <c r="Y55" i="61"/>
  <c r="X55" i="61"/>
  <c r="T55" i="61"/>
  <c r="P55" i="61"/>
  <c r="M55" i="61"/>
  <c r="L55" i="61"/>
  <c r="K55" i="61"/>
  <c r="J55" i="61"/>
  <c r="I55" i="61"/>
  <c r="A55" i="61"/>
  <c r="BC54" i="61"/>
  <c r="BA54" i="61"/>
  <c r="AY54" i="61"/>
  <c r="BB54" i="61"/>
  <c r="AU54" i="61"/>
  <c r="AV54" i="61"/>
  <c r="AW54" i="61"/>
  <c r="AT54" i="61"/>
  <c r="AZ54" i="61"/>
  <c r="AP54" i="61"/>
  <c r="AL54" i="61"/>
  <c r="AH54" i="61"/>
  <c r="AG54" i="61"/>
  <c r="AC54" i="61"/>
  <c r="Y54" i="61"/>
  <c r="AI54" i="61"/>
  <c r="X54" i="61"/>
  <c r="T54" i="61"/>
  <c r="P54" i="61"/>
  <c r="M54" i="61"/>
  <c r="L54" i="61"/>
  <c r="K54" i="61"/>
  <c r="J54" i="61"/>
  <c r="I54" i="61"/>
  <c r="A54" i="61"/>
  <c r="BC53" i="61"/>
  <c r="BA53" i="61"/>
  <c r="AY53" i="61"/>
  <c r="BB53" i="61"/>
  <c r="AU53" i="61"/>
  <c r="AV53" i="61"/>
  <c r="AW53" i="61"/>
  <c r="AT53" i="61"/>
  <c r="AZ53" i="61"/>
  <c r="AP53" i="61"/>
  <c r="AL53" i="61"/>
  <c r="AH53" i="61"/>
  <c r="AG53" i="61"/>
  <c r="AC53" i="61"/>
  <c r="Y53" i="61"/>
  <c r="X53" i="61"/>
  <c r="T53" i="61"/>
  <c r="P53" i="61"/>
  <c r="M53" i="61"/>
  <c r="L53" i="61"/>
  <c r="K53" i="61"/>
  <c r="J53" i="61"/>
  <c r="I53" i="61"/>
  <c r="A53" i="61"/>
  <c r="BC52" i="61"/>
  <c r="BA52" i="61"/>
  <c r="AY52" i="61"/>
  <c r="BB52" i="61"/>
  <c r="AU52" i="61"/>
  <c r="AV52" i="61"/>
  <c r="AW52" i="61"/>
  <c r="AT52" i="61"/>
  <c r="AZ52" i="61"/>
  <c r="AP52" i="61"/>
  <c r="AL52" i="61"/>
  <c r="AH52" i="61"/>
  <c r="AG52" i="61"/>
  <c r="AC52" i="61"/>
  <c r="Y52" i="61"/>
  <c r="AI52" i="61"/>
  <c r="AJ52" i="61"/>
  <c r="AK52" i="61"/>
  <c r="X52" i="61"/>
  <c r="T52" i="61"/>
  <c r="P52" i="61"/>
  <c r="M52" i="61"/>
  <c r="L52" i="61"/>
  <c r="K52" i="61"/>
  <c r="J52" i="61"/>
  <c r="I52" i="61"/>
  <c r="A52" i="61"/>
  <c r="BC51" i="61"/>
  <c r="BA51" i="61"/>
  <c r="AY51" i="61"/>
  <c r="BB51" i="61"/>
  <c r="AU51" i="61"/>
  <c r="AV51" i="61"/>
  <c r="AW51" i="61"/>
  <c r="AT51" i="61"/>
  <c r="AZ51" i="61"/>
  <c r="AP51" i="61"/>
  <c r="AL51" i="61"/>
  <c r="AH51" i="61"/>
  <c r="AG51" i="61"/>
  <c r="AC51" i="61"/>
  <c r="Y51" i="61"/>
  <c r="AI51" i="61"/>
  <c r="AJ51" i="61"/>
  <c r="AK51" i="61"/>
  <c r="X51" i="61"/>
  <c r="T51" i="61"/>
  <c r="P51" i="61"/>
  <c r="M51" i="61"/>
  <c r="L51" i="61"/>
  <c r="K51" i="61"/>
  <c r="J51" i="61"/>
  <c r="I51" i="61"/>
  <c r="A51" i="61"/>
  <c r="BC14" i="61"/>
  <c r="BA14" i="61"/>
  <c r="K14" i="61"/>
  <c r="AY14" i="61"/>
  <c r="BB14" i="61"/>
  <c r="AU14" i="61"/>
  <c r="AV14" i="61"/>
  <c r="AW14" i="61"/>
  <c r="AT14" i="61"/>
  <c r="AZ14" i="61"/>
  <c r="AP14" i="61"/>
  <c r="AL14" i="61"/>
  <c r="AG14" i="61"/>
  <c r="X14" i="61"/>
  <c r="Y14" i="61"/>
  <c r="AI14" i="61"/>
  <c r="AJ14" i="61"/>
  <c r="P14" i="61"/>
  <c r="M14" i="61"/>
  <c r="I14" i="61"/>
  <c r="BC12" i="61"/>
  <c r="BA12" i="61"/>
  <c r="K12" i="61"/>
  <c r="AY12" i="61"/>
  <c r="BB12" i="61"/>
  <c r="AU12" i="61"/>
  <c r="AV12" i="61"/>
  <c r="AW12" i="61"/>
  <c r="AT12" i="61"/>
  <c r="AZ12" i="61"/>
  <c r="AP12" i="61"/>
  <c r="AL12" i="61"/>
  <c r="AG12" i="61"/>
  <c r="X12" i="61"/>
  <c r="P12" i="61"/>
  <c r="M12" i="61"/>
  <c r="I12" i="61"/>
  <c r="BC28" i="61"/>
  <c r="BA28" i="61"/>
  <c r="K28" i="61"/>
  <c r="AY28" i="61"/>
  <c r="BB28" i="61"/>
  <c r="AU28" i="61"/>
  <c r="AV28" i="61"/>
  <c r="AW28" i="61"/>
  <c r="AT28" i="61"/>
  <c r="AZ28" i="61"/>
  <c r="AP28" i="61"/>
  <c r="AL28" i="61"/>
  <c r="AG28" i="61"/>
  <c r="X28" i="61"/>
  <c r="P28" i="61"/>
  <c r="M28" i="61"/>
  <c r="I28" i="61"/>
  <c r="BC17" i="61"/>
  <c r="BA17" i="61"/>
  <c r="K17" i="61"/>
  <c r="AY17" i="61"/>
  <c r="BB17" i="61"/>
  <c r="AU17" i="61"/>
  <c r="AV17" i="61"/>
  <c r="AW17" i="61"/>
  <c r="AT17" i="61"/>
  <c r="AZ17" i="61"/>
  <c r="AP17" i="61"/>
  <c r="AL17" i="61"/>
  <c r="AG17" i="61"/>
  <c r="AH17" i="61"/>
  <c r="X17" i="61"/>
  <c r="P17" i="61"/>
  <c r="M17" i="61"/>
  <c r="I17" i="61"/>
  <c r="BC11" i="61"/>
  <c r="BA11" i="61"/>
  <c r="K11" i="61"/>
  <c r="AY11" i="61"/>
  <c r="BB11" i="61"/>
  <c r="AU11" i="61"/>
  <c r="AV11" i="61"/>
  <c r="AW11" i="61"/>
  <c r="AT11" i="61"/>
  <c r="AZ11" i="61"/>
  <c r="AP11" i="61"/>
  <c r="AL11" i="61"/>
  <c r="AG11" i="61"/>
  <c r="AH11" i="61"/>
  <c r="X11" i="61"/>
  <c r="P11" i="61"/>
  <c r="M11" i="61"/>
  <c r="I11" i="61"/>
  <c r="BC50" i="61"/>
  <c r="BA50" i="61"/>
  <c r="AY50" i="61"/>
  <c r="BB50" i="61"/>
  <c r="AU50" i="61"/>
  <c r="AV50" i="61"/>
  <c r="AW50" i="61"/>
  <c r="AT50" i="61"/>
  <c r="AZ50" i="61"/>
  <c r="AP50" i="61"/>
  <c r="AL50" i="61"/>
  <c r="AH50" i="61"/>
  <c r="AG50" i="61"/>
  <c r="AC50" i="61"/>
  <c r="Y50" i="61"/>
  <c r="AI50" i="61"/>
  <c r="AJ50" i="61"/>
  <c r="AK50" i="61"/>
  <c r="X50" i="61"/>
  <c r="T50" i="61"/>
  <c r="P50" i="61"/>
  <c r="M50" i="61"/>
  <c r="L50" i="61"/>
  <c r="K50" i="61"/>
  <c r="J50" i="61"/>
  <c r="I50" i="61"/>
  <c r="A50" i="61"/>
  <c r="BC18" i="61"/>
  <c r="BA18" i="61"/>
  <c r="K18" i="61"/>
  <c r="AY18" i="61"/>
  <c r="BB18" i="61"/>
  <c r="AU18" i="61"/>
  <c r="AV18" i="61"/>
  <c r="AW18" i="61"/>
  <c r="AT18" i="61"/>
  <c r="AZ18" i="61"/>
  <c r="AP18" i="61"/>
  <c r="AL18" i="61"/>
  <c r="AG18" i="61"/>
  <c r="X18" i="61"/>
  <c r="P18" i="61"/>
  <c r="M18" i="61"/>
  <c r="I18" i="61"/>
  <c r="BC38" i="61"/>
  <c r="BA38" i="61"/>
  <c r="K38" i="61"/>
  <c r="AY38" i="61"/>
  <c r="BB38" i="61"/>
  <c r="AU38" i="61"/>
  <c r="AV38" i="61"/>
  <c r="AW38" i="61"/>
  <c r="AT38" i="61"/>
  <c r="AZ38" i="61"/>
  <c r="AP38" i="61"/>
  <c r="AL38" i="61"/>
  <c r="AG38" i="61"/>
  <c r="X38" i="61"/>
  <c r="P38" i="61"/>
  <c r="M38" i="61"/>
  <c r="I38" i="61"/>
  <c r="BC49" i="61"/>
  <c r="BA49" i="61"/>
  <c r="AY49" i="61"/>
  <c r="BB49" i="61"/>
  <c r="AU49" i="61"/>
  <c r="AV49" i="61"/>
  <c r="AW49" i="61"/>
  <c r="AT49" i="61"/>
  <c r="AZ49" i="61"/>
  <c r="AP49" i="61"/>
  <c r="AL49" i="61"/>
  <c r="AH49" i="61"/>
  <c r="AI49" i="61"/>
  <c r="AJ49" i="61"/>
  <c r="AK49" i="61"/>
  <c r="AG49" i="61"/>
  <c r="AC49" i="61"/>
  <c r="Y49" i="61"/>
  <c r="X49" i="61"/>
  <c r="T49" i="61"/>
  <c r="P49" i="61"/>
  <c r="M49" i="61"/>
  <c r="L49" i="61"/>
  <c r="K49" i="61"/>
  <c r="J49" i="61"/>
  <c r="I49" i="61"/>
  <c r="A49" i="61"/>
  <c r="BC30" i="61"/>
  <c r="BA30" i="61"/>
  <c r="K30" i="61"/>
  <c r="AY30" i="61"/>
  <c r="BB30" i="61"/>
  <c r="AU30" i="61"/>
  <c r="AV30" i="61"/>
  <c r="AW30" i="61"/>
  <c r="AT30" i="61"/>
  <c r="AZ30" i="61"/>
  <c r="AP30" i="61"/>
  <c r="AL30" i="61"/>
  <c r="AG30" i="61"/>
  <c r="X30" i="61"/>
  <c r="P30" i="61"/>
  <c r="M30" i="61"/>
  <c r="I30" i="61"/>
  <c r="BC48" i="61"/>
  <c r="BA48" i="61"/>
  <c r="AY48" i="61"/>
  <c r="BB48" i="61"/>
  <c r="AU48" i="61"/>
  <c r="AV48" i="61"/>
  <c r="AW48" i="61"/>
  <c r="AT48" i="61"/>
  <c r="AZ48" i="61"/>
  <c r="AP48" i="61"/>
  <c r="AL48" i="61"/>
  <c r="AH48" i="61"/>
  <c r="AG48" i="61"/>
  <c r="AC48" i="61"/>
  <c r="Y48" i="61"/>
  <c r="AI48" i="61"/>
  <c r="AJ48" i="61"/>
  <c r="AK48" i="61"/>
  <c r="X48" i="61"/>
  <c r="T48" i="61"/>
  <c r="P48" i="61"/>
  <c r="M48" i="61"/>
  <c r="L48" i="61"/>
  <c r="K48" i="61"/>
  <c r="J48" i="61"/>
  <c r="I48" i="61"/>
  <c r="BC5" i="61"/>
  <c r="BA5" i="61"/>
  <c r="K5" i="61"/>
  <c r="AY5" i="61"/>
  <c r="BB5" i="61"/>
  <c r="AU5" i="61"/>
  <c r="AV5" i="61"/>
  <c r="AW5" i="61"/>
  <c r="AT5" i="61"/>
  <c r="AZ5" i="61"/>
  <c r="AP5" i="61"/>
  <c r="AL5" i="61"/>
  <c r="AG5" i="61"/>
  <c r="X5" i="61"/>
  <c r="P5" i="61"/>
  <c r="M5" i="61"/>
  <c r="I5" i="61"/>
  <c r="BC47" i="61"/>
  <c r="BA47" i="61"/>
  <c r="AY47" i="61"/>
  <c r="BB47" i="61"/>
  <c r="AU47" i="61"/>
  <c r="AV47" i="61"/>
  <c r="AW47" i="61"/>
  <c r="AT47" i="61"/>
  <c r="AZ47" i="61"/>
  <c r="AP47" i="61"/>
  <c r="AL47" i="61"/>
  <c r="AH47" i="61"/>
  <c r="AG47" i="61"/>
  <c r="AC47" i="61"/>
  <c r="Y47" i="61"/>
  <c r="AI47" i="61"/>
  <c r="AJ47" i="61"/>
  <c r="AK47" i="61"/>
  <c r="X47" i="61"/>
  <c r="T47" i="61"/>
  <c r="P47" i="61"/>
  <c r="M47" i="61"/>
  <c r="L47" i="61"/>
  <c r="K47" i="61"/>
  <c r="J47" i="61"/>
  <c r="I47" i="61"/>
  <c r="BC19" i="61"/>
  <c r="BA19" i="61"/>
  <c r="K19" i="61"/>
  <c r="AY19" i="61"/>
  <c r="BB19" i="61"/>
  <c r="AU19" i="61"/>
  <c r="AV19" i="61"/>
  <c r="AW19" i="61"/>
  <c r="AT19" i="61"/>
  <c r="AZ19" i="61"/>
  <c r="AP19" i="61"/>
  <c r="AL19" i="61"/>
  <c r="AG19" i="61"/>
  <c r="AH19" i="61"/>
  <c r="X19" i="61"/>
  <c r="P19" i="61"/>
  <c r="M19" i="61"/>
  <c r="I19" i="61"/>
  <c r="BC46" i="61"/>
  <c r="BA46" i="61"/>
  <c r="AY46" i="61"/>
  <c r="BB46" i="61"/>
  <c r="AU46" i="61"/>
  <c r="AV46" i="61"/>
  <c r="AW46" i="61"/>
  <c r="AT46" i="61"/>
  <c r="AZ46" i="61"/>
  <c r="AP46" i="61"/>
  <c r="AL46" i="61"/>
  <c r="AH46" i="61"/>
  <c r="AG46" i="61"/>
  <c r="AC46" i="61"/>
  <c r="Y46" i="61"/>
  <c r="AI46" i="61"/>
  <c r="AJ46" i="61"/>
  <c r="AK46" i="61"/>
  <c r="X46" i="61"/>
  <c r="T46" i="61"/>
  <c r="P46" i="61"/>
  <c r="M46" i="61"/>
  <c r="L46" i="61"/>
  <c r="K46" i="61"/>
  <c r="J46" i="61"/>
  <c r="I46" i="61"/>
  <c r="BC9" i="61"/>
  <c r="BA9" i="61"/>
  <c r="K9" i="61"/>
  <c r="AY9" i="61"/>
  <c r="BB9" i="61"/>
  <c r="AU9" i="61"/>
  <c r="AV9" i="61"/>
  <c r="AW9" i="61"/>
  <c r="AT9" i="61"/>
  <c r="AZ9" i="61"/>
  <c r="AP9" i="61"/>
  <c r="AL9" i="61"/>
  <c r="AG9" i="61"/>
  <c r="AH9" i="61"/>
  <c r="X9" i="61"/>
  <c r="P9" i="61"/>
  <c r="M9" i="61"/>
  <c r="I9" i="61"/>
  <c r="BC45" i="61"/>
  <c r="BA45" i="61"/>
  <c r="AY45" i="61"/>
  <c r="BB45" i="61"/>
  <c r="AU45" i="61"/>
  <c r="AV45" i="61"/>
  <c r="AW45" i="61"/>
  <c r="AT45" i="61"/>
  <c r="AZ45" i="61"/>
  <c r="AP45" i="61"/>
  <c r="AL45" i="61"/>
  <c r="AH45" i="61"/>
  <c r="AG45" i="61"/>
  <c r="AC45" i="61"/>
  <c r="Y45" i="61"/>
  <c r="AI45" i="61"/>
  <c r="AJ45" i="61"/>
  <c r="AK45" i="61"/>
  <c r="X45" i="61"/>
  <c r="T45" i="61"/>
  <c r="P45" i="61"/>
  <c r="M45" i="61"/>
  <c r="L45" i="61"/>
  <c r="K45" i="61"/>
  <c r="J45" i="61"/>
  <c r="I45" i="61"/>
  <c r="BC44" i="61"/>
  <c r="BA44" i="61"/>
  <c r="AY44" i="61"/>
  <c r="BB44" i="61"/>
  <c r="AU44" i="61"/>
  <c r="AV44" i="61"/>
  <c r="AW44" i="61"/>
  <c r="AT44" i="61"/>
  <c r="AZ44" i="61"/>
  <c r="AP44" i="61"/>
  <c r="AL44" i="61"/>
  <c r="AH44" i="61"/>
  <c r="AG44" i="61"/>
  <c r="AC44" i="61"/>
  <c r="Y44" i="61"/>
  <c r="AI44" i="61"/>
  <c r="AJ44" i="61"/>
  <c r="AK44" i="61"/>
  <c r="X44" i="61"/>
  <c r="T44" i="61"/>
  <c r="P44" i="61"/>
  <c r="M44" i="61"/>
  <c r="L44" i="61"/>
  <c r="K44" i="61"/>
  <c r="J44" i="61"/>
  <c r="I44" i="61"/>
  <c r="BC43" i="61"/>
  <c r="BA43" i="61"/>
  <c r="AY43" i="61"/>
  <c r="BB43" i="61"/>
  <c r="AU43" i="61"/>
  <c r="AV43" i="61"/>
  <c r="AW43" i="61"/>
  <c r="AT43" i="61"/>
  <c r="AZ43" i="61"/>
  <c r="AP43" i="61"/>
  <c r="AL43" i="61"/>
  <c r="AH43" i="61"/>
  <c r="AG43" i="61"/>
  <c r="AC43" i="61"/>
  <c r="Y43" i="61"/>
  <c r="AI43" i="61"/>
  <c r="AJ43" i="61"/>
  <c r="AK43" i="61"/>
  <c r="X43" i="61"/>
  <c r="T43" i="61"/>
  <c r="P43" i="61"/>
  <c r="M43" i="61"/>
  <c r="L43" i="61"/>
  <c r="K43" i="61"/>
  <c r="J43" i="61"/>
  <c r="I43" i="61"/>
  <c r="BC24" i="61"/>
  <c r="BA24" i="61"/>
  <c r="K24" i="61"/>
  <c r="AY24" i="61"/>
  <c r="BB24" i="61"/>
  <c r="AU24" i="61"/>
  <c r="AV24" i="61"/>
  <c r="AW24" i="61"/>
  <c r="AT24" i="61"/>
  <c r="AZ24" i="61"/>
  <c r="AP24" i="61"/>
  <c r="AL24" i="61"/>
  <c r="AG24" i="61"/>
  <c r="X24" i="61"/>
  <c r="P24" i="61"/>
  <c r="M24" i="61"/>
  <c r="I24" i="61"/>
  <c r="BC42" i="61"/>
  <c r="BA42" i="61"/>
  <c r="AY42" i="61"/>
  <c r="BB42" i="61"/>
  <c r="AU42" i="61"/>
  <c r="AV42" i="61"/>
  <c r="AW42" i="61"/>
  <c r="AT42" i="61"/>
  <c r="AZ42" i="61"/>
  <c r="AP42" i="61"/>
  <c r="AL42" i="61"/>
  <c r="AH42" i="61"/>
  <c r="AI42" i="61"/>
  <c r="AJ42" i="61"/>
  <c r="AK42" i="61"/>
  <c r="AG42" i="61"/>
  <c r="AC42" i="61"/>
  <c r="Y42" i="61"/>
  <c r="X42" i="61"/>
  <c r="T42" i="61"/>
  <c r="P42" i="61"/>
  <c r="M42" i="61"/>
  <c r="L42" i="61"/>
  <c r="K42" i="61"/>
  <c r="J42" i="61"/>
  <c r="I42" i="61"/>
  <c r="BC29" i="61"/>
  <c r="BA29" i="61"/>
  <c r="K29" i="61"/>
  <c r="AY29" i="61"/>
  <c r="BB29" i="61"/>
  <c r="AU29" i="61"/>
  <c r="AV29" i="61"/>
  <c r="AW29" i="61"/>
  <c r="AT29" i="61"/>
  <c r="AZ29" i="61"/>
  <c r="AP29" i="61"/>
  <c r="AL29" i="61"/>
  <c r="AG29" i="61"/>
  <c r="X29" i="61"/>
  <c r="P29" i="61"/>
  <c r="M29" i="61"/>
  <c r="I29" i="61"/>
  <c r="BC41" i="61"/>
  <c r="BA41" i="61"/>
  <c r="AY41" i="61"/>
  <c r="BB41" i="61"/>
  <c r="AU41" i="61"/>
  <c r="AV41" i="61"/>
  <c r="AW41" i="61"/>
  <c r="AT41" i="61"/>
  <c r="AZ41" i="61"/>
  <c r="AP41" i="61"/>
  <c r="AL41" i="61"/>
  <c r="AH41" i="61"/>
  <c r="AI41" i="61"/>
  <c r="AJ41" i="61"/>
  <c r="AK41" i="61"/>
  <c r="AG41" i="61"/>
  <c r="AC41" i="61"/>
  <c r="Y41" i="61"/>
  <c r="X41" i="61"/>
  <c r="T41" i="61"/>
  <c r="P41" i="61"/>
  <c r="M41" i="61"/>
  <c r="L41" i="61"/>
  <c r="K41" i="61"/>
  <c r="J41" i="61"/>
  <c r="I41" i="61"/>
  <c r="L35" i="61"/>
  <c r="BC35" i="61"/>
  <c r="BA35" i="61"/>
  <c r="K35" i="61"/>
  <c r="AY35" i="61"/>
  <c r="BB35" i="61"/>
  <c r="AU35" i="61"/>
  <c r="AV35" i="61"/>
  <c r="AW35" i="61"/>
  <c r="AT35" i="61"/>
  <c r="AZ35" i="61"/>
  <c r="AP35" i="61"/>
  <c r="AL35" i="61"/>
  <c r="AG35" i="61"/>
  <c r="AH35" i="61"/>
  <c r="X35" i="61"/>
  <c r="P35" i="61"/>
  <c r="M35" i="61"/>
  <c r="I35" i="61"/>
  <c r="BC40" i="61"/>
  <c r="BA40" i="61"/>
  <c r="AY40" i="61"/>
  <c r="BB40" i="61"/>
  <c r="AU40" i="61"/>
  <c r="AV40" i="61"/>
  <c r="AW40" i="61"/>
  <c r="AT40" i="61"/>
  <c r="AZ40" i="61"/>
  <c r="AP40" i="61"/>
  <c r="AL40" i="61"/>
  <c r="AH40" i="61"/>
  <c r="AI40" i="61"/>
  <c r="AJ40" i="61"/>
  <c r="AK40" i="61"/>
  <c r="AG40" i="61"/>
  <c r="AC40" i="61"/>
  <c r="Y40" i="61"/>
  <c r="X40" i="61"/>
  <c r="T40" i="61"/>
  <c r="P40" i="61"/>
  <c r="M40" i="61"/>
  <c r="L40" i="61"/>
  <c r="K40" i="61"/>
  <c r="J40" i="61"/>
  <c r="I40" i="61"/>
  <c r="BC7" i="61"/>
  <c r="BA7" i="61"/>
  <c r="K7" i="61"/>
  <c r="AY7" i="61"/>
  <c r="BB7" i="61"/>
  <c r="AU7" i="61"/>
  <c r="AV7" i="61"/>
  <c r="AW7" i="61"/>
  <c r="AT7" i="61"/>
  <c r="AZ7" i="61"/>
  <c r="AP7" i="61"/>
  <c r="AL7" i="61"/>
  <c r="AG7" i="61"/>
  <c r="AH7" i="61"/>
  <c r="X7" i="61"/>
  <c r="P7" i="61"/>
  <c r="M7" i="61"/>
  <c r="I7" i="61"/>
  <c r="BC20" i="61"/>
  <c r="BA20" i="61"/>
  <c r="K20" i="61"/>
  <c r="AY20" i="61"/>
  <c r="BB20" i="61"/>
  <c r="AU20" i="61"/>
  <c r="AV20" i="61"/>
  <c r="AW20" i="61"/>
  <c r="AT20" i="61"/>
  <c r="AZ20" i="61"/>
  <c r="AP20" i="61"/>
  <c r="AL20" i="61"/>
  <c r="AH20" i="61"/>
  <c r="AG20" i="61"/>
  <c r="Y20" i="61"/>
  <c r="AI20" i="61"/>
  <c r="AJ20" i="61"/>
  <c r="X20" i="61"/>
  <c r="P20" i="61"/>
  <c r="M20" i="61"/>
  <c r="I20" i="61"/>
  <c r="BC39" i="61"/>
  <c r="BA39" i="61"/>
  <c r="AY39" i="61"/>
  <c r="BB39" i="61"/>
  <c r="AU39" i="61"/>
  <c r="AV39" i="61"/>
  <c r="AW39" i="61"/>
  <c r="AT39" i="61"/>
  <c r="AZ39" i="61"/>
  <c r="AP39" i="61"/>
  <c r="AL39" i="61"/>
  <c r="AH39" i="61"/>
  <c r="AI39" i="61"/>
  <c r="AJ39" i="61"/>
  <c r="AK39" i="61"/>
  <c r="AG39" i="61"/>
  <c r="AC39" i="61"/>
  <c r="Y39" i="61"/>
  <c r="X39" i="61"/>
  <c r="T39" i="61"/>
  <c r="P39" i="61"/>
  <c r="M39" i="61"/>
  <c r="L39" i="61"/>
  <c r="K39" i="61"/>
  <c r="J39" i="61"/>
  <c r="I39" i="61"/>
  <c r="BC34" i="61"/>
  <c r="BA34" i="61"/>
  <c r="K34" i="61"/>
  <c r="AY34" i="61"/>
  <c r="BB34" i="61"/>
  <c r="AU34" i="61"/>
  <c r="AV34" i="61"/>
  <c r="AW34" i="61"/>
  <c r="AT34" i="61"/>
  <c r="AZ34" i="61"/>
  <c r="AP34" i="61"/>
  <c r="AL34" i="61"/>
  <c r="AH34" i="61"/>
  <c r="AG34" i="61"/>
  <c r="AC34" i="61"/>
  <c r="Y34" i="61"/>
  <c r="X34" i="61"/>
  <c r="T34" i="61"/>
  <c r="P34" i="61"/>
  <c r="M34" i="61"/>
  <c r="I34" i="61"/>
  <c r="BC21" i="61"/>
  <c r="BA21" i="61"/>
  <c r="K21" i="61"/>
  <c r="AY21" i="61"/>
  <c r="BB21" i="61"/>
  <c r="AU21" i="61"/>
  <c r="AV21" i="61"/>
  <c r="AW21" i="61"/>
  <c r="AT21" i="61"/>
  <c r="AZ21" i="61"/>
  <c r="AP21" i="61"/>
  <c r="AL21" i="61"/>
  <c r="AH21" i="61"/>
  <c r="AG21" i="61"/>
  <c r="AC21" i="61"/>
  <c r="Y21" i="61"/>
  <c r="AI21" i="61"/>
  <c r="AJ21" i="61"/>
  <c r="X21" i="61"/>
  <c r="T21" i="61"/>
  <c r="P21" i="61"/>
  <c r="M21" i="61"/>
  <c r="I21" i="61"/>
  <c r="BC25" i="61"/>
  <c r="BA25" i="61"/>
  <c r="K25" i="61"/>
  <c r="AY25" i="61"/>
  <c r="BB25" i="61"/>
  <c r="AU25" i="61"/>
  <c r="AV25" i="61"/>
  <c r="AW25" i="61"/>
  <c r="AT25" i="61"/>
  <c r="AZ25" i="61"/>
  <c r="AP25" i="61"/>
  <c r="AL25" i="61"/>
  <c r="AH25" i="61"/>
  <c r="AG25" i="61"/>
  <c r="AC25" i="61"/>
  <c r="Y25" i="61"/>
  <c r="X25" i="61"/>
  <c r="T25" i="61"/>
  <c r="P25" i="61"/>
  <c r="M25" i="61"/>
  <c r="I25" i="61"/>
  <c r="BC37" i="61"/>
  <c r="BA37" i="61"/>
  <c r="K37" i="61"/>
  <c r="AY37" i="61"/>
  <c r="BB37" i="61"/>
  <c r="AU37" i="61"/>
  <c r="AV37" i="61"/>
  <c r="AW37" i="61"/>
  <c r="AT37" i="61"/>
  <c r="AZ37" i="61"/>
  <c r="AP37" i="61"/>
  <c r="AL37" i="61"/>
  <c r="AG37" i="61"/>
  <c r="X37" i="61"/>
  <c r="P37" i="61"/>
  <c r="M37" i="61"/>
  <c r="I37" i="61"/>
  <c r="BC22" i="61"/>
  <c r="BA22" i="61"/>
  <c r="K22" i="61"/>
  <c r="AY22" i="61"/>
  <c r="BB22" i="61"/>
  <c r="AU22" i="61"/>
  <c r="AV22" i="61"/>
  <c r="AW22" i="61"/>
  <c r="AT22" i="61"/>
  <c r="AZ22" i="61"/>
  <c r="AP22" i="61"/>
  <c r="AL22" i="61"/>
  <c r="AH22" i="61"/>
  <c r="AG22" i="61"/>
  <c r="AC22" i="61"/>
  <c r="Y22" i="61"/>
  <c r="AI22" i="61"/>
  <c r="X22" i="61"/>
  <c r="T22" i="61"/>
  <c r="P22" i="61"/>
  <c r="M22" i="61"/>
  <c r="I22" i="61"/>
  <c r="L8" i="61"/>
  <c r="BC8" i="61"/>
  <c r="BA8" i="61"/>
  <c r="K8" i="61"/>
  <c r="AY8" i="61"/>
  <c r="BB8" i="61"/>
  <c r="AU8" i="61"/>
  <c r="AV8" i="61"/>
  <c r="AW8" i="61"/>
  <c r="AT8" i="61"/>
  <c r="AZ8" i="61"/>
  <c r="AP8" i="61"/>
  <c r="AL8" i="61"/>
  <c r="AG8" i="61"/>
  <c r="X8" i="61"/>
  <c r="P8" i="61"/>
  <c r="M8" i="61"/>
  <c r="I8" i="61"/>
  <c r="BC13" i="61"/>
  <c r="BA13" i="61"/>
  <c r="K13" i="61"/>
  <c r="AY13" i="61"/>
  <c r="BB13" i="61"/>
  <c r="AU13" i="61"/>
  <c r="AV13" i="61"/>
  <c r="AW13" i="61"/>
  <c r="AT13" i="61"/>
  <c r="AZ13" i="61"/>
  <c r="AP13" i="61"/>
  <c r="AL13" i="61"/>
  <c r="AG13" i="61"/>
  <c r="X13" i="61"/>
  <c r="P13" i="61"/>
  <c r="M13" i="61"/>
  <c r="I13" i="61"/>
  <c r="BC16" i="61"/>
  <c r="BA16" i="61"/>
  <c r="K16" i="61"/>
  <c r="AY16" i="61"/>
  <c r="BB16" i="61"/>
  <c r="AU16" i="61"/>
  <c r="AV16" i="61"/>
  <c r="AW16" i="61"/>
  <c r="AT16" i="61"/>
  <c r="AZ16" i="61"/>
  <c r="AP16" i="61"/>
  <c r="AL16" i="61"/>
  <c r="AH16" i="61"/>
  <c r="AG16" i="61"/>
  <c r="AC16" i="61"/>
  <c r="Y16" i="61"/>
  <c r="X16" i="61"/>
  <c r="T16" i="61"/>
  <c r="P16" i="61"/>
  <c r="M16" i="61"/>
  <c r="I16" i="61"/>
  <c r="BC31" i="61"/>
  <c r="BA31" i="61"/>
  <c r="K31" i="61"/>
  <c r="AY31" i="61"/>
  <c r="BB31" i="61"/>
  <c r="AU31" i="61"/>
  <c r="AV31" i="61"/>
  <c r="AW31" i="61"/>
  <c r="AT31" i="61"/>
  <c r="AZ31" i="61"/>
  <c r="AP31" i="61"/>
  <c r="AL31" i="61"/>
  <c r="AH31" i="61"/>
  <c r="AI31" i="61"/>
  <c r="AJ31" i="61"/>
  <c r="AG31" i="61"/>
  <c r="Y31" i="61"/>
  <c r="X31" i="61"/>
  <c r="T31" i="61"/>
  <c r="P31" i="61"/>
  <c r="M31" i="61"/>
  <c r="I31" i="61"/>
  <c r="BC26" i="61"/>
  <c r="BA26" i="61"/>
  <c r="K26" i="61"/>
  <c r="AY26" i="61"/>
  <c r="BB26" i="61"/>
  <c r="AU26" i="61"/>
  <c r="AV26" i="61"/>
  <c r="AW26" i="61"/>
  <c r="AT26" i="61"/>
  <c r="AZ26" i="61"/>
  <c r="AP26" i="61"/>
  <c r="AL26" i="61"/>
  <c r="AG26" i="61"/>
  <c r="AH26" i="61"/>
  <c r="AI26" i="61"/>
  <c r="AJ26" i="61"/>
  <c r="X26" i="61"/>
  <c r="P26" i="61"/>
  <c r="M26" i="61"/>
  <c r="I26" i="61"/>
  <c r="BC6" i="61"/>
  <c r="BA6" i="61"/>
  <c r="K6" i="61"/>
  <c r="AY6" i="61"/>
  <c r="BB6" i="61"/>
  <c r="AU6" i="61"/>
  <c r="AV6" i="61"/>
  <c r="AW6" i="61"/>
  <c r="AT6" i="61"/>
  <c r="AZ6" i="61"/>
  <c r="AP6" i="61"/>
  <c r="AL6" i="61"/>
  <c r="AH6" i="61"/>
  <c r="AI6" i="61"/>
  <c r="AJ6" i="61"/>
  <c r="AK6" i="61"/>
  <c r="B6" i="61"/>
  <c r="AG6" i="61"/>
  <c r="Y6" i="61"/>
  <c r="X6" i="61"/>
  <c r="P6" i="61"/>
  <c r="M6" i="61"/>
  <c r="I6" i="61"/>
  <c r="BC10" i="61"/>
  <c r="BA10" i="61"/>
  <c r="K10" i="61"/>
  <c r="AY10" i="61"/>
  <c r="BB10" i="61"/>
  <c r="AU10" i="61"/>
  <c r="AV10" i="61"/>
  <c r="AW10" i="61"/>
  <c r="AT10" i="61"/>
  <c r="AZ10" i="61"/>
  <c r="AP10" i="61"/>
  <c r="AL10" i="61"/>
  <c r="AG10" i="61"/>
  <c r="X10" i="61"/>
  <c r="P10" i="61"/>
  <c r="M10" i="61"/>
  <c r="I10" i="61"/>
  <c r="L32" i="61"/>
  <c r="BC32" i="61"/>
  <c r="BA32" i="61"/>
  <c r="K32" i="61"/>
  <c r="AY32" i="61"/>
  <c r="BB32" i="61"/>
  <c r="AU32" i="61"/>
  <c r="AV32" i="61"/>
  <c r="AW32" i="61"/>
  <c r="AT32" i="61"/>
  <c r="AZ32" i="61"/>
  <c r="AP32" i="61"/>
  <c r="AL32" i="61"/>
  <c r="AG32" i="61"/>
  <c r="X32" i="61"/>
  <c r="P32" i="61"/>
  <c r="M32" i="61"/>
  <c r="I32" i="61"/>
  <c r="BC15" i="61"/>
  <c r="BA15" i="61"/>
  <c r="K15" i="61"/>
  <c r="AY15" i="61"/>
  <c r="BB15" i="61"/>
  <c r="AU15" i="61"/>
  <c r="AV15" i="61"/>
  <c r="AW15" i="61"/>
  <c r="AT15" i="61"/>
  <c r="AZ15" i="61"/>
  <c r="AP15" i="61"/>
  <c r="AL15" i="61"/>
  <c r="AG15" i="61"/>
  <c r="X15" i="61"/>
  <c r="P15" i="61"/>
  <c r="M15" i="61"/>
  <c r="I15" i="61"/>
  <c r="L27" i="61"/>
  <c r="BC27" i="61"/>
  <c r="BA27" i="61"/>
  <c r="K27" i="61"/>
  <c r="AY27" i="61"/>
  <c r="BB27" i="61"/>
  <c r="AU27" i="61"/>
  <c r="AV27" i="61"/>
  <c r="AW27" i="61"/>
  <c r="AT27" i="61"/>
  <c r="AZ27" i="61"/>
  <c r="AP27" i="61"/>
  <c r="AL27" i="61"/>
  <c r="AH27" i="61"/>
  <c r="AG27" i="61"/>
  <c r="X27" i="61"/>
  <c r="P27" i="61"/>
  <c r="M27" i="61"/>
  <c r="I27" i="61"/>
  <c r="BC36" i="61"/>
  <c r="BA36" i="61"/>
  <c r="K36" i="61"/>
  <c r="AY36" i="61"/>
  <c r="BB36" i="61"/>
  <c r="AU36" i="61"/>
  <c r="AV36" i="61"/>
  <c r="AW36" i="61"/>
  <c r="AT36" i="61"/>
  <c r="AZ36" i="61"/>
  <c r="AP36" i="61"/>
  <c r="AL36" i="61"/>
  <c r="AG36" i="61"/>
  <c r="X36" i="61"/>
  <c r="P36" i="61"/>
  <c r="M36" i="61"/>
  <c r="I36" i="61"/>
  <c r="BC23" i="61"/>
  <c r="BA23" i="61"/>
  <c r="K23" i="61"/>
  <c r="AY23" i="61"/>
  <c r="BB23" i="61"/>
  <c r="AU23" i="61"/>
  <c r="AV23" i="61"/>
  <c r="AW23" i="61"/>
  <c r="AT23" i="61"/>
  <c r="AZ23" i="61"/>
  <c r="AP23" i="61"/>
  <c r="AL23" i="61"/>
  <c r="AH23" i="61"/>
  <c r="AG23" i="61"/>
  <c r="Y23" i="61"/>
  <c r="X23" i="61"/>
  <c r="P23" i="61"/>
  <c r="M23" i="61"/>
  <c r="I23" i="61"/>
  <c r="L33" i="61"/>
  <c r="BC33" i="61"/>
  <c r="BA33" i="61"/>
  <c r="K33" i="61"/>
  <c r="AY33" i="61"/>
  <c r="BB33" i="61"/>
  <c r="AU33" i="61"/>
  <c r="AV33" i="61"/>
  <c r="AW33" i="61"/>
  <c r="AT33" i="61"/>
  <c r="AZ33" i="61"/>
  <c r="AP33" i="61"/>
  <c r="AL33" i="61"/>
  <c r="AG33" i="61"/>
  <c r="AC33" i="61"/>
  <c r="X33" i="61"/>
  <c r="P33" i="61"/>
  <c r="M33" i="61"/>
  <c r="I33" i="61"/>
  <c r="T44" i="60"/>
  <c r="BC120" i="60"/>
  <c r="BA120" i="60"/>
  <c r="AY120" i="60"/>
  <c r="BB120" i="60"/>
  <c r="AU120" i="60"/>
  <c r="AV120" i="60"/>
  <c r="AW120" i="60"/>
  <c r="AT120" i="60"/>
  <c r="AZ120" i="60"/>
  <c r="AP120" i="60"/>
  <c r="AL120" i="60"/>
  <c r="AH120" i="60"/>
  <c r="AG120" i="60"/>
  <c r="AC120" i="60"/>
  <c r="Y120" i="60"/>
  <c r="AI120" i="60"/>
  <c r="AJ120" i="60"/>
  <c r="AK120" i="60"/>
  <c r="X120" i="60"/>
  <c r="T120" i="60"/>
  <c r="P120" i="60"/>
  <c r="M120" i="60"/>
  <c r="L120" i="60"/>
  <c r="K120" i="60"/>
  <c r="J120" i="60"/>
  <c r="I120" i="60"/>
  <c r="A120" i="60"/>
  <c r="BC119" i="60"/>
  <c r="BA119" i="60"/>
  <c r="AY119" i="60"/>
  <c r="BB119" i="60"/>
  <c r="AU119" i="60"/>
  <c r="AV119" i="60"/>
  <c r="AW119" i="60"/>
  <c r="AT119" i="60"/>
  <c r="AZ119" i="60"/>
  <c r="AP119" i="60"/>
  <c r="AL119" i="60"/>
  <c r="AH119" i="60"/>
  <c r="AG119" i="60"/>
  <c r="AC119" i="60"/>
  <c r="Y119" i="60"/>
  <c r="X119" i="60"/>
  <c r="T119" i="60"/>
  <c r="P119" i="60"/>
  <c r="M119" i="60"/>
  <c r="L119" i="60"/>
  <c r="K119" i="60"/>
  <c r="J119" i="60"/>
  <c r="I119" i="60"/>
  <c r="A119" i="60"/>
  <c r="BC118" i="60"/>
  <c r="BA118" i="60"/>
  <c r="AY118" i="60"/>
  <c r="BB118" i="60"/>
  <c r="AU118" i="60"/>
  <c r="AV118" i="60"/>
  <c r="AW118" i="60"/>
  <c r="AT118" i="60"/>
  <c r="AZ118" i="60"/>
  <c r="AP118" i="60"/>
  <c r="AL118" i="60"/>
  <c r="AH118" i="60"/>
  <c r="AG118" i="60"/>
  <c r="AC118" i="60"/>
  <c r="Y118" i="60"/>
  <c r="X118" i="60"/>
  <c r="T118" i="60"/>
  <c r="P118" i="60"/>
  <c r="M118" i="60"/>
  <c r="L118" i="60"/>
  <c r="K118" i="60"/>
  <c r="J118" i="60"/>
  <c r="I118" i="60"/>
  <c r="A118" i="60"/>
  <c r="BC117" i="60"/>
  <c r="BA117" i="60"/>
  <c r="AY117" i="60"/>
  <c r="BB117" i="60"/>
  <c r="AU117" i="60"/>
  <c r="AV117" i="60"/>
  <c r="AW117" i="60"/>
  <c r="AT117" i="60"/>
  <c r="AZ117" i="60"/>
  <c r="AP117" i="60"/>
  <c r="AL117" i="60"/>
  <c r="AH117" i="60"/>
  <c r="AG117" i="60"/>
  <c r="AC117" i="60"/>
  <c r="Y117" i="60"/>
  <c r="AI117" i="60"/>
  <c r="AJ117" i="60"/>
  <c r="AK117" i="60"/>
  <c r="X117" i="60"/>
  <c r="T117" i="60"/>
  <c r="P117" i="60"/>
  <c r="M117" i="60"/>
  <c r="L117" i="60"/>
  <c r="K117" i="60"/>
  <c r="J117" i="60"/>
  <c r="I117" i="60"/>
  <c r="A117" i="60"/>
  <c r="BC116" i="60"/>
  <c r="BA116" i="60"/>
  <c r="AY116" i="60"/>
  <c r="BB116" i="60"/>
  <c r="AU116" i="60"/>
  <c r="AV116" i="60"/>
  <c r="AW116" i="60"/>
  <c r="AT116" i="60"/>
  <c r="AZ116" i="60"/>
  <c r="AP116" i="60"/>
  <c r="AL116" i="60"/>
  <c r="AH116" i="60"/>
  <c r="AG116" i="60"/>
  <c r="AC116" i="60"/>
  <c r="Y116" i="60"/>
  <c r="X116" i="60"/>
  <c r="T116" i="60"/>
  <c r="P116" i="60"/>
  <c r="M116" i="60"/>
  <c r="L116" i="60"/>
  <c r="K116" i="60"/>
  <c r="J116" i="60"/>
  <c r="I116" i="60"/>
  <c r="A116" i="60"/>
  <c r="BC115" i="60"/>
  <c r="BA115" i="60"/>
  <c r="AY115" i="60"/>
  <c r="BB115" i="60"/>
  <c r="AU115" i="60"/>
  <c r="AV115" i="60"/>
  <c r="AW115" i="60"/>
  <c r="AT115" i="60"/>
  <c r="AZ115" i="60"/>
  <c r="AP115" i="60"/>
  <c r="AL115" i="60"/>
  <c r="AH115" i="60"/>
  <c r="AK115" i="60"/>
  <c r="AG115" i="60"/>
  <c r="AC115" i="60"/>
  <c r="Y115" i="60"/>
  <c r="AI115" i="60"/>
  <c r="AJ115" i="60"/>
  <c r="X115" i="60"/>
  <c r="T115" i="60"/>
  <c r="P115" i="60"/>
  <c r="M115" i="60"/>
  <c r="L115" i="60"/>
  <c r="K115" i="60"/>
  <c r="J115" i="60"/>
  <c r="I115" i="60"/>
  <c r="A115" i="60"/>
  <c r="BC114" i="60"/>
  <c r="BA114" i="60"/>
  <c r="AY114" i="60"/>
  <c r="BB114" i="60"/>
  <c r="AU114" i="60"/>
  <c r="AV114" i="60"/>
  <c r="AW114" i="60"/>
  <c r="AT114" i="60"/>
  <c r="AZ114" i="60"/>
  <c r="AP114" i="60"/>
  <c r="AL114" i="60"/>
  <c r="AH114" i="60"/>
  <c r="AG114" i="60"/>
  <c r="AC114" i="60"/>
  <c r="Y114" i="60"/>
  <c r="AI114" i="60"/>
  <c r="AJ114" i="60"/>
  <c r="AK114" i="60"/>
  <c r="X114" i="60"/>
  <c r="T114" i="60"/>
  <c r="P114" i="60"/>
  <c r="M114" i="60"/>
  <c r="L114" i="60"/>
  <c r="K114" i="60"/>
  <c r="J114" i="60"/>
  <c r="I114" i="60"/>
  <c r="A114" i="60"/>
  <c r="BC113" i="60"/>
  <c r="BA113" i="60"/>
  <c r="AY113" i="60"/>
  <c r="BB113" i="60"/>
  <c r="AU113" i="60"/>
  <c r="AV113" i="60"/>
  <c r="AW113" i="60"/>
  <c r="AT113" i="60"/>
  <c r="AZ113" i="60"/>
  <c r="AP113" i="60"/>
  <c r="AL113" i="60"/>
  <c r="AH113" i="60"/>
  <c r="AG113" i="60"/>
  <c r="AC113" i="60"/>
  <c r="Y113" i="60"/>
  <c r="X113" i="60"/>
  <c r="T113" i="60"/>
  <c r="P113" i="60"/>
  <c r="M113" i="60"/>
  <c r="L113" i="60"/>
  <c r="K113" i="60"/>
  <c r="J113" i="60"/>
  <c r="I113" i="60"/>
  <c r="A113" i="60"/>
  <c r="BC112" i="60"/>
  <c r="BA112" i="60"/>
  <c r="AY112" i="60"/>
  <c r="BB112" i="60"/>
  <c r="AU112" i="60"/>
  <c r="AV112" i="60"/>
  <c r="AW112" i="60"/>
  <c r="AT112" i="60"/>
  <c r="AZ112" i="60"/>
  <c r="AP112" i="60"/>
  <c r="AL112" i="60"/>
  <c r="AH112" i="60"/>
  <c r="AG112" i="60"/>
  <c r="AC112" i="60"/>
  <c r="Y112" i="60"/>
  <c r="AI112" i="60"/>
  <c r="AJ112" i="60"/>
  <c r="AK112" i="60"/>
  <c r="X112" i="60"/>
  <c r="T112" i="60"/>
  <c r="P112" i="60"/>
  <c r="M112" i="60"/>
  <c r="L112" i="60"/>
  <c r="K112" i="60"/>
  <c r="J112" i="60"/>
  <c r="I112" i="60"/>
  <c r="A112" i="60"/>
  <c r="BC111" i="60"/>
  <c r="BA111" i="60"/>
  <c r="AY111" i="60"/>
  <c r="BB111" i="60"/>
  <c r="AU111" i="60"/>
  <c r="AV111" i="60"/>
  <c r="AW111" i="60"/>
  <c r="AT111" i="60"/>
  <c r="AZ111" i="60"/>
  <c r="AP111" i="60"/>
  <c r="AL111" i="60"/>
  <c r="AH111" i="60"/>
  <c r="AG111" i="60"/>
  <c r="AC111" i="60"/>
  <c r="Y111" i="60"/>
  <c r="AI111" i="60"/>
  <c r="AJ111" i="60"/>
  <c r="AK111" i="60"/>
  <c r="X111" i="60"/>
  <c r="T111" i="60"/>
  <c r="P111" i="60"/>
  <c r="M111" i="60"/>
  <c r="L111" i="60"/>
  <c r="K111" i="60"/>
  <c r="J111" i="60"/>
  <c r="I111" i="60"/>
  <c r="A111" i="60"/>
  <c r="BC110" i="60"/>
  <c r="BA110" i="60"/>
  <c r="AY110" i="60"/>
  <c r="BB110" i="60"/>
  <c r="AU110" i="60"/>
  <c r="AV110" i="60"/>
  <c r="AW110" i="60"/>
  <c r="AT110" i="60"/>
  <c r="AZ110" i="60"/>
  <c r="AP110" i="60"/>
  <c r="AL110" i="60"/>
  <c r="AH110" i="60"/>
  <c r="AG110" i="60"/>
  <c r="AC110" i="60"/>
  <c r="Y110" i="60"/>
  <c r="AI110" i="60"/>
  <c r="AJ110" i="60"/>
  <c r="AK110" i="60"/>
  <c r="X110" i="60"/>
  <c r="T110" i="60"/>
  <c r="P110" i="60"/>
  <c r="M110" i="60"/>
  <c r="L110" i="60"/>
  <c r="K110" i="60"/>
  <c r="J110" i="60"/>
  <c r="I110" i="60"/>
  <c r="A110" i="60"/>
  <c r="BC109" i="60"/>
  <c r="BA109" i="60"/>
  <c r="AY109" i="60"/>
  <c r="BB109" i="60"/>
  <c r="AU109" i="60"/>
  <c r="AV109" i="60"/>
  <c r="AW109" i="60"/>
  <c r="AT109" i="60"/>
  <c r="AZ109" i="60"/>
  <c r="AP109" i="60"/>
  <c r="AL109" i="60"/>
  <c r="AH109" i="60"/>
  <c r="AG109" i="60"/>
  <c r="AC109" i="60"/>
  <c r="Y109" i="60"/>
  <c r="X109" i="60"/>
  <c r="T109" i="60"/>
  <c r="P109" i="60"/>
  <c r="M109" i="60"/>
  <c r="L109" i="60"/>
  <c r="K109" i="60"/>
  <c r="J109" i="60"/>
  <c r="I109" i="60"/>
  <c r="A109" i="60"/>
  <c r="BC108" i="60"/>
  <c r="BA108" i="60"/>
  <c r="AY108" i="60"/>
  <c r="BB108" i="60"/>
  <c r="AU108" i="60"/>
  <c r="AV108" i="60"/>
  <c r="AW108" i="60"/>
  <c r="AT108" i="60"/>
  <c r="AZ108" i="60"/>
  <c r="AP108" i="60"/>
  <c r="AL108" i="60"/>
  <c r="AH108" i="60"/>
  <c r="AG108" i="60"/>
  <c r="AC108" i="60"/>
  <c r="Y108" i="60"/>
  <c r="AI108" i="60"/>
  <c r="X108" i="60"/>
  <c r="T108" i="60"/>
  <c r="P108" i="60"/>
  <c r="M108" i="60"/>
  <c r="L108" i="60"/>
  <c r="K108" i="60"/>
  <c r="J108" i="60"/>
  <c r="I108" i="60"/>
  <c r="A108" i="60"/>
  <c r="BC107" i="60"/>
  <c r="BA107" i="60"/>
  <c r="AY107" i="60"/>
  <c r="BB107" i="60"/>
  <c r="AU107" i="60"/>
  <c r="AV107" i="60"/>
  <c r="AW107" i="60"/>
  <c r="AT107" i="60"/>
  <c r="AZ107" i="60"/>
  <c r="AP107" i="60"/>
  <c r="AL107" i="60"/>
  <c r="AH107" i="60"/>
  <c r="AG107" i="60"/>
  <c r="AC107" i="60"/>
  <c r="Y107" i="60"/>
  <c r="X107" i="60"/>
  <c r="T107" i="60"/>
  <c r="P107" i="60"/>
  <c r="M107" i="60"/>
  <c r="L107" i="60"/>
  <c r="K107" i="60"/>
  <c r="J107" i="60"/>
  <c r="I107" i="60"/>
  <c r="A107" i="60"/>
  <c r="BC106" i="60"/>
  <c r="BA106" i="60"/>
  <c r="AY106" i="60"/>
  <c r="BB106" i="60"/>
  <c r="AU106" i="60"/>
  <c r="AV106" i="60"/>
  <c r="AW106" i="60"/>
  <c r="AT106" i="60"/>
  <c r="AZ106" i="60"/>
  <c r="AP106" i="60"/>
  <c r="AL106" i="60"/>
  <c r="AH106" i="60"/>
  <c r="AG106" i="60"/>
  <c r="AC106" i="60"/>
  <c r="Y106" i="60"/>
  <c r="AI106" i="60"/>
  <c r="AJ106" i="60"/>
  <c r="AK106" i="60"/>
  <c r="X106" i="60"/>
  <c r="T106" i="60"/>
  <c r="P106" i="60"/>
  <c r="M106" i="60"/>
  <c r="L106" i="60"/>
  <c r="K106" i="60"/>
  <c r="J106" i="60"/>
  <c r="I106" i="60"/>
  <c r="A106" i="60"/>
  <c r="BC105" i="60"/>
  <c r="BA105" i="60"/>
  <c r="AY105" i="60"/>
  <c r="BB105" i="60"/>
  <c r="AU105" i="60"/>
  <c r="AV105" i="60"/>
  <c r="AW105" i="60"/>
  <c r="AT105" i="60"/>
  <c r="AZ105" i="60"/>
  <c r="AP105" i="60"/>
  <c r="AL105" i="60"/>
  <c r="AH105" i="60"/>
  <c r="AI105" i="60"/>
  <c r="AJ105" i="60"/>
  <c r="AK105" i="60"/>
  <c r="AG105" i="60"/>
  <c r="AC105" i="60"/>
  <c r="Y105" i="60"/>
  <c r="X105" i="60"/>
  <c r="T105" i="60"/>
  <c r="P105" i="60"/>
  <c r="M105" i="60"/>
  <c r="L105" i="60"/>
  <c r="K105" i="60"/>
  <c r="J105" i="60"/>
  <c r="I105" i="60"/>
  <c r="A105" i="60"/>
  <c r="BC104" i="60"/>
  <c r="BA104" i="60"/>
  <c r="AY104" i="60"/>
  <c r="BB104" i="60"/>
  <c r="AU104" i="60"/>
  <c r="AV104" i="60"/>
  <c r="AW104" i="60"/>
  <c r="AT104" i="60"/>
  <c r="AZ104" i="60"/>
  <c r="AP104" i="60"/>
  <c r="AL104" i="60"/>
  <c r="AH104" i="60"/>
  <c r="AG104" i="60"/>
  <c r="AC104" i="60"/>
  <c r="Y104" i="60"/>
  <c r="X104" i="60"/>
  <c r="T104" i="60"/>
  <c r="P104" i="60"/>
  <c r="M104" i="60"/>
  <c r="L104" i="60"/>
  <c r="K104" i="60"/>
  <c r="J104" i="60"/>
  <c r="I104" i="60"/>
  <c r="A104" i="60"/>
  <c r="BC103" i="60"/>
  <c r="BA103" i="60"/>
  <c r="AY103" i="60"/>
  <c r="BB103" i="60"/>
  <c r="AU103" i="60"/>
  <c r="AV103" i="60"/>
  <c r="AW103" i="60"/>
  <c r="AT103" i="60"/>
  <c r="AZ103" i="60"/>
  <c r="AP103" i="60"/>
  <c r="AL103" i="60"/>
  <c r="AH103" i="60"/>
  <c r="AG103" i="60"/>
  <c r="AC103" i="60"/>
  <c r="Y103" i="60"/>
  <c r="X103" i="60"/>
  <c r="T103" i="60"/>
  <c r="P103" i="60"/>
  <c r="M103" i="60"/>
  <c r="L103" i="60"/>
  <c r="K103" i="60"/>
  <c r="J103" i="60"/>
  <c r="I103" i="60"/>
  <c r="A103" i="60"/>
  <c r="BC102" i="60"/>
  <c r="BA102" i="60"/>
  <c r="AY102" i="60"/>
  <c r="BB102" i="60"/>
  <c r="AU102" i="60"/>
  <c r="AV102" i="60"/>
  <c r="AW102" i="60"/>
  <c r="AT102" i="60"/>
  <c r="AZ102" i="60"/>
  <c r="AP102" i="60"/>
  <c r="AL102" i="60"/>
  <c r="AH102" i="60"/>
  <c r="AG102" i="60"/>
  <c r="AC102" i="60"/>
  <c r="Y102" i="60"/>
  <c r="AI102" i="60"/>
  <c r="AJ102" i="60"/>
  <c r="AK102" i="60"/>
  <c r="X102" i="60"/>
  <c r="T102" i="60"/>
  <c r="P102" i="60"/>
  <c r="M102" i="60"/>
  <c r="L102" i="60"/>
  <c r="K102" i="60"/>
  <c r="J102" i="60"/>
  <c r="I102" i="60"/>
  <c r="A102" i="60"/>
  <c r="BC101" i="60"/>
  <c r="BA101" i="60"/>
  <c r="AY101" i="60"/>
  <c r="BB101" i="60"/>
  <c r="AU101" i="60"/>
  <c r="AV101" i="60"/>
  <c r="AW101" i="60"/>
  <c r="AT101" i="60"/>
  <c r="AZ101" i="60"/>
  <c r="AP101" i="60"/>
  <c r="AL101" i="60"/>
  <c r="AH101" i="60"/>
  <c r="AG101" i="60"/>
  <c r="AC101" i="60"/>
  <c r="Y101" i="60"/>
  <c r="X101" i="60"/>
  <c r="T101" i="60"/>
  <c r="P101" i="60"/>
  <c r="M101" i="60"/>
  <c r="L101" i="60"/>
  <c r="K101" i="60"/>
  <c r="J101" i="60"/>
  <c r="I101" i="60"/>
  <c r="A101" i="60"/>
  <c r="BC100" i="60"/>
  <c r="BA100" i="60"/>
  <c r="AY100" i="60"/>
  <c r="BB100" i="60"/>
  <c r="AU100" i="60"/>
  <c r="AV100" i="60"/>
  <c r="AW100" i="60"/>
  <c r="AT100" i="60"/>
  <c r="AZ100" i="60"/>
  <c r="AP100" i="60"/>
  <c r="AL100" i="60"/>
  <c r="AH100" i="60"/>
  <c r="AG100" i="60"/>
  <c r="AC100" i="60"/>
  <c r="Y100" i="60"/>
  <c r="X100" i="60"/>
  <c r="T100" i="60"/>
  <c r="P100" i="60"/>
  <c r="M100" i="60"/>
  <c r="L100" i="60"/>
  <c r="K100" i="60"/>
  <c r="J100" i="60"/>
  <c r="I100" i="60"/>
  <c r="A100" i="60"/>
  <c r="BC99" i="60"/>
  <c r="BA99" i="60"/>
  <c r="AY99" i="60"/>
  <c r="BB99" i="60"/>
  <c r="AU99" i="60"/>
  <c r="AV99" i="60"/>
  <c r="AW99" i="60"/>
  <c r="AT99" i="60"/>
  <c r="AZ99" i="60"/>
  <c r="AP99" i="60"/>
  <c r="AL99" i="60"/>
  <c r="AH99" i="60"/>
  <c r="AG99" i="60"/>
  <c r="AC99" i="60"/>
  <c r="Y99" i="60"/>
  <c r="X99" i="60"/>
  <c r="T99" i="60"/>
  <c r="P99" i="60"/>
  <c r="M99" i="60"/>
  <c r="L99" i="60"/>
  <c r="K99" i="60"/>
  <c r="J99" i="60"/>
  <c r="I99" i="60"/>
  <c r="A99" i="60"/>
  <c r="BC98" i="60"/>
  <c r="BA98" i="60"/>
  <c r="AY98" i="60"/>
  <c r="BB98" i="60"/>
  <c r="AU98" i="60"/>
  <c r="AV98" i="60"/>
  <c r="AW98" i="60"/>
  <c r="AT98" i="60"/>
  <c r="AZ98" i="60"/>
  <c r="AP98" i="60"/>
  <c r="AL98" i="60"/>
  <c r="AH98" i="60"/>
  <c r="AG98" i="60"/>
  <c r="AC98" i="60"/>
  <c r="Y98" i="60"/>
  <c r="X98" i="60"/>
  <c r="T98" i="60"/>
  <c r="P98" i="60"/>
  <c r="M98" i="60"/>
  <c r="L98" i="60"/>
  <c r="K98" i="60"/>
  <c r="J98" i="60"/>
  <c r="I98" i="60"/>
  <c r="A98" i="60"/>
  <c r="BC97" i="60"/>
  <c r="BA97" i="60"/>
  <c r="AY97" i="60"/>
  <c r="BB97" i="60"/>
  <c r="AU97" i="60"/>
  <c r="AV97" i="60"/>
  <c r="AW97" i="60"/>
  <c r="AT97" i="60"/>
  <c r="AZ97" i="60"/>
  <c r="AP97" i="60"/>
  <c r="AL97" i="60"/>
  <c r="AH97" i="60"/>
  <c r="AG97" i="60"/>
  <c r="AC97" i="60"/>
  <c r="Y97" i="60"/>
  <c r="AI97" i="60"/>
  <c r="AJ97" i="60"/>
  <c r="AK97" i="60"/>
  <c r="X97" i="60"/>
  <c r="T97" i="60"/>
  <c r="P97" i="60"/>
  <c r="M97" i="60"/>
  <c r="L97" i="60"/>
  <c r="K97" i="60"/>
  <c r="J97" i="60"/>
  <c r="I97" i="60"/>
  <c r="A97" i="60"/>
  <c r="BC96" i="60"/>
  <c r="BA96" i="60"/>
  <c r="AY96" i="60"/>
  <c r="BB96" i="60"/>
  <c r="AU96" i="60"/>
  <c r="AV96" i="60"/>
  <c r="AW96" i="60"/>
  <c r="AT96" i="60"/>
  <c r="AZ96" i="60"/>
  <c r="AP96" i="60"/>
  <c r="AL96" i="60"/>
  <c r="AH96" i="60"/>
  <c r="AG96" i="60"/>
  <c r="AC96" i="60"/>
  <c r="Y96" i="60"/>
  <c r="X96" i="60"/>
  <c r="T96" i="60"/>
  <c r="P96" i="60"/>
  <c r="M96" i="60"/>
  <c r="L96" i="60"/>
  <c r="K96" i="60"/>
  <c r="J96" i="60"/>
  <c r="I96" i="60"/>
  <c r="A96" i="60"/>
  <c r="BC95" i="60"/>
  <c r="BA95" i="60"/>
  <c r="AY95" i="60"/>
  <c r="BB95" i="60"/>
  <c r="AU95" i="60"/>
  <c r="AV95" i="60"/>
  <c r="AW95" i="60"/>
  <c r="AT95" i="60"/>
  <c r="AZ95" i="60"/>
  <c r="AP95" i="60"/>
  <c r="AL95" i="60"/>
  <c r="AH95" i="60"/>
  <c r="AG95" i="60"/>
  <c r="AC95" i="60"/>
  <c r="Y95" i="60"/>
  <c r="AI95" i="60"/>
  <c r="AJ95" i="60"/>
  <c r="AK95" i="60"/>
  <c r="X95" i="60"/>
  <c r="T95" i="60"/>
  <c r="P95" i="60"/>
  <c r="M95" i="60"/>
  <c r="L95" i="60"/>
  <c r="K95" i="60"/>
  <c r="J95" i="60"/>
  <c r="I95" i="60"/>
  <c r="A95" i="60"/>
  <c r="BC94" i="60"/>
  <c r="BA94" i="60"/>
  <c r="AY94" i="60"/>
  <c r="BB94" i="60"/>
  <c r="AU94" i="60"/>
  <c r="AV94" i="60"/>
  <c r="AW94" i="60"/>
  <c r="AT94" i="60"/>
  <c r="AZ94" i="60"/>
  <c r="AP94" i="60"/>
  <c r="AL94" i="60"/>
  <c r="AH94" i="60"/>
  <c r="AG94" i="60"/>
  <c r="AC94" i="60"/>
  <c r="Y94" i="60"/>
  <c r="AI94" i="60"/>
  <c r="AJ94" i="60"/>
  <c r="AK94" i="60"/>
  <c r="X94" i="60"/>
  <c r="T94" i="60"/>
  <c r="P94" i="60"/>
  <c r="M94" i="60"/>
  <c r="L94" i="60"/>
  <c r="K94" i="60"/>
  <c r="J94" i="60"/>
  <c r="I94" i="60"/>
  <c r="A94" i="60"/>
  <c r="BC93" i="60"/>
  <c r="BA93" i="60"/>
  <c r="AY93" i="60"/>
  <c r="BB93" i="60"/>
  <c r="AU93" i="60"/>
  <c r="AV93" i="60"/>
  <c r="AW93" i="60"/>
  <c r="AT93" i="60"/>
  <c r="AZ93" i="60"/>
  <c r="AP93" i="60"/>
  <c r="AL93" i="60"/>
  <c r="AH93" i="60"/>
  <c r="AG93" i="60"/>
  <c r="AC93" i="60"/>
  <c r="Y93" i="60"/>
  <c r="X93" i="60"/>
  <c r="T93" i="60"/>
  <c r="P93" i="60"/>
  <c r="M93" i="60"/>
  <c r="L93" i="60"/>
  <c r="K93" i="60"/>
  <c r="J93" i="60"/>
  <c r="I93" i="60"/>
  <c r="A93" i="60"/>
  <c r="BC92" i="60"/>
  <c r="BA92" i="60"/>
  <c r="AY92" i="60"/>
  <c r="BB92" i="60"/>
  <c r="AU92" i="60"/>
  <c r="AV92" i="60"/>
  <c r="AW92" i="60"/>
  <c r="AT92" i="60"/>
  <c r="AZ92" i="60"/>
  <c r="AP92" i="60"/>
  <c r="AL92" i="60"/>
  <c r="AH92" i="60"/>
  <c r="AG92" i="60"/>
  <c r="AC92" i="60"/>
  <c r="Y92" i="60"/>
  <c r="X92" i="60"/>
  <c r="T92" i="60"/>
  <c r="P92" i="60"/>
  <c r="M92" i="60"/>
  <c r="L92" i="60"/>
  <c r="K92" i="60"/>
  <c r="J92" i="60"/>
  <c r="I92" i="60"/>
  <c r="A92" i="60"/>
  <c r="BC91" i="60"/>
  <c r="BA91" i="60"/>
  <c r="AY91" i="60"/>
  <c r="BB91" i="60"/>
  <c r="AU91" i="60"/>
  <c r="AV91" i="60"/>
  <c r="AW91" i="60"/>
  <c r="AT91" i="60"/>
  <c r="AZ91" i="60"/>
  <c r="AP91" i="60"/>
  <c r="AL91" i="60"/>
  <c r="AH91" i="60"/>
  <c r="AG91" i="60"/>
  <c r="AC91" i="60"/>
  <c r="Y91" i="60"/>
  <c r="X91" i="60"/>
  <c r="T91" i="60"/>
  <c r="P91" i="60"/>
  <c r="M91" i="60"/>
  <c r="L91" i="60"/>
  <c r="K91" i="60"/>
  <c r="J91" i="60"/>
  <c r="I91" i="60"/>
  <c r="A91" i="60"/>
  <c r="BC90" i="60"/>
  <c r="BA90" i="60"/>
  <c r="AY90" i="60"/>
  <c r="BB90" i="60"/>
  <c r="AU90" i="60"/>
  <c r="AV90" i="60"/>
  <c r="AW90" i="60"/>
  <c r="AT90" i="60"/>
  <c r="AZ90" i="60"/>
  <c r="AP90" i="60"/>
  <c r="AL90" i="60"/>
  <c r="AH90" i="60"/>
  <c r="AG90" i="60"/>
  <c r="AC90" i="60"/>
  <c r="Y90" i="60"/>
  <c r="AI90" i="60"/>
  <c r="AJ90" i="60"/>
  <c r="AK90" i="60"/>
  <c r="X90" i="60"/>
  <c r="T90" i="60"/>
  <c r="P90" i="60"/>
  <c r="M90" i="60"/>
  <c r="L90" i="60"/>
  <c r="K90" i="60"/>
  <c r="J90" i="60"/>
  <c r="I90" i="60"/>
  <c r="A90" i="60"/>
  <c r="BC89" i="60"/>
  <c r="BA89" i="60"/>
  <c r="AY89" i="60"/>
  <c r="BB89" i="60"/>
  <c r="AU89" i="60"/>
  <c r="AV89" i="60"/>
  <c r="AW89" i="60"/>
  <c r="AT89" i="60"/>
  <c r="AZ89" i="60"/>
  <c r="AP89" i="60"/>
  <c r="AL89" i="60"/>
  <c r="AH89" i="60"/>
  <c r="AG89" i="60"/>
  <c r="AC89" i="60"/>
  <c r="Y89" i="60"/>
  <c r="X89" i="60"/>
  <c r="T89" i="60"/>
  <c r="P89" i="60"/>
  <c r="M89" i="60"/>
  <c r="L89" i="60"/>
  <c r="K89" i="60"/>
  <c r="J89" i="60"/>
  <c r="I89" i="60"/>
  <c r="A89" i="60"/>
  <c r="BC88" i="60"/>
  <c r="BA88" i="60"/>
  <c r="AY88" i="60"/>
  <c r="BB88" i="60"/>
  <c r="AU88" i="60"/>
  <c r="AV88" i="60"/>
  <c r="AW88" i="60"/>
  <c r="AT88" i="60"/>
  <c r="AZ88" i="60"/>
  <c r="AP88" i="60"/>
  <c r="AL88" i="60"/>
  <c r="AH88" i="60"/>
  <c r="AG88" i="60"/>
  <c r="AC88" i="60"/>
  <c r="Y88" i="60"/>
  <c r="AI88" i="60"/>
  <c r="AJ88" i="60"/>
  <c r="AK88" i="60"/>
  <c r="X88" i="60"/>
  <c r="T88" i="60"/>
  <c r="P88" i="60"/>
  <c r="M88" i="60"/>
  <c r="L88" i="60"/>
  <c r="K88" i="60"/>
  <c r="J88" i="60"/>
  <c r="I88" i="60"/>
  <c r="A88" i="60"/>
  <c r="BC87" i="60"/>
  <c r="BA87" i="60"/>
  <c r="AY87" i="60"/>
  <c r="BB87" i="60"/>
  <c r="AU87" i="60"/>
  <c r="AV87" i="60"/>
  <c r="AW87" i="60"/>
  <c r="AT87" i="60"/>
  <c r="AZ87" i="60"/>
  <c r="AP87" i="60"/>
  <c r="AL87" i="60"/>
  <c r="AH87" i="60"/>
  <c r="AK87" i="60"/>
  <c r="AG87" i="60"/>
  <c r="AC87" i="60"/>
  <c r="Y87" i="60"/>
  <c r="AI87" i="60"/>
  <c r="AJ87" i="60"/>
  <c r="X87" i="60"/>
  <c r="T87" i="60"/>
  <c r="P87" i="60"/>
  <c r="M87" i="60"/>
  <c r="L87" i="60"/>
  <c r="K87" i="60"/>
  <c r="J87" i="60"/>
  <c r="I87" i="60"/>
  <c r="A87" i="60"/>
  <c r="BC86" i="60"/>
  <c r="BA86" i="60"/>
  <c r="AY86" i="60"/>
  <c r="BB86" i="60"/>
  <c r="AU86" i="60"/>
  <c r="AV86" i="60"/>
  <c r="AW86" i="60"/>
  <c r="AT86" i="60"/>
  <c r="AZ86" i="60"/>
  <c r="AP86" i="60"/>
  <c r="AL86" i="60"/>
  <c r="AH86" i="60"/>
  <c r="AG86" i="60"/>
  <c r="AC86" i="60"/>
  <c r="Y86" i="60"/>
  <c r="X86" i="60"/>
  <c r="T86" i="60"/>
  <c r="P86" i="60"/>
  <c r="M86" i="60"/>
  <c r="L86" i="60"/>
  <c r="K86" i="60"/>
  <c r="J86" i="60"/>
  <c r="I86" i="60"/>
  <c r="A86" i="60"/>
  <c r="BC85" i="60"/>
  <c r="BA85" i="60"/>
  <c r="AY85" i="60"/>
  <c r="BB85" i="60"/>
  <c r="AU85" i="60"/>
  <c r="AV85" i="60"/>
  <c r="AW85" i="60"/>
  <c r="AT85" i="60"/>
  <c r="AZ85" i="60"/>
  <c r="AP85" i="60"/>
  <c r="AL85" i="60"/>
  <c r="AH85" i="60"/>
  <c r="AI85" i="60"/>
  <c r="AJ85" i="60"/>
  <c r="AK85" i="60"/>
  <c r="AG85" i="60"/>
  <c r="AC85" i="60"/>
  <c r="Y85" i="60"/>
  <c r="X85" i="60"/>
  <c r="T85" i="60"/>
  <c r="P85" i="60"/>
  <c r="M85" i="60"/>
  <c r="L85" i="60"/>
  <c r="K85" i="60"/>
  <c r="J85" i="60"/>
  <c r="I85" i="60"/>
  <c r="A85" i="60"/>
  <c r="BC84" i="60"/>
  <c r="BA84" i="60"/>
  <c r="AY84" i="60"/>
  <c r="BB84" i="60"/>
  <c r="AU84" i="60"/>
  <c r="AV84" i="60"/>
  <c r="AW84" i="60"/>
  <c r="AT84" i="60"/>
  <c r="AZ84" i="60"/>
  <c r="AP84" i="60"/>
  <c r="AL84" i="60"/>
  <c r="AH84" i="60"/>
  <c r="AG84" i="60"/>
  <c r="AC84" i="60"/>
  <c r="Y84" i="60"/>
  <c r="X84" i="60"/>
  <c r="T84" i="60"/>
  <c r="P84" i="60"/>
  <c r="M84" i="60"/>
  <c r="L84" i="60"/>
  <c r="K84" i="60"/>
  <c r="J84" i="60"/>
  <c r="I84" i="60"/>
  <c r="A84" i="60"/>
  <c r="BC83" i="60"/>
  <c r="BA83" i="60"/>
  <c r="AY83" i="60"/>
  <c r="BB83" i="60"/>
  <c r="AU83" i="60"/>
  <c r="AV83" i="60"/>
  <c r="AW83" i="60"/>
  <c r="AT83" i="60"/>
  <c r="AZ83" i="60"/>
  <c r="AP83" i="60"/>
  <c r="AL83" i="60"/>
  <c r="AH83" i="60"/>
  <c r="AG83" i="60"/>
  <c r="AC83" i="60"/>
  <c r="Y83" i="60"/>
  <c r="X83" i="60"/>
  <c r="T83" i="60"/>
  <c r="P83" i="60"/>
  <c r="M83" i="60"/>
  <c r="L83" i="60"/>
  <c r="K83" i="60"/>
  <c r="J83" i="60"/>
  <c r="I83" i="60"/>
  <c r="A83" i="60"/>
  <c r="BC82" i="60"/>
  <c r="BA82" i="60"/>
  <c r="AY82" i="60"/>
  <c r="BB82" i="60"/>
  <c r="AU82" i="60"/>
  <c r="AV82" i="60"/>
  <c r="AW82" i="60"/>
  <c r="AT82" i="60"/>
  <c r="AZ82" i="60"/>
  <c r="AP82" i="60"/>
  <c r="AL82" i="60"/>
  <c r="AH82" i="60"/>
  <c r="AG82" i="60"/>
  <c r="AC82" i="60"/>
  <c r="Y82" i="60"/>
  <c r="AI82" i="60"/>
  <c r="AJ82" i="60"/>
  <c r="AK82" i="60"/>
  <c r="X82" i="60"/>
  <c r="T82" i="60"/>
  <c r="P82" i="60"/>
  <c r="M82" i="60"/>
  <c r="L82" i="60"/>
  <c r="K82" i="60"/>
  <c r="J82" i="60"/>
  <c r="I82" i="60"/>
  <c r="A82" i="60"/>
  <c r="BC81" i="60"/>
  <c r="BA81" i="60"/>
  <c r="AY81" i="60"/>
  <c r="BB81" i="60"/>
  <c r="AU81" i="60"/>
  <c r="AV81" i="60"/>
  <c r="AW81" i="60"/>
  <c r="AT81" i="60"/>
  <c r="AZ81" i="60"/>
  <c r="AP81" i="60"/>
  <c r="AL81" i="60"/>
  <c r="AH81" i="60"/>
  <c r="AG81" i="60"/>
  <c r="AC81" i="60"/>
  <c r="Y81" i="60"/>
  <c r="X81" i="60"/>
  <c r="T81" i="60"/>
  <c r="P81" i="60"/>
  <c r="M81" i="60"/>
  <c r="L81" i="60"/>
  <c r="K81" i="60"/>
  <c r="J81" i="60"/>
  <c r="I81" i="60"/>
  <c r="A81" i="60"/>
  <c r="BC27" i="60"/>
  <c r="BA27" i="60"/>
  <c r="K27" i="60"/>
  <c r="AY27" i="60"/>
  <c r="BB27" i="60"/>
  <c r="AU27" i="60"/>
  <c r="AV27" i="60"/>
  <c r="AW27" i="60"/>
  <c r="AT27" i="60"/>
  <c r="AZ27" i="60"/>
  <c r="AP27" i="60"/>
  <c r="AL27" i="60"/>
  <c r="AG27" i="60"/>
  <c r="AC27" i="60"/>
  <c r="X27" i="60"/>
  <c r="Y27" i="60"/>
  <c r="P27" i="60"/>
  <c r="M27" i="60"/>
  <c r="I27" i="60"/>
  <c r="BC18" i="60"/>
  <c r="BA18" i="60"/>
  <c r="K18" i="60"/>
  <c r="AY18" i="60"/>
  <c r="BB18" i="60"/>
  <c r="AU18" i="60"/>
  <c r="AV18" i="60"/>
  <c r="AW18" i="60"/>
  <c r="AT18" i="60"/>
  <c r="AZ18" i="60"/>
  <c r="AP18" i="60"/>
  <c r="AL18" i="60"/>
  <c r="AG18" i="60"/>
  <c r="AC18" i="60"/>
  <c r="X18" i="60"/>
  <c r="Y18" i="60"/>
  <c r="P18" i="60"/>
  <c r="M18" i="60"/>
  <c r="I18" i="60"/>
  <c r="BC14" i="60"/>
  <c r="BA14" i="60"/>
  <c r="K14" i="60"/>
  <c r="AY14" i="60"/>
  <c r="BB14" i="60"/>
  <c r="AU14" i="60"/>
  <c r="AV14" i="60"/>
  <c r="AW14" i="60"/>
  <c r="AT14" i="60"/>
  <c r="AZ14" i="60"/>
  <c r="AP14" i="60"/>
  <c r="AL14" i="60"/>
  <c r="AG14" i="60"/>
  <c r="AC14" i="60"/>
  <c r="AH14" i="60"/>
  <c r="X14" i="60"/>
  <c r="Y14" i="60"/>
  <c r="P14" i="60"/>
  <c r="M14" i="60"/>
  <c r="I14" i="60"/>
  <c r="BC49" i="60"/>
  <c r="BA49" i="60"/>
  <c r="K49" i="60"/>
  <c r="AY49" i="60"/>
  <c r="BB49" i="60"/>
  <c r="AU49" i="60"/>
  <c r="AV49" i="60"/>
  <c r="AW49" i="60"/>
  <c r="AT49" i="60"/>
  <c r="AZ49" i="60"/>
  <c r="AP49" i="60"/>
  <c r="AL49" i="60"/>
  <c r="AG49" i="60"/>
  <c r="AC49" i="60"/>
  <c r="AH49" i="60"/>
  <c r="X49" i="60"/>
  <c r="Y49" i="60"/>
  <c r="P49" i="60"/>
  <c r="M49" i="60"/>
  <c r="I49" i="60"/>
  <c r="BC30" i="60"/>
  <c r="BA30" i="60"/>
  <c r="K30" i="60"/>
  <c r="AY30" i="60"/>
  <c r="BB30" i="60"/>
  <c r="AU30" i="60"/>
  <c r="AV30" i="60"/>
  <c r="AW30" i="60"/>
  <c r="AT30" i="60"/>
  <c r="AZ30" i="60"/>
  <c r="AP30" i="60"/>
  <c r="AL30" i="60"/>
  <c r="AG30" i="60"/>
  <c r="AC30" i="60"/>
  <c r="X30" i="60"/>
  <c r="Y30" i="60"/>
  <c r="P30" i="60"/>
  <c r="M30" i="60"/>
  <c r="I30" i="60"/>
  <c r="BC12" i="60"/>
  <c r="BA12" i="60"/>
  <c r="K12" i="60"/>
  <c r="AY12" i="60"/>
  <c r="BB12" i="60"/>
  <c r="AU12" i="60"/>
  <c r="AV12" i="60"/>
  <c r="AW12" i="60"/>
  <c r="AT12" i="60"/>
  <c r="AZ12" i="60"/>
  <c r="AP12" i="60"/>
  <c r="AL12" i="60"/>
  <c r="AG12" i="60"/>
  <c r="AC12" i="60"/>
  <c r="AH12" i="60"/>
  <c r="X12" i="60"/>
  <c r="Y12" i="60"/>
  <c r="P12" i="60"/>
  <c r="M12" i="60"/>
  <c r="I12" i="60"/>
  <c r="BC38" i="60"/>
  <c r="BA38" i="60"/>
  <c r="K38" i="60"/>
  <c r="AY38" i="60"/>
  <c r="BB38" i="60"/>
  <c r="AU38" i="60"/>
  <c r="AV38" i="60"/>
  <c r="AW38" i="60"/>
  <c r="AT38" i="60"/>
  <c r="AZ38" i="60"/>
  <c r="AP38" i="60"/>
  <c r="AL38" i="60"/>
  <c r="AG38" i="60"/>
  <c r="AC38" i="60"/>
  <c r="X38" i="60"/>
  <c r="Y38" i="60"/>
  <c r="P38" i="60"/>
  <c r="M38" i="60"/>
  <c r="I38" i="60"/>
  <c r="BC25" i="60"/>
  <c r="BA25" i="60"/>
  <c r="K25" i="60"/>
  <c r="AY25" i="60"/>
  <c r="BB25" i="60"/>
  <c r="AU25" i="60"/>
  <c r="AV25" i="60"/>
  <c r="AW25" i="60"/>
  <c r="AT25" i="60"/>
  <c r="AZ25" i="60"/>
  <c r="AP25" i="60"/>
  <c r="AL25" i="60"/>
  <c r="AG25" i="60"/>
  <c r="AC25" i="60"/>
  <c r="X25" i="60"/>
  <c r="Y25" i="60"/>
  <c r="P25" i="60"/>
  <c r="M25" i="60"/>
  <c r="I25" i="60"/>
  <c r="BC10" i="60"/>
  <c r="BA10" i="60"/>
  <c r="K10" i="60"/>
  <c r="AY10" i="60"/>
  <c r="BB10" i="60"/>
  <c r="AU10" i="60"/>
  <c r="AV10" i="60"/>
  <c r="AW10" i="60"/>
  <c r="AT10" i="60"/>
  <c r="AZ10" i="60"/>
  <c r="AP10" i="60"/>
  <c r="AL10" i="60"/>
  <c r="AG10" i="60"/>
  <c r="AC10" i="60"/>
  <c r="X10" i="60"/>
  <c r="Y10" i="60"/>
  <c r="P10" i="60"/>
  <c r="M10" i="60"/>
  <c r="I10" i="60"/>
  <c r="BC22" i="60"/>
  <c r="BA22" i="60"/>
  <c r="K22" i="60"/>
  <c r="AY22" i="60"/>
  <c r="BB22" i="60"/>
  <c r="AU22" i="60"/>
  <c r="AV22" i="60"/>
  <c r="AW22" i="60"/>
  <c r="AT22" i="60"/>
  <c r="AZ22" i="60"/>
  <c r="AP22" i="60"/>
  <c r="AL22" i="60"/>
  <c r="AG22" i="60"/>
  <c r="AC22" i="60"/>
  <c r="AH22" i="60"/>
  <c r="X22" i="60"/>
  <c r="Y22" i="60"/>
  <c r="P22" i="60"/>
  <c r="M22" i="60"/>
  <c r="I22" i="60"/>
  <c r="BC80" i="60"/>
  <c r="BA80" i="60"/>
  <c r="AY80" i="60"/>
  <c r="BB80" i="60"/>
  <c r="AU80" i="60"/>
  <c r="AV80" i="60"/>
  <c r="AW80" i="60"/>
  <c r="AT80" i="60"/>
  <c r="AZ80" i="60"/>
  <c r="AP80" i="60"/>
  <c r="AL80" i="60"/>
  <c r="AH80" i="60"/>
  <c r="AI80" i="60"/>
  <c r="AG80" i="60"/>
  <c r="AC80" i="60"/>
  <c r="Y80" i="60"/>
  <c r="X80" i="60"/>
  <c r="T80" i="60"/>
  <c r="P80" i="60"/>
  <c r="M80" i="60"/>
  <c r="L80" i="60"/>
  <c r="K80" i="60"/>
  <c r="J80" i="60"/>
  <c r="I80" i="60"/>
  <c r="L42" i="60"/>
  <c r="BC42" i="60"/>
  <c r="BA42" i="60"/>
  <c r="K42" i="60"/>
  <c r="AY42" i="60"/>
  <c r="BB42" i="60"/>
  <c r="AU42" i="60"/>
  <c r="AV42" i="60"/>
  <c r="AW42" i="60"/>
  <c r="AT42" i="60"/>
  <c r="AZ42" i="60"/>
  <c r="AP42" i="60"/>
  <c r="AL42" i="60"/>
  <c r="AG42" i="60"/>
  <c r="AC42" i="60"/>
  <c r="X42" i="60"/>
  <c r="Y42" i="60"/>
  <c r="P42" i="60"/>
  <c r="M42" i="60"/>
  <c r="I42" i="60"/>
  <c r="BC79" i="60"/>
  <c r="BA79" i="60"/>
  <c r="AY79" i="60"/>
  <c r="BB79" i="60"/>
  <c r="AU79" i="60"/>
  <c r="AV79" i="60"/>
  <c r="AW79" i="60"/>
  <c r="AT79" i="60"/>
  <c r="AZ79" i="60"/>
  <c r="AP79" i="60"/>
  <c r="AL79" i="60"/>
  <c r="AH79" i="60"/>
  <c r="AG79" i="60"/>
  <c r="AC79" i="60"/>
  <c r="Y79" i="60"/>
  <c r="AI79" i="60"/>
  <c r="AJ79" i="60"/>
  <c r="AK79" i="60"/>
  <c r="X79" i="60"/>
  <c r="T79" i="60"/>
  <c r="P79" i="60"/>
  <c r="M79" i="60"/>
  <c r="L79" i="60"/>
  <c r="K79" i="60"/>
  <c r="J79" i="60"/>
  <c r="I79" i="60"/>
  <c r="BC78" i="60"/>
  <c r="BA78" i="60"/>
  <c r="AY78" i="60"/>
  <c r="BB78" i="60"/>
  <c r="AU78" i="60"/>
  <c r="AV78" i="60"/>
  <c r="AW78" i="60"/>
  <c r="AT78" i="60"/>
  <c r="AZ78" i="60"/>
  <c r="AP78" i="60"/>
  <c r="AL78" i="60"/>
  <c r="AH78" i="60"/>
  <c r="AI78" i="60"/>
  <c r="AJ78" i="60"/>
  <c r="AK78" i="60"/>
  <c r="AG78" i="60"/>
  <c r="AC78" i="60"/>
  <c r="Y78" i="60"/>
  <c r="X78" i="60"/>
  <c r="T78" i="60"/>
  <c r="P78" i="60"/>
  <c r="M78" i="60"/>
  <c r="L78" i="60"/>
  <c r="K78" i="60"/>
  <c r="J78" i="60"/>
  <c r="I78" i="60"/>
  <c r="BC77" i="60"/>
  <c r="BA77" i="60"/>
  <c r="AY77" i="60"/>
  <c r="BB77" i="60"/>
  <c r="AU77" i="60"/>
  <c r="AV77" i="60"/>
  <c r="AW77" i="60"/>
  <c r="AT77" i="60"/>
  <c r="AZ77" i="60"/>
  <c r="AP77" i="60"/>
  <c r="AL77" i="60"/>
  <c r="AH77" i="60"/>
  <c r="AG77" i="60"/>
  <c r="AC77" i="60"/>
  <c r="Y77" i="60"/>
  <c r="X77" i="60"/>
  <c r="T77" i="60"/>
  <c r="P77" i="60"/>
  <c r="M77" i="60"/>
  <c r="L77" i="60"/>
  <c r="K77" i="60"/>
  <c r="J77" i="60"/>
  <c r="I77" i="60"/>
  <c r="L40" i="60"/>
  <c r="BC40" i="60"/>
  <c r="BA40" i="60"/>
  <c r="K40" i="60"/>
  <c r="AY40" i="60"/>
  <c r="BB40" i="60"/>
  <c r="AU40" i="60"/>
  <c r="AV40" i="60"/>
  <c r="AW40" i="60"/>
  <c r="AT40" i="60"/>
  <c r="AZ40" i="60"/>
  <c r="AP40" i="60"/>
  <c r="AL40" i="60"/>
  <c r="AH40" i="60"/>
  <c r="AG40" i="60"/>
  <c r="AC40" i="60"/>
  <c r="X40" i="60"/>
  <c r="Y40" i="60"/>
  <c r="AI40" i="60"/>
  <c r="AJ40" i="60"/>
  <c r="P40" i="60"/>
  <c r="M40" i="60"/>
  <c r="I40" i="60"/>
  <c r="BC76" i="60"/>
  <c r="BA76" i="60"/>
  <c r="AY76" i="60"/>
  <c r="BB76" i="60"/>
  <c r="AU76" i="60"/>
  <c r="AV76" i="60"/>
  <c r="AW76" i="60"/>
  <c r="AT76" i="60"/>
  <c r="AZ76" i="60"/>
  <c r="AP76" i="60"/>
  <c r="AL76" i="60"/>
  <c r="AH76" i="60"/>
  <c r="AG76" i="60"/>
  <c r="AC76" i="60"/>
  <c r="Y76" i="60"/>
  <c r="X76" i="60"/>
  <c r="T76" i="60"/>
  <c r="P76" i="60"/>
  <c r="M76" i="60"/>
  <c r="L76" i="60"/>
  <c r="K76" i="60"/>
  <c r="J76" i="60"/>
  <c r="I76" i="60"/>
  <c r="L46" i="60"/>
  <c r="BC46" i="60"/>
  <c r="BA46" i="60"/>
  <c r="K46" i="60"/>
  <c r="AY46" i="60"/>
  <c r="BB46" i="60"/>
  <c r="AU46" i="60"/>
  <c r="AV46" i="60"/>
  <c r="AW46" i="60"/>
  <c r="AT46" i="60"/>
  <c r="AZ46" i="60"/>
  <c r="AP46" i="60"/>
  <c r="AL46" i="60"/>
  <c r="AG46" i="60"/>
  <c r="AC46" i="60"/>
  <c r="X46" i="60"/>
  <c r="Y46" i="60"/>
  <c r="P46" i="60"/>
  <c r="M46" i="60"/>
  <c r="I46" i="60"/>
  <c r="BC26" i="60"/>
  <c r="BA26" i="60"/>
  <c r="K26" i="60"/>
  <c r="AY26" i="60"/>
  <c r="BB26" i="60"/>
  <c r="AU26" i="60"/>
  <c r="AV26" i="60"/>
  <c r="AW26" i="60"/>
  <c r="AT26" i="60"/>
  <c r="AZ26" i="60"/>
  <c r="AP26" i="60"/>
  <c r="AL26" i="60"/>
  <c r="AG26" i="60"/>
  <c r="AC26" i="60"/>
  <c r="AH26" i="60"/>
  <c r="X26" i="60"/>
  <c r="Y26" i="60"/>
  <c r="AI26" i="60"/>
  <c r="AJ26" i="60"/>
  <c r="P26" i="60"/>
  <c r="M26" i="60"/>
  <c r="I26" i="60"/>
  <c r="BC5" i="60"/>
  <c r="BA5" i="60"/>
  <c r="K5" i="60"/>
  <c r="AY5" i="60"/>
  <c r="BB5" i="60"/>
  <c r="AU5" i="60"/>
  <c r="AV5" i="60"/>
  <c r="AW5" i="60"/>
  <c r="AT5" i="60"/>
  <c r="AZ5" i="60"/>
  <c r="AP5" i="60"/>
  <c r="AL5" i="60"/>
  <c r="AG5" i="60"/>
  <c r="AC5" i="60"/>
  <c r="X5" i="60"/>
  <c r="Y5" i="60"/>
  <c r="P5" i="60"/>
  <c r="M5" i="60"/>
  <c r="I5" i="60"/>
  <c r="BC17" i="60"/>
  <c r="BA17" i="60"/>
  <c r="K17" i="60"/>
  <c r="AY17" i="60"/>
  <c r="BB17" i="60"/>
  <c r="AU17" i="60"/>
  <c r="AV17" i="60"/>
  <c r="AW17" i="60"/>
  <c r="AT17" i="60"/>
  <c r="AZ17" i="60"/>
  <c r="AP17" i="60"/>
  <c r="AL17" i="60"/>
  <c r="AG17" i="60"/>
  <c r="AC17" i="60"/>
  <c r="AH17" i="60"/>
  <c r="X17" i="60"/>
  <c r="Y17" i="60"/>
  <c r="P17" i="60"/>
  <c r="M17" i="60"/>
  <c r="I17" i="60"/>
  <c r="BC75" i="60"/>
  <c r="BA75" i="60"/>
  <c r="AY75" i="60"/>
  <c r="BB75" i="60"/>
  <c r="AU75" i="60"/>
  <c r="AV75" i="60"/>
  <c r="AW75" i="60"/>
  <c r="AT75" i="60"/>
  <c r="AZ75" i="60"/>
  <c r="AP75" i="60"/>
  <c r="AL75" i="60"/>
  <c r="AH75" i="60"/>
  <c r="AG75" i="60"/>
  <c r="AC75" i="60"/>
  <c r="Y75" i="60"/>
  <c r="AI75" i="60"/>
  <c r="AJ75" i="60"/>
  <c r="AK75" i="60"/>
  <c r="X75" i="60"/>
  <c r="T75" i="60"/>
  <c r="P75" i="60"/>
  <c r="M75" i="60"/>
  <c r="L75" i="60"/>
  <c r="K75" i="60"/>
  <c r="J75" i="60"/>
  <c r="I75" i="60"/>
  <c r="BC74" i="60"/>
  <c r="BA74" i="60"/>
  <c r="AY74" i="60"/>
  <c r="BB74" i="60"/>
  <c r="AU74" i="60"/>
  <c r="AV74" i="60"/>
  <c r="AW74" i="60"/>
  <c r="AT74" i="60"/>
  <c r="AZ74" i="60"/>
  <c r="AP74" i="60"/>
  <c r="AL74" i="60"/>
  <c r="AH74" i="60"/>
  <c r="AG74" i="60"/>
  <c r="AC74" i="60"/>
  <c r="Y74" i="60"/>
  <c r="AI74" i="60"/>
  <c r="AJ74" i="60"/>
  <c r="AK74" i="60"/>
  <c r="X74" i="60"/>
  <c r="T74" i="60"/>
  <c r="P74" i="60"/>
  <c r="M74" i="60"/>
  <c r="L74" i="60"/>
  <c r="K74" i="60"/>
  <c r="J74" i="60"/>
  <c r="I74" i="60"/>
  <c r="L21" i="60"/>
  <c r="BC21" i="60"/>
  <c r="BA21" i="60"/>
  <c r="K21" i="60"/>
  <c r="AY21" i="60"/>
  <c r="BB21" i="60"/>
  <c r="AU21" i="60"/>
  <c r="AV21" i="60"/>
  <c r="AW21" i="60"/>
  <c r="AT21" i="60"/>
  <c r="AZ21" i="60"/>
  <c r="AP21" i="60"/>
  <c r="AL21" i="60"/>
  <c r="AG21" i="60"/>
  <c r="AC21" i="60"/>
  <c r="AH21" i="60"/>
  <c r="X21" i="60"/>
  <c r="Y21" i="60"/>
  <c r="P21" i="60"/>
  <c r="M21" i="60"/>
  <c r="I21" i="60"/>
  <c r="BC41" i="60"/>
  <c r="BA41" i="60"/>
  <c r="K41" i="60"/>
  <c r="AY41" i="60"/>
  <c r="BB41" i="60"/>
  <c r="AU41" i="60"/>
  <c r="AV41" i="60"/>
  <c r="AW41" i="60"/>
  <c r="AT41" i="60"/>
  <c r="AZ41" i="60"/>
  <c r="AP41" i="60"/>
  <c r="AL41" i="60"/>
  <c r="AG41" i="60"/>
  <c r="AC41" i="60"/>
  <c r="X41" i="60"/>
  <c r="Y41" i="60"/>
  <c r="P41" i="60"/>
  <c r="M41" i="60"/>
  <c r="I41" i="60"/>
  <c r="L8" i="60"/>
  <c r="BC8" i="60"/>
  <c r="BA8" i="60"/>
  <c r="K8" i="60"/>
  <c r="AY8" i="60"/>
  <c r="BB8" i="60"/>
  <c r="AU8" i="60"/>
  <c r="AV8" i="60"/>
  <c r="AW8" i="60"/>
  <c r="AT8" i="60"/>
  <c r="AZ8" i="60"/>
  <c r="AP8" i="60"/>
  <c r="AL8" i="60"/>
  <c r="AG8" i="60"/>
  <c r="AC8" i="60"/>
  <c r="AH8" i="60"/>
  <c r="AI8" i="60"/>
  <c r="X8" i="60"/>
  <c r="Y8" i="60"/>
  <c r="AJ8" i="60"/>
  <c r="P8" i="60"/>
  <c r="M8" i="60"/>
  <c r="I8" i="60"/>
  <c r="BC34" i="60"/>
  <c r="BA34" i="60"/>
  <c r="K34" i="60"/>
  <c r="AY34" i="60"/>
  <c r="BB34" i="60"/>
  <c r="AU34" i="60"/>
  <c r="AV34" i="60"/>
  <c r="AW34" i="60"/>
  <c r="AT34" i="60"/>
  <c r="AZ34" i="60"/>
  <c r="AP34" i="60"/>
  <c r="AL34" i="60"/>
  <c r="AG34" i="60"/>
  <c r="AC34" i="60"/>
  <c r="X34" i="60"/>
  <c r="Y34" i="60"/>
  <c r="P34" i="60"/>
  <c r="M34" i="60"/>
  <c r="I34" i="60"/>
  <c r="L43" i="60"/>
  <c r="BC43" i="60"/>
  <c r="BA43" i="60"/>
  <c r="K43" i="60"/>
  <c r="AY43" i="60"/>
  <c r="BB43" i="60"/>
  <c r="AU43" i="60"/>
  <c r="AV43" i="60"/>
  <c r="AW43" i="60"/>
  <c r="AT43" i="60"/>
  <c r="AZ43" i="60"/>
  <c r="AP43" i="60"/>
  <c r="AL43" i="60"/>
  <c r="AG43" i="60"/>
  <c r="AC43" i="60"/>
  <c r="AH43" i="60"/>
  <c r="X43" i="60"/>
  <c r="Y43" i="60"/>
  <c r="AI43" i="60"/>
  <c r="AJ43" i="60"/>
  <c r="J43" i="60"/>
  <c r="P43" i="60"/>
  <c r="M43" i="60"/>
  <c r="I43" i="60"/>
  <c r="BC50" i="60"/>
  <c r="BA50" i="60"/>
  <c r="K50" i="60"/>
  <c r="AY50" i="60"/>
  <c r="BB50" i="60"/>
  <c r="AU50" i="60"/>
  <c r="AV50" i="60"/>
  <c r="AW50" i="60"/>
  <c r="AT50" i="60"/>
  <c r="AZ50" i="60"/>
  <c r="AP50" i="60"/>
  <c r="AL50" i="60"/>
  <c r="AG50" i="60"/>
  <c r="AC50" i="60"/>
  <c r="X50" i="60"/>
  <c r="Y50" i="60"/>
  <c r="P50" i="60"/>
  <c r="M50" i="60"/>
  <c r="I50" i="60"/>
  <c r="BC73" i="60"/>
  <c r="BA73" i="60"/>
  <c r="AY73" i="60"/>
  <c r="BB73" i="60"/>
  <c r="AU73" i="60"/>
  <c r="AV73" i="60"/>
  <c r="AW73" i="60"/>
  <c r="AT73" i="60"/>
  <c r="AZ73" i="60"/>
  <c r="AP73" i="60"/>
  <c r="AL73" i="60"/>
  <c r="AH73" i="60"/>
  <c r="AG73" i="60"/>
  <c r="AC73" i="60"/>
  <c r="Y73" i="60"/>
  <c r="AI73" i="60"/>
  <c r="AJ73" i="60"/>
  <c r="AK73" i="60"/>
  <c r="X73" i="60"/>
  <c r="T73" i="60"/>
  <c r="P73" i="60"/>
  <c r="M73" i="60"/>
  <c r="L73" i="60"/>
  <c r="K73" i="60"/>
  <c r="J73" i="60"/>
  <c r="I73" i="60"/>
  <c r="BC72" i="60"/>
  <c r="BA72" i="60"/>
  <c r="AY72" i="60"/>
  <c r="BB72" i="60"/>
  <c r="AU72" i="60"/>
  <c r="AV72" i="60"/>
  <c r="AW72" i="60"/>
  <c r="AT72" i="60"/>
  <c r="AZ72" i="60"/>
  <c r="AP72" i="60"/>
  <c r="AL72" i="60"/>
  <c r="AH72" i="60"/>
  <c r="AG72" i="60"/>
  <c r="AC72" i="60"/>
  <c r="Y72" i="60"/>
  <c r="X72" i="60"/>
  <c r="T72" i="60"/>
  <c r="P72" i="60"/>
  <c r="M72" i="60"/>
  <c r="L72" i="60"/>
  <c r="K72" i="60"/>
  <c r="J72" i="60"/>
  <c r="I72" i="60"/>
  <c r="BC71" i="60"/>
  <c r="BA71" i="60"/>
  <c r="AY71" i="60"/>
  <c r="BB71" i="60"/>
  <c r="AU71" i="60"/>
  <c r="AV71" i="60"/>
  <c r="AW71" i="60"/>
  <c r="AT71" i="60"/>
  <c r="AZ71" i="60"/>
  <c r="AP71" i="60"/>
  <c r="AL71" i="60"/>
  <c r="AH71" i="60"/>
  <c r="AG71" i="60"/>
  <c r="AC71" i="60"/>
  <c r="Y71" i="60"/>
  <c r="AI71" i="60"/>
  <c r="X71" i="60"/>
  <c r="T71" i="60"/>
  <c r="P71" i="60"/>
  <c r="M71" i="60"/>
  <c r="L71" i="60"/>
  <c r="K71" i="60"/>
  <c r="J71" i="60"/>
  <c r="I71" i="60"/>
  <c r="BC48" i="60"/>
  <c r="BA48" i="60"/>
  <c r="K48" i="60"/>
  <c r="AY48" i="60"/>
  <c r="BB48" i="60"/>
  <c r="AU48" i="60"/>
  <c r="AV48" i="60"/>
  <c r="AW48" i="60"/>
  <c r="AT48" i="60"/>
  <c r="AZ48" i="60"/>
  <c r="AP48" i="60"/>
  <c r="AL48" i="60"/>
  <c r="AG48" i="60"/>
  <c r="AC48" i="60"/>
  <c r="X48" i="60"/>
  <c r="Y48" i="60"/>
  <c r="P48" i="60"/>
  <c r="M48" i="60"/>
  <c r="I48" i="60"/>
  <c r="BC70" i="60"/>
  <c r="BA70" i="60"/>
  <c r="AY70" i="60"/>
  <c r="BB70" i="60"/>
  <c r="AU70" i="60"/>
  <c r="AV70" i="60"/>
  <c r="AW70" i="60"/>
  <c r="AT70" i="60"/>
  <c r="AZ70" i="60"/>
  <c r="AP70" i="60"/>
  <c r="AL70" i="60"/>
  <c r="AH70" i="60"/>
  <c r="AG70" i="60"/>
  <c r="AC70" i="60"/>
  <c r="Y70" i="60"/>
  <c r="AI70" i="60"/>
  <c r="AJ70" i="60"/>
  <c r="AK70" i="60"/>
  <c r="X70" i="60"/>
  <c r="T70" i="60"/>
  <c r="P70" i="60"/>
  <c r="M70" i="60"/>
  <c r="L70" i="60"/>
  <c r="K70" i="60"/>
  <c r="J70" i="60"/>
  <c r="I70" i="60"/>
  <c r="BC69" i="60"/>
  <c r="BA69" i="60"/>
  <c r="AY69" i="60"/>
  <c r="BB69" i="60"/>
  <c r="AU69" i="60"/>
  <c r="AV69" i="60"/>
  <c r="AW69" i="60"/>
  <c r="AT69" i="60"/>
  <c r="AZ69" i="60"/>
  <c r="AP69" i="60"/>
  <c r="AL69" i="60"/>
  <c r="AH69" i="60"/>
  <c r="AI69" i="60"/>
  <c r="AJ69" i="60"/>
  <c r="AK69" i="60"/>
  <c r="AG69" i="60"/>
  <c r="AC69" i="60"/>
  <c r="Y69" i="60"/>
  <c r="X69" i="60"/>
  <c r="T69" i="60"/>
  <c r="P69" i="60"/>
  <c r="M69" i="60"/>
  <c r="L69" i="60"/>
  <c r="K69" i="60"/>
  <c r="J69" i="60"/>
  <c r="I69" i="60"/>
  <c r="BC28" i="60"/>
  <c r="BA28" i="60"/>
  <c r="K28" i="60"/>
  <c r="AY28" i="60"/>
  <c r="BB28" i="60"/>
  <c r="AU28" i="60"/>
  <c r="AV28" i="60"/>
  <c r="AW28" i="60"/>
  <c r="AT28" i="60"/>
  <c r="AZ28" i="60"/>
  <c r="AP28" i="60"/>
  <c r="AL28" i="60"/>
  <c r="AG28" i="60"/>
  <c r="AC28" i="60"/>
  <c r="X28" i="60"/>
  <c r="Y28" i="60"/>
  <c r="P28" i="60"/>
  <c r="M28" i="60"/>
  <c r="I28" i="60"/>
  <c r="BC29" i="60"/>
  <c r="BA29" i="60"/>
  <c r="K29" i="60"/>
  <c r="AY29" i="60"/>
  <c r="BB29" i="60"/>
  <c r="AU29" i="60"/>
  <c r="AV29" i="60"/>
  <c r="AW29" i="60"/>
  <c r="AT29" i="60"/>
  <c r="AZ29" i="60"/>
  <c r="AP29" i="60"/>
  <c r="AL29" i="60"/>
  <c r="AG29" i="60"/>
  <c r="AC29" i="60"/>
  <c r="X29" i="60"/>
  <c r="Y29" i="60"/>
  <c r="P29" i="60"/>
  <c r="M29" i="60"/>
  <c r="I29" i="60"/>
  <c r="BC33" i="60"/>
  <c r="BA33" i="60"/>
  <c r="K33" i="60"/>
  <c r="AY33" i="60"/>
  <c r="BB33" i="60"/>
  <c r="AU33" i="60"/>
  <c r="AV33" i="60"/>
  <c r="AW33" i="60"/>
  <c r="AT33" i="60"/>
  <c r="AZ33" i="60"/>
  <c r="AP33" i="60"/>
  <c r="AL33" i="60"/>
  <c r="AG33" i="60"/>
  <c r="AC33" i="60"/>
  <c r="X33" i="60"/>
  <c r="Y33" i="60"/>
  <c r="P33" i="60"/>
  <c r="M33" i="60"/>
  <c r="I33" i="60"/>
  <c r="BC24" i="60"/>
  <c r="BA24" i="60"/>
  <c r="K24" i="60"/>
  <c r="AY24" i="60"/>
  <c r="BB24" i="60"/>
  <c r="AU24" i="60"/>
  <c r="AV24" i="60"/>
  <c r="AW24" i="60"/>
  <c r="AT24" i="60"/>
  <c r="AZ24" i="60"/>
  <c r="AP24" i="60"/>
  <c r="AL24" i="60"/>
  <c r="AG24" i="60"/>
  <c r="AC24" i="60"/>
  <c r="X24" i="60"/>
  <c r="Y24" i="60"/>
  <c r="P24" i="60"/>
  <c r="M24" i="60"/>
  <c r="I24" i="60"/>
  <c r="BC68" i="60"/>
  <c r="BA68" i="60"/>
  <c r="AY68" i="60"/>
  <c r="BB68" i="60"/>
  <c r="AU68" i="60"/>
  <c r="AV68" i="60"/>
  <c r="AW68" i="60"/>
  <c r="AT68" i="60"/>
  <c r="AZ68" i="60"/>
  <c r="AP68" i="60"/>
  <c r="AL68" i="60"/>
  <c r="AH68" i="60"/>
  <c r="AG68" i="60"/>
  <c r="AC68" i="60"/>
  <c r="Y68" i="60"/>
  <c r="AI68" i="60"/>
  <c r="AJ68" i="60"/>
  <c r="AK68" i="60"/>
  <c r="X68" i="60"/>
  <c r="T68" i="60"/>
  <c r="P68" i="60"/>
  <c r="M68" i="60"/>
  <c r="L68" i="60"/>
  <c r="K68" i="60"/>
  <c r="J68" i="60"/>
  <c r="I68" i="60"/>
  <c r="BC13" i="60"/>
  <c r="BA13" i="60"/>
  <c r="K13" i="60"/>
  <c r="AY13" i="60"/>
  <c r="BB13" i="60"/>
  <c r="AU13" i="60"/>
  <c r="AV13" i="60"/>
  <c r="AW13" i="60"/>
  <c r="AT13" i="60"/>
  <c r="AZ13" i="60"/>
  <c r="AP13" i="60"/>
  <c r="AL13" i="60"/>
  <c r="AG13" i="60"/>
  <c r="AC13" i="60"/>
  <c r="X13" i="60"/>
  <c r="Y13" i="60"/>
  <c r="P13" i="60"/>
  <c r="M13" i="60"/>
  <c r="I13" i="60"/>
  <c r="BC11" i="60"/>
  <c r="BA11" i="60"/>
  <c r="K11" i="60"/>
  <c r="AY11" i="60"/>
  <c r="BB11" i="60"/>
  <c r="AU11" i="60"/>
  <c r="AV11" i="60"/>
  <c r="AW11" i="60"/>
  <c r="AT11" i="60"/>
  <c r="AZ11" i="60"/>
  <c r="AP11" i="60"/>
  <c r="AL11" i="60"/>
  <c r="AG11" i="60"/>
  <c r="AC11" i="60"/>
  <c r="X11" i="60"/>
  <c r="Y11" i="60"/>
  <c r="P11" i="60"/>
  <c r="M11" i="60"/>
  <c r="I11" i="60"/>
  <c r="BC67" i="60"/>
  <c r="BA67" i="60"/>
  <c r="AY67" i="60"/>
  <c r="BB67" i="60"/>
  <c r="AU67" i="60"/>
  <c r="AV67" i="60"/>
  <c r="AW67" i="60"/>
  <c r="AT67" i="60"/>
  <c r="AZ67" i="60"/>
  <c r="AP67" i="60"/>
  <c r="AL67" i="60"/>
  <c r="AH67" i="60"/>
  <c r="AG67" i="60"/>
  <c r="AC67" i="60"/>
  <c r="Y67" i="60"/>
  <c r="X67" i="60"/>
  <c r="T67" i="60"/>
  <c r="P67" i="60"/>
  <c r="M67" i="60"/>
  <c r="L67" i="60"/>
  <c r="K67" i="60"/>
  <c r="J67" i="60"/>
  <c r="I67" i="60"/>
  <c r="BC66" i="60"/>
  <c r="BA66" i="60"/>
  <c r="AY66" i="60"/>
  <c r="BB66" i="60"/>
  <c r="AU66" i="60"/>
  <c r="AV66" i="60"/>
  <c r="AW66" i="60"/>
  <c r="AT66" i="60"/>
  <c r="AZ66" i="60"/>
  <c r="AP66" i="60"/>
  <c r="AL66" i="60"/>
  <c r="AH66" i="60"/>
  <c r="AG66" i="60"/>
  <c r="AC66" i="60"/>
  <c r="Y66" i="60"/>
  <c r="AI66" i="60"/>
  <c r="AJ66" i="60"/>
  <c r="AK66" i="60"/>
  <c r="X66" i="60"/>
  <c r="T66" i="60"/>
  <c r="P66" i="60"/>
  <c r="M66" i="60"/>
  <c r="L66" i="60"/>
  <c r="K66" i="60"/>
  <c r="J66" i="60"/>
  <c r="I66" i="60"/>
  <c r="BC65" i="60"/>
  <c r="BA65" i="60"/>
  <c r="AY65" i="60"/>
  <c r="BB65" i="60"/>
  <c r="AU65" i="60"/>
  <c r="AV65" i="60"/>
  <c r="AW65" i="60"/>
  <c r="AT65" i="60"/>
  <c r="AZ65" i="60"/>
  <c r="AP65" i="60"/>
  <c r="AL65" i="60"/>
  <c r="AH65" i="60"/>
  <c r="AG65" i="60"/>
  <c r="AC65" i="60"/>
  <c r="Y65" i="60"/>
  <c r="X65" i="60"/>
  <c r="T65" i="60"/>
  <c r="P65" i="60"/>
  <c r="M65" i="60"/>
  <c r="L65" i="60"/>
  <c r="K65" i="60"/>
  <c r="J65" i="60"/>
  <c r="I65" i="60"/>
  <c r="BC64" i="60"/>
  <c r="BA64" i="60"/>
  <c r="AY64" i="60"/>
  <c r="BB64" i="60"/>
  <c r="AU64" i="60"/>
  <c r="AV64" i="60"/>
  <c r="AW64" i="60"/>
  <c r="AT64" i="60"/>
  <c r="AZ64" i="60"/>
  <c r="AP64" i="60"/>
  <c r="AL64" i="60"/>
  <c r="AH64" i="60"/>
  <c r="AG64" i="60"/>
  <c r="AC64" i="60"/>
  <c r="Y64" i="60"/>
  <c r="X64" i="60"/>
  <c r="T64" i="60"/>
  <c r="P64" i="60"/>
  <c r="M64" i="60"/>
  <c r="L64" i="60"/>
  <c r="K64" i="60"/>
  <c r="J64" i="60"/>
  <c r="I64" i="60"/>
  <c r="BC63" i="60"/>
  <c r="BA63" i="60"/>
  <c r="AY63" i="60"/>
  <c r="BB63" i="60"/>
  <c r="AU63" i="60"/>
  <c r="AV63" i="60"/>
  <c r="AW63" i="60"/>
  <c r="AT63" i="60"/>
  <c r="AZ63" i="60"/>
  <c r="AP63" i="60"/>
  <c r="AL63" i="60"/>
  <c r="AH63" i="60"/>
  <c r="AG63" i="60"/>
  <c r="AC63" i="60"/>
  <c r="Y63" i="60"/>
  <c r="AI63" i="60"/>
  <c r="AJ63" i="60"/>
  <c r="AK63" i="60"/>
  <c r="X63" i="60"/>
  <c r="T63" i="60"/>
  <c r="P63" i="60"/>
  <c r="M63" i="60"/>
  <c r="L63" i="60"/>
  <c r="K63" i="60"/>
  <c r="J63" i="60"/>
  <c r="I63" i="60"/>
  <c r="BC31" i="60"/>
  <c r="BA31" i="60"/>
  <c r="K31" i="60"/>
  <c r="AY31" i="60"/>
  <c r="BB31" i="60"/>
  <c r="AU31" i="60"/>
  <c r="AV31" i="60"/>
  <c r="AW31" i="60"/>
  <c r="AT31" i="60"/>
  <c r="AZ31" i="60"/>
  <c r="AP31" i="60"/>
  <c r="AL31" i="60"/>
  <c r="AG31" i="60"/>
  <c r="AC31" i="60"/>
  <c r="X31" i="60"/>
  <c r="Y31" i="60"/>
  <c r="P31" i="60"/>
  <c r="M31" i="60"/>
  <c r="I31" i="60"/>
  <c r="BC62" i="60"/>
  <c r="BA62" i="60"/>
  <c r="AY62" i="60"/>
  <c r="BB62" i="60"/>
  <c r="AU62" i="60"/>
  <c r="AV62" i="60"/>
  <c r="AW62" i="60"/>
  <c r="AT62" i="60"/>
  <c r="AZ62" i="60"/>
  <c r="AP62" i="60"/>
  <c r="AL62" i="60"/>
  <c r="AH62" i="60"/>
  <c r="AI62" i="60"/>
  <c r="AJ62" i="60"/>
  <c r="AK62" i="60"/>
  <c r="AG62" i="60"/>
  <c r="AC62" i="60"/>
  <c r="Y62" i="60"/>
  <c r="X62" i="60"/>
  <c r="T62" i="60"/>
  <c r="P62" i="60"/>
  <c r="M62" i="60"/>
  <c r="L62" i="60"/>
  <c r="K62" i="60"/>
  <c r="J62" i="60"/>
  <c r="I62" i="60"/>
  <c r="BC61" i="60"/>
  <c r="BA61" i="60"/>
  <c r="AY61" i="60"/>
  <c r="BB61" i="60"/>
  <c r="AU61" i="60"/>
  <c r="AV61" i="60"/>
  <c r="AW61" i="60"/>
  <c r="AT61" i="60"/>
  <c r="AZ61" i="60"/>
  <c r="AP61" i="60"/>
  <c r="AL61" i="60"/>
  <c r="AH61" i="60"/>
  <c r="AG61" i="60"/>
  <c r="AC61" i="60"/>
  <c r="Y61" i="60"/>
  <c r="AI61" i="60"/>
  <c r="AJ61" i="60"/>
  <c r="AK61" i="60"/>
  <c r="X61" i="60"/>
  <c r="T61" i="60"/>
  <c r="P61" i="60"/>
  <c r="M61" i="60"/>
  <c r="L61" i="60"/>
  <c r="K61" i="60"/>
  <c r="J61" i="60"/>
  <c r="I61" i="60"/>
  <c r="BC60" i="60"/>
  <c r="BA60" i="60"/>
  <c r="AY60" i="60"/>
  <c r="BB60" i="60"/>
  <c r="AU60" i="60"/>
  <c r="AV60" i="60"/>
  <c r="AW60" i="60"/>
  <c r="AT60" i="60"/>
  <c r="AZ60" i="60"/>
  <c r="AP60" i="60"/>
  <c r="AL60" i="60"/>
  <c r="AH60" i="60"/>
  <c r="AG60" i="60"/>
  <c r="AC60" i="60"/>
  <c r="Y60" i="60"/>
  <c r="X60" i="60"/>
  <c r="T60" i="60"/>
  <c r="P60" i="60"/>
  <c r="M60" i="60"/>
  <c r="L60" i="60"/>
  <c r="K60" i="60"/>
  <c r="J60" i="60"/>
  <c r="I60" i="60"/>
  <c r="BC47" i="60"/>
  <c r="BA47" i="60"/>
  <c r="K47" i="60"/>
  <c r="AY47" i="60"/>
  <c r="BB47" i="60"/>
  <c r="AU47" i="60"/>
  <c r="AV47" i="60"/>
  <c r="AW47" i="60"/>
  <c r="AT47" i="60"/>
  <c r="AZ47" i="60"/>
  <c r="AP47" i="60"/>
  <c r="AL47" i="60"/>
  <c r="AG47" i="60"/>
  <c r="AC47" i="60"/>
  <c r="X47" i="60"/>
  <c r="Y47" i="60"/>
  <c r="P47" i="60"/>
  <c r="M47" i="60"/>
  <c r="I47" i="60"/>
  <c r="BC7" i="60"/>
  <c r="BA7" i="60"/>
  <c r="K7" i="60"/>
  <c r="AY7" i="60"/>
  <c r="BB7" i="60"/>
  <c r="AU7" i="60"/>
  <c r="AV7" i="60"/>
  <c r="AW7" i="60"/>
  <c r="AT7" i="60"/>
  <c r="AZ7" i="60"/>
  <c r="AP7" i="60"/>
  <c r="AL7" i="60"/>
  <c r="AG7" i="60"/>
  <c r="AC7" i="60"/>
  <c r="X7" i="60"/>
  <c r="Y7" i="60"/>
  <c r="P7" i="60"/>
  <c r="M7" i="60"/>
  <c r="I7" i="60"/>
  <c r="L19" i="60"/>
  <c r="BC19" i="60"/>
  <c r="BA19" i="60"/>
  <c r="K19" i="60"/>
  <c r="AY19" i="60"/>
  <c r="BB19" i="60"/>
  <c r="AU19" i="60"/>
  <c r="AV19" i="60"/>
  <c r="AW19" i="60"/>
  <c r="AT19" i="60"/>
  <c r="AZ19" i="60"/>
  <c r="AP19" i="60"/>
  <c r="AL19" i="60"/>
  <c r="AG19" i="60"/>
  <c r="AC19" i="60"/>
  <c r="AH19" i="60"/>
  <c r="AI19" i="60"/>
  <c r="AJ19" i="60"/>
  <c r="X19" i="60"/>
  <c r="Y19" i="60"/>
  <c r="P19" i="60"/>
  <c r="M19" i="60"/>
  <c r="I19" i="60"/>
  <c r="BC16" i="60"/>
  <c r="BA16" i="60"/>
  <c r="K16" i="60"/>
  <c r="AY16" i="60"/>
  <c r="BB16" i="60"/>
  <c r="AU16" i="60"/>
  <c r="AV16" i="60"/>
  <c r="AW16" i="60"/>
  <c r="AT16" i="60"/>
  <c r="AZ16" i="60"/>
  <c r="AP16" i="60"/>
  <c r="AL16" i="60"/>
  <c r="AG16" i="60"/>
  <c r="AC16" i="60"/>
  <c r="X16" i="60"/>
  <c r="Y16" i="60"/>
  <c r="P16" i="60"/>
  <c r="M16" i="60"/>
  <c r="I16" i="60"/>
  <c r="BC59" i="60"/>
  <c r="AT59" i="60"/>
  <c r="AP59" i="60"/>
  <c r="AL59" i="60"/>
  <c r="AG59" i="60"/>
  <c r="AC59" i="60"/>
  <c r="X59" i="60"/>
  <c r="T59" i="60"/>
  <c r="P59" i="60"/>
  <c r="M59" i="60"/>
  <c r="I59" i="60"/>
  <c r="L58" i="60"/>
  <c r="BC58" i="60"/>
  <c r="BA58" i="60"/>
  <c r="K58" i="60"/>
  <c r="AY58" i="60"/>
  <c r="BB58" i="60"/>
  <c r="AU58" i="60"/>
  <c r="AV58" i="60"/>
  <c r="AW58" i="60"/>
  <c r="AT58" i="60"/>
  <c r="AZ58" i="60"/>
  <c r="AP58" i="60"/>
  <c r="AL58" i="60"/>
  <c r="AH58" i="60"/>
  <c r="AG58" i="60"/>
  <c r="AC58" i="60"/>
  <c r="Y58" i="60"/>
  <c r="AI58" i="60"/>
  <c r="AJ58" i="60"/>
  <c r="X58" i="60"/>
  <c r="T58" i="60"/>
  <c r="P58" i="60"/>
  <c r="M58" i="60"/>
  <c r="I58" i="60"/>
  <c r="L57" i="60"/>
  <c r="BC57" i="60"/>
  <c r="BA57" i="60"/>
  <c r="AY57" i="60"/>
  <c r="BB57" i="60"/>
  <c r="AU57" i="60"/>
  <c r="AV57" i="60"/>
  <c r="AW57" i="60"/>
  <c r="AT57" i="60"/>
  <c r="AZ57" i="60"/>
  <c r="AP57" i="60"/>
  <c r="AL57" i="60"/>
  <c r="AH57" i="60"/>
  <c r="AG57" i="60"/>
  <c r="AC57" i="60"/>
  <c r="Y57" i="60"/>
  <c r="X57" i="60"/>
  <c r="T57" i="60"/>
  <c r="P57" i="60"/>
  <c r="M57" i="60"/>
  <c r="K57" i="60"/>
  <c r="I57" i="60"/>
  <c r="L56" i="60"/>
  <c r="BC56" i="60"/>
  <c r="BA56" i="60"/>
  <c r="K56" i="60"/>
  <c r="AY56" i="60"/>
  <c r="BB56" i="60"/>
  <c r="AU56" i="60"/>
  <c r="AV56" i="60"/>
  <c r="AW56" i="60"/>
  <c r="AT56" i="60"/>
  <c r="AZ56" i="60"/>
  <c r="AP56" i="60"/>
  <c r="AL56" i="60"/>
  <c r="AH56" i="60"/>
  <c r="AI56" i="60"/>
  <c r="AJ56" i="60"/>
  <c r="AK56" i="60"/>
  <c r="AG56" i="60"/>
  <c r="AC56" i="60"/>
  <c r="Y56" i="60"/>
  <c r="X56" i="60"/>
  <c r="T56" i="60"/>
  <c r="P56" i="60"/>
  <c r="M56" i="60"/>
  <c r="I56" i="60"/>
  <c r="BC55" i="60"/>
  <c r="BA55" i="60"/>
  <c r="AY55" i="60"/>
  <c r="BB55" i="60"/>
  <c r="AU55" i="60"/>
  <c r="AV55" i="60"/>
  <c r="AW55" i="60"/>
  <c r="AT55" i="60"/>
  <c r="AZ55" i="60"/>
  <c r="AP55" i="60"/>
  <c r="AL55" i="60"/>
  <c r="AH55" i="60"/>
  <c r="AG55" i="60"/>
  <c r="AC55" i="60"/>
  <c r="Y55" i="60"/>
  <c r="AI55" i="60"/>
  <c r="AJ55" i="60"/>
  <c r="AK55" i="60"/>
  <c r="X55" i="60"/>
  <c r="T55" i="60"/>
  <c r="P55" i="60"/>
  <c r="M55" i="60"/>
  <c r="K55" i="60"/>
  <c r="I55" i="60"/>
  <c r="L36" i="60"/>
  <c r="BC36" i="60"/>
  <c r="BA36" i="60"/>
  <c r="K36" i="60"/>
  <c r="AY36" i="60"/>
  <c r="BB36" i="60"/>
  <c r="AU36" i="60"/>
  <c r="AV36" i="60"/>
  <c r="AW36" i="60"/>
  <c r="AT36" i="60"/>
  <c r="AZ36" i="60"/>
  <c r="AP36" i="60"/>
  <c r="AL36" i="60"/>
  <c r="AG36" i="60"/>
  <c r="AC36" i="60"/>
  <c r="X36" i="60"/>
  <c r="Y36" i="60"/>
  <c r="P36" i="60"/>
  <c r="M36" i="60"/>
  <c r="I36" i="60"/>
  <c r="BC37" i="60"/>
  <c r="BA37" i="60"/>
  <c r="K37" i="60"/>
  <c r="AY37" i="60"/>
  <c r="BB37" i="60"/>
  <c r="AU37" i="60"/>
  <c r="AV37" i="60"/>
  <c r="AW37" i="60"/>
  <c r="AT37" i="60"/>
  <c r="AZ37" i="60"/>
  <c r="AP37" i="60"/>
  <c r="AL37" i="60"/>
  <c r="AH37" i="60"/>
  <c r="AI37" i="60"/>
  <c r="AJ37" i="60"/>
  <c r="AK37" i="60"/>
  <c r="AG37" i="60"/>
  <c r="AC37" i="60"/>
  <c r="X37" i="60"/>
  <c r="P37" i="60"/>
  <c r="M37" i="60"/>
  <c r="I37" i="60"/>
  <c r="BC45" i="60"/>
  <c r="BA45" i="60"/>
  <c r="K45" i="60"/>
  <c r="AY45" i="60"/>
  <c r="BB45" i="60"/>
  <c r="AU45" i="60"/>
  <c r="AV45" i="60"/>
  <c r="AW45" i="60"/>
  <c r="AT45" i="60"/>
  <c r="AZ45" i="60"/>
  <c r="AP45" i="60"/>
  <c r="AL45" i="60"/>
  <c r="AG45" i="60"/>
  <c r="AC45" i="60"/>
  <c r="X45" i="60"/>
  <c r="Y45" i="60"/>
  <c r="P45" i="60"/>
  <c r="M45" i="60"/>
  <c r="I45" i="60"/>
  <c r="BC54" i="60"/>
  <c r="BA54" i="60"/>
  <c r="AY54" i="60"/>
  <c r="BB54" i="60"/>
  <c r="AU54" i="60"/>
  <c r="AV54" i="60"/>
  <c r="AW54" i="60"/>
  <c r="AT54" i="60"/>
  <c r="AZ54" i="60"/>
  <c r="AP54" i="60"/>
  <c r="AL54" i="60"/>
  <c r="AH54" i="60"/>
  <c r="AG54" i="60"/>
  <c r="AC54" i="60"/>
  <c r="Y54" i="60"/>
  <c r="AI54" i="60"/>
  <c r="AJ54" i="60"/>
  <c r="AK54" i="60"/>
  <c r="X54" i="60"/>
  <c r="T54" i="60"/>
  <c r="P54" i="60"/>
  <c r="M54" i="60"/>
  <c r="K54" i="60"/>
  <c r="I54" i="60"/>
  <c r="L15" i="60"/>
  <c r="BC15" i="60"/>
  <c r="BA15" i="60"/>
  <c r="K15" i="60"/>
  <c r="AY15" i="60"/>
  <c r="BB15" i="60"/>
  <c r="AU15" i="60"/>
  <c r="AV15" i="60"/>
  <c r="AW15" i="60"/>
  <c r="AT15" i="60"/>
  <c r="AZ15" i="60"/>
  <c r="AP15" i="60"/>
  <c r="AL15" i="60"/>
  <c r="AH15" i="60"/>
  <c r="AG15" i="60"/>
  <c r="AC15" i="60"/>
  <c r="Y15" i="60"/>
  <c r="AI15" i="60"/>
  <c r="AJ15" i="60"/>
  <c r="X15" i="60"/>
  <c r="T15" i="60"/>
  <c r="P15" i="60"/>
  <c r="M15" i="60"/>
  <c r="I15" i="60"/>
  <c r="BC52" i="60"/>
  <c r="BA52" i="60"/>
  <c r="K52" i="60"/>
  <c r="AY52" i="60"/>
  <c r="BB52" i="60"/>
  <c r="AU52" i="60"/>
  <c r="AV52" i="60"/>
  <c r="AW52" i="60"/>
  <c r="AT52" i="60"/>
  <c r="AZ52" i="60"/>
  <c r="AP52" i="60"/>
  <c r="AL52" i="60"/>
  <c r="AG52" i="60"/>
  <c r="AC52" i="60"/>
  <c r="X52" i="60"/>
  <c r="Y52" i="60"/>
  <c r="P52" i="60"/>
  <c r="M52" i="60"/>
  <c r="I52" i="60"/>
  <c r="BC6" i="60"/>
  <c r="BA6" i="60"/>
  <c r="K6" i="60"/>
  <c r="AY6" i="60"/>
  <c r="BB6" i="60"/>
  <c r="AU6" i="60"/>
  <c r="AV6" i="60"/>
  <c r="AW6" i="60"/>
  <c r="AT6" i="60"/>
  <c r="AZ6" i="60"/>
  <c r="AP6" i="60"/>
  <c r="AL6" i="60"/>
  <c r="AG6" i="60"/>
  <c r="AC6" i="60"/>
  <c r="X6" i="60"/>
  <c r="Y6" i="60"/>
  <c r="P6" i="60"/>
  <c r="M6" i="60"/>
  <c r="I6" i="60"/>
  <c r="BC35" i="60"/>
  <c r="BA35" i="60"/>
  <c r="K35" i="60"/>
  <c r="AY35" i="60"/>
  <c r="BB35" i="60"/>
  <c r="AU35" i="60"/>
  <c r="AV35" i="60"/>
  <c r="AW35" i="60"/>
  <c r="AT35" i="60"/>
  <c r="AZ35" i="60"/>
  <c r="AP35" i="60"/>
  <c r="AL35" i="60"/>
  <c r="AH35" i="60"/>
  <c r="AG35" i="60"/>
  <c r="AC35" i="60"/>
  <c r="X35" i="60"/>
  <c r="Y35" i="60"/>
  <c r="AI35" i="60"/>
  <c r="AJ35" i="60"/>
  <c r="AK35" i="60"/>
  <c r="B35" i="60"/>
  <c r="P35" i="60"/>
  <c r="M35" i="60"/>
  <c r="I35" i="60"/>
  <c r="BC53" i="60"/>
  <c r="BA53" i="60"/>
  <c r="K53" i="60"/>
  <c r="AY53" i="60"/>
  <c r="BB53" i="60"/>
  <c r="AU53" i="60"/>
  <c r="AV53" i="60"/>
  <c r="AW53" i="60"/>
  <c r="AT53" i="60"/>
  <c r="AZ53" i="60"/>
  <c r="AP53" i="60"/>
  <c r="AL53" i="60"/>
  <c r="AH53" i="60"/>
  <c r="AG53" i="60"/>
  <c r="AC53" i="60"/>
  <c r="Y53" i="60"/>
  <c r="X53" i="60"/>
  <c r="T53" i="60"/>
  <c r="P53" i="60"/>
  <c r="M53" i="60"/>
  <c r="I53" i="60"/>
  <c r="BC51" i="60"/>
  <c r="AT51" i="60"/>
  <c r="AZ51" i="60"/>
  <c r="AP51" i="60"/>
  <c r="AL51" i="60"/>
  <c r="AH51" i="60"/>
  <c r="AG51" i="60"/>
  <c r="AC51" i="60"/>
  <c r="Y51" i="60"/>
  <c r="X51" i="60"/>
  <c r="T51" i="60"/>
  <c r="P51" i="60"/>
  <c r="M51" i="60"/>
  <c r="I51" i="60"/>
  <c r="BC23" i="60"/>
  <c r="AT23" i="60"/>
  <c r="AP23" i="60"/>
  <c r="AL23" i="60"/>
  <c r="AG23" i="60"/>
  <c r="AC23" i="60"/>
  <c r="X23" i="60"/>
  <c r="Y23" i="60"/>
  <c r="AI23" i="60"/>
  <c r="AJ23" i="60"/>
  <c r="J23" i="60"/>
  <c r="P23" i="60"/>
  <c r="M23" i="60"/>
  <c r="I23" i="60"/>
  <c r="BC9" i="60"/>
  <c r="AT9" i="60"/>
  <c r="AZ9" i="60"/>
  <c r="AP9" i="60"/>
  <c r="AL9" i="60"/>
  <c r="AH9" i="60"/>
  <c r="AI9" i="60"/>
  <c r="AJ9" i="60"/>
  <c r="AG9" i="60"/>
  <c r="AC9" i="60"/>
  <c r="X9" i="60"/>
  <c r="T9" i="60"/>
  <c r="P9" i="60"/>
  <c r="M9" i="60"/>
  <c r="I9" i="60"/>
  <c r="BC20" i="60"/>
  <c r="AT20" i="60"/>
  <c r="AP20" i="60"/>
  <c r="AL20" i="60"/>
  <c r="AG20" i="60"/>
  <c r="AC20" i="60"/>
  <c r="X20" i="60"/>
  <c r="Y20" i="60"/>
  <c r="P20" i="60"/>
  <c r="M20" i="60"/>
  <c r="I20" i="60"/>
  <c r="BC39" i="60"/>
  <c r="AT39" i="60"/>
  <c r="AZ39" i="60"/>
  <c r="AP39" i="60"/>
  <c r="AL39" i="60"/>
  <c r="AG39" i="60"/>
  <c r="AC39" i="60"/>
  <c r="AH39" i="60"/>
  <c r="X39" i="60"/>
  <c r="Y39" i="60"/>
  <c r="P39" i="60"/>
  <c r="M39" i="60"/>
  <c r="I39" i="60"/>
  <c r="BC44" i="60"/>
  <c r="AT44" i="60"/>
  <c r="AZ44" i="60"/>
  <c r="AP44" i="60"/>
  <c r="AL44" i="60"/>
  <c r="AG44" i="60"/>
  <c r="AC44" i="60"/>
  <c r="X44" i="60"/>
  <c r="Y44" i="60"/>
  <c r="AI44" i="60"/>
  <c r="P44" i="60"/>
  <c r="M44" i="60"/>
  <c r="I44" i="60"/>
  <c r="BC32" i="60"/>
  <c r="AT32" i="60"/>
  <c r="AZ32" i="60"/>
  <c r="AP32" i="60"/>
  <c r="AL32" i="60"/>
  <c r="AG32" i="60"/>
  <c r="AC32" i="60"/>
  <c r="X32" i="60"/>
  <c r="P32" i="60"/>
  <c r="M32" i="60"/>
  <c r="I32" i="60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106" i="28"/>
  <c r="A107" i="28"/>
  <c r="A108" i="28"/>
  <c r="A109" i="28"/>
  <c r="A110" i="28"/>
  <c r="A111" i="28"/>
  <c r="A112" i="28"/>
  <c r="A113" i="28"/>
  <c r="A114" i="28"/>
  <c r="A115" i="28"/>
  <c r="A116" i="28"/>
  <c r="A117" i="28"/>
  <c r="A118" i="28"/>
  <c r="A119" i="28"/>
  <c r="A120" i="28"/>
  <c r="T8" i="28"/>
  <c r="AC8" i="28"/>
  <c r="BA13" i="28"/>
  <c r="K13" i="28"/>
  <c r="BA14" i="28"/>
  <c r="BA15" i="28"/>
  <c r="K15" i="28"/>
  <c r="BA18" i="28"/>
  <c r="BA19" i="28"/>
  <c r="BA20" i="28"/>
  <c r="BA21" i="28"/>
  <c r="K21" i="28"/>
  <c r="BA22" i="28"/>
  <c r="BA23" i="28"/>
  <c r="K23" i="28"/>
  <c r="BA24" i="28"/>
  <c r="K24" i="28"/>
  <c r="BA25" i="28"/>
  <c r="K25" i="28"/>
  <c r="BA17" i="28"/>
  <c r="BA26" i="28"/>
  <c r="BA27" i="28"/>
  <c r="BA28" i="28"/>
  <c r="BA29" i="28"/>
  <c r="BA30" i="28"/>
  <c r="BA31" i="28"/>
  <c r="BA32" i="28"/>
  <c r="BA33" i="28"/>
  <c r="BA34" i="28"/>
  <c r="BA35" i="28"/>
  <c r="BA36" i="28"/>
  <c r="BA37" i="28"/>
  <c r="BA38" i="28"/>
  <c r="BA39" i="28"/>
  <c r="BA40" i="28"/>
  <c r="BA41" i="28"/>
  <c r="BA42" i="28"/>
  <c r="BA43" i="28"/>
  <c r="BA44" i="28"/>
  <c r="BA45" i="28"/>
  <c r="BA46" i="28"/>
  <c r="BA47" i="28"/>
  <c r="BA48" i="28"/>
  <c r="BA49" i="28"/>
  <c r="BA50" i="28"/>
  <c r="BA51" i="28"/>
  <c r="BA52" i="28"/>
  <c r="BA53" i="28"/>
  <c r="BA54" i="28"/>
  <c r="BA55" i="28"/>
  <c r="BA56" i="28"/>
  <c r="BA57" i="28"/>
  <c r="BA58" i="28"/>
  <c r="BA59" i="28"/>
  <c r="BA60" i="28"/>
  <c r="BA61" i="28"/>
  <c r="BA62" i="28"/>
  <c r="BA63" i="28"/>
  <c r="BA64" i="28"/>
  <c r="BA65" i="28"/>
  <c r="BA66" i="28"/>
  <c r="BA67" i="28"/>
  <c r="BA68" i="28"/>
  <c r="BA69" i="28"/>
  <c r="BA70" i="28"/>
  <c r="BA71" i="28"/>
  <c r="BA72" i="28"/>
  <c r="BA73" i="28"/>
  <c r="BA74" i="28"/>
  <c r="BA75" i="28"/>
  <c r="BA76" i="28"/>
  <c r="BA77" i="28"/>
  <c r="BA78" i="28"/>
  <c r="BA79" i="28"/>
  <c r="BA80" i="28"/>
  <c r="BA81" i="28"/>
  <c r="BA82" i="28"/>
  <c r="BA83" i="28"/>
  <c r="BA84" i="28"/>
  <c r="BA85" i="28"/>
  <c r="BA86" i="28"/>
  <c r="BA87" i="28"/>
  <c r="BA88" i="28"/>
  <c r="BA89" i="28"/>
  <c r="BA90" i="28"/>
  <c r="BA91" i="28"/>
  <c r="BA92" i="28"/>
  <c r="BA93" i="28"/>
  <c r="BA94" i="28"/>
  <c r="BA95" i="28"/>
  <c r="BA96" i="28"/>
  <c r="BA97" i="28"/>
  <c r="BA98" i="28"/>
  <c r="BA99" i="28"/>
  <c r="BA100" i="28"/>
  <c r="BA101" i="28"/>
  <c r="BA102" i="28"/>
  <c r="BA103" i="28"/>
  <c r="BA104" i="28"/>
  <c r="BA105" i="28"/>
  <c r="BA106" i="28"/>
  <c r="BA107" i="28"/>
  <c r="BA108" i="28"/>
  <c r="BA109" i="28"/>
  <c r="BA110" i="28"/>
  <c r="BA111" i="28"/>
  <c r="BA112" i="28"/>
  <c r="BA113" i="28"/>
  <c r="BA114" i="28"/>
  <c r="BA115" i="28"/>
  <c r="BA116" i="28"/>
  <c r="BA117" i="28"/>
  <c r="BA118" i="28"/>
  <c r="BA119" i="28"/>
  <c r="BA120" i="28"/>
  <c r="AP8" i="28"/>
  <c r="B73" i="28"/>
  <c r="I73" i="28"/>
  <c r="J73" i="28"/>
  <c r="K73" i="28"/>
  <c r="L73" i="28"/>
  <c r="M73" i="28"/>
  <c r="P73" i="28"/>
  <c r="T73" i="28"/>
  <c r="X73" i="28"/>
  <c r="Y73" i="28"/>
  <c r="AI73" i="28"/>
  <c r="AC73" i="28"/>
  <c r="AG73" i="28"/>
  <c r="AH73" i="28"/>
  <c r="AL73" i="28"/>
  <c r="AP73" i="28"/>
  <c r="AT73" i="28"/>
  <c r="AZ73" i="28"/>
  <c r="AU73" i="28"/>
  <c r="AV73" i="28"/>
  <c r="AW73" i="28"/>
  <c r="AY73" i="28"/>
  <c r="BB73" i="28"/>
  <c r="BC73" i="28"/>
  <c r="BS73" i="28"/>
  <c r="B74" i="28"/>
  <c r="I74" i="28"/>
  <c r="J74" i="28"/>
  <c r="K74" i="28"/>
  <c r="L74" i="28"/>
  <c r="M74" i="28"/>
  <c r="P74" i="28"/>
  <c r="T74" i="28"/>
  <c r="X74" i="28"/>
  <c r="Y74" i="28"/>
  <c r="AC74" i="28"/>
  <c r="AG74" i="28"/>
  <c r="AH74" i="28"/>
  <c r="AI74" i="28"/>
  <c r="AJ74" i="28"/>
  <c r="AK74" i="28"/>
  <c r="AL74" i="28"/>
  <c r="AP74" i="28"/>
  <c r="AT74" i="28"/>
  <c r="AZ74" i="28"/>
  <c r="AU74" i="28"/>
  <c r="AV74" i="28"/>
  <c r="AW74" i="28"/>
  <c r="AY74" i="28"/>
  <c r="BB74" i="28"/>
  <c r="BC74" i="28"/>
  <c r="BS74" i="28"/>
  <c r="B75" i="28"/>
  <c r="I75" i="28"/>
  <c r="J75" i="28"/>
  <c r="K75" i="28"/>
  <c r="L75" i="28"/>
  <c r="M75" i="28"/>
  <c r="P75" i="28"/>
  <c r="T75" i="28"/>
  <c r="X75" i="28"/>
  <c r="Y75" i="28"/>
  <c r="AC75" i="28"/>
  <c r="AG75" i="28"/>
  <c r="AH75" i="28"/>
  <c r="AL75" i="28"/>
  <c r="AP75" i="28"/>
  <c r="AT75" i="28"/>
  <c r="AU75" i="28"/>
  <c r="AV75" i="28"/>
  <c r="AW75" i="28"/>
  <c r="AY75" i="28"/>
  <c r="BB75" i="28"/>
  <c r="AZ75" i="28"/>
  <c r="BC75" i="28"/>
  <c r="BS75" i="28"/>
  <c r="B76" i="28"/>
  <c r="I76" i="28"/>
  <c r="J76" i="28"/>
  <c r="K76" i="28"/>
  <c r="L76" i="28"/>
  <c r="M76" i="28"/>
  <c r="P76" i="28"/>
  <c r="T76" i="28"/>
  <c r="X76" i="28"/>
  <c r="Y76" i="28"/>
  <c r="AC76" i="28"/>
  <c r="AG76" i="28"/>
  <c r="AH76" i="28"/>
  <c r="AI76" i="28"/>
  <c r="AJ76" i="28"/>
  <c r="AK76" i="28"/>
  <c r="AL76" i="28"/>
  <c r="AP76" i="28"/>
  <c r="AT76" i="28"/>
  <c r="AZ76" i="28"/>
  <c r="AU76" i="28"/>
  <c r="AV76" i="28"/>
  <c r="AW76" i="28"/>
  <c r="AY76" i="28"/>
  <c r="BB76" i="28"/>
  <c r="BC76" i="28"/>
  <c r="BS76" i="28"/>
  <c r="B77" i="28"/>
  <c r="I77" i="28"/>
  <c r="J77" i="28"/>
  <c r="K77" i="28"/>
  <c r="L77" i="28"/>
  <c r="M77" i="28"/>
  <c r="P77" i="28"/>
  <c r="T77" i="28"/>
  <c r="X77" i="28"/>
  <c r="Y77" i="28"/>
  <c r="AC77" i="28"/>
  <c r="AG77" i="28"/>
  <c r="AH77" i="28"/>
  <c r="AL77" i="28"/>
  <c r="AP77" i="28"/>
  <c r="AT77" i="28"/>
  <c r="AZ77" i="28"/>
  <c r="AU77" i="28"/>
  <c r="AV77" i="28"/>
  <c r="AW77" i="28"/>
  <c r="AY77" i="28"/>
  <c r="BB77" i="28"/>
  <c r="BC77" i="28"/>
  <c r="BS77" i="28"/>
  <c r="B78" i="28"/>
  <c r="I78" i="28"/>
  <c r="J78" i="28"/>
  <c r="K78" i="28"/>
  <c r="L78" i="28"/>
  <c r="M78" i="28"/>
  <c r="P78" i="28"/>
  <c r="T78" i="28"/>
  <c r="X78" i="28"/>
  <c r="Y78" i="28"/>
  <c r="AC78" i="28"/>
  <c r="AG78" i="28"/>
  <c r="AH78" i="28"/>
  <c r="AL78" i="28"/>
  <c r="AP78" i="28"/>
  <c r="AT78" i="28"/>
  <c r="AZ78" i="28"/>
  <c r="AU78" i="28"/>
  <c r="AV78" i="28"/>
  <c r="AW78" i="28"/>
  <c r="AY78" i="28"/>
  <c r="BB78" i="28"/>
  <c r="BC78" i="28"/>
  <c r="BS78" i="28"/>
  <c r="B79" i="28"/>
  <c r="I79" i="28"/>
  <c r="J79" i="28"/>
  <c r="K79" i="28"/>
  <c r="L79" i="28"/>
  <c r="M79" i="28"/>
  <c r="P79" i="28"/>
  <c r="T79" i="28"/>
  <c r="X79" i="28"/>
  <c r="Y79" i="28"/>
  <c r="AC79" i="28"/>
  <c r="AG79" i="28"/>
  <c r="AH79" i="28"/>
  <c r="AL79" i="28"/>
  <c r="AP79" i="28"/>
  <c r="AT79" i="28"/>
  <c r="AZ79" i="28"/>
  <c r="AU79" i="28"/>
  <c r="AV79" i="28"/>
  <c r="AW79" i="28"/>
  <c r="AY79" i="28"/>
  <c r="BB79" i="28"/>
  <c r="BC79" i="28"/>
  <c r="BS79" i="28"/>
  <c r="B80" i="28"/>
  <c r="I80" i="28"/>
  <c r="J80" i="28"/>
  <c r="K80" i="28"/>
  <c r="L80" i="28"/>
  <c r="M80" i="28"/>
  <c r="P80" i="28"/>
  <c r="T80" i="28"/>
  <c r="X80" i="28"/>
  <c r="Y80" i="28"/>
  <c r="AC80" i="28"/>
  <c r="AG80" i="28"/>
  <c r="AH80" i="28"/>
  <c r="AL80" i="28"/>
  <c r="AP80" i="28"/>
  <c r="AT80" i="28"/>
  <c r="AZ80" i="28"/>
  <c r="AU80" i="28"/>
  <c r="AV80" i="28"/>
  <c r="AW80" i="28"/>
  <c r="AY80" i="28"/>
  <c r="BB80" i="28"/>
  <c r="BC80" i="28"/>
  <c r="BS80" i="28"/>
  <c r="B81" i="28"/>
  <c r="I81" i="28"/>
  <c r="J81" i="28"/>
  <c r="K81" i="28"/>
  <c r="L81" i="28"/>
  <c r="M81" i="28"/>
  <c r="P81" i="28"/>
  <c r="T81" i="28"/>
  <c r="X81" i="28"/>
  <c r="Y81" i="28"/>
  <c r="AC81" i="28"/>
  <c r="AG81" i="28"/>
  <c r="AH81" i="28"/>
  <c r="AI81" i="28"/>
  <c r="AJ81" i="28"/>
  <c r="AK81" i="28"/>
  <c r="AL81" i="28"/>
  <c r="AP81" i="28"/>
  <c r="AT81" i="28"/>
  <c r="AZ81" i="28"/>
  <c r="AU81" i="28"/>
  <c r="AV81" i="28"/>
  <c r="AW81" i="28"/>
  <c r="AY81" i="28"/>
  <c r="BB81" i="28"/>
  <c r="BC81" i="28"/>
  <c r="BS81" i="28"/>
  <c r="B82" i="28"/>
  <c r="I82" i="28"/>
  <c r="J82" i="28"/>
  <c r="K82" i="28"/>
  <c r="L82" i="28"/>
  <c r="M82" i="28"/>
  <c r="P82" i="28"/>
  <c r="T82" i="28"/>
  <c r="X82" i="28"/>
  <c r="Y82" i="28"/>
  <c r="AC82" i="28"/>
  <c r="AG82" i="28"/>
  <c r="AH82" i="28"/>
  <c r="AL82" i="28"/>
  <c r="AP82" i="28"/>
  <c r="AT82" i="28"/>
  <c r="AZ82" i="28"/>
  <c r="AU82" i="28"/>
  <c r="AV82" i="28"/>
  <c r="AW82" i="28"/>
  <c r="AY82" i="28"/>
  <c r="BB82" i="28"/>
  <c r="BC82" i="28"/>
  <c r="BS82" i="28"/>
  <c r="B83" i="28"/>
  <c r="I83" i="28"/>
  <c r="J83" i="28"/>
  <c r="K83" i="28"/>
  <c r="L83" i="28"/>
  <c r="M83" i="28"/>
  <c r="P83" i="28"/>
  <c r="T83" i="28"/>
  <c r="X83" i="28"/>
  <c r="Y83" i="28"/>
  <c r="AC83" i="28"/>
  <c r="AG83" i="28"/>
  <c r="AH83" i="28"/>
  <c r="AL83" i="28"/>
  <c r="AP83" i="28"/>
  <c r="AT83" i="28"/>
  <c r="AZ83" i="28"/>
  <c r="AU83" i="28"/>
  <c r="AV83" i="28"/>
  <c r="AW83" i="28"/>
  <c r="AY83" i="28"/>
  <c r="BB83" i="28"/>
  <c r="BC83" i="28"/>
  <c r="BS83" i="28"/>
  <c r="B84" i="28"/>
  <c r="I84" i="28"/>
  <c r="J84" i="28"/>
  <c r="K84" i="28"/>
  <c r="L84" i="28"/>
  <c r="M84" i="28"/>
  <c r="P84" i="28"/>
  <c r="T84" i="28"/>
  <c r="X84" i="28"/>
  <c r="Y84" i="28"/>
  <c r="AC84" i="28"/>
  <c r="AG84" i="28"/>
  <c r="AH84" i="28"/>
  <c r="AL84" i="28"/>
  <c r="AP84" i="28"/>
  <c r="AT84" i="28"/>
  <c r="AZ84" i="28"/>
  <c r="AU84" i="28"/>
  <c r="AV84" i="28"/>
  <c r="AW84" i="28"/>
  <c r="AY84" i="28"/>
  <c r="BB84" i="28"/>
  <c r="BC84" i="28"/>
  <c r="BS84" i="28"/>
  <c r="B85" i="28"/>
  <c r="I85" i="28"/>
  <c r="J85" i="28"/>
  <c r="K85" i="28"/>
  <c r="L85" i="28"/>
  <c r="M85" i="28"/>
  <c r="P85" i="28"/>
  <c r="T85" i="28"/>
  <c r="X85" i="28"/>
  <c r="Y85" i="28"/>
  <c r="AC85" i="28"/>
  <c r="AG85" i="28"/>
  <c r="AH85" i="28"/>
  <c r="AL85" i="28"/>
  <c r="AP85" i="28"/>
  <c r="AT85" i="28"/>
  <c r="AZ85" i="28"/>
  <c r="AU85" i="28"/>
  <c r="AV85" i="28"/>
  <c r="AW85" i="28"/>
  <c r="AY85" i="28"/>
  <c r="BB85" i="28"/>
  <c r="BC85" i="28"/>
  <c r="BS85" i="28"/>
  <c r="B86" i="28"/>
  <c r="I86" i="28"/>
  <c r="J86" i="28"/>
  <c r="K86" i="28"/>
  <c r="L86" i="28"/>
  <c r="M86" i="28"/>
  <c r="P86" i="28"/>
  <c r="T86" i="28"/>
  <c r="X86" i="28"/>
  <c r="Y86" i="28"/>
  <c r="AC86" i="28"/>
  <c r="AG86" i="28"/>
  <c r="AH86" i="28"/>
  <c r="AL86" i="28"/>
  <c r="AP86" i="28"/>
  <c r="AT86" i="28"/>
  <c r="AZ86" i="28"/>
  <c r="AU86" i="28"/>
  <c r="AV86" i="28"/>
  <c r="AW86" i="28"/>
  <c r="AY86" i="28"/>
  <c r="BB86" i="28"/>
  <c r="BC86" i="28"/>
  <c r="BS86" i="28"/>
  <c r="B87" i="28"/>
  <c r="I87" i="28"/>
  <c r="J87" i="28"/>
  <c r="K87" i="28"/>
  <c r="L87" i="28"/>
  <c r="M87" i="28"/>
  <c r="P87" i="28"/>
  <c r="T87" i="28"/>
  <c r="X87" i="28"/>
  <c r="Y87" i="28"/>
  <c r="AC87" i="28"/>
  <c r="AG87" i="28"/>
  <c r="AH87" i="28"/>
  <c r="AL87" i="28"/>
  <c r="AP87" i="28"/>
  <c r="AT87" i="28"/>
  <c r="AZ87" i="28"/>
  <c r="AU87" i="28"/>
  <c r="AV87" i="28"/>
  <c r="AW87" i="28"/>
  <c r="AY87" i="28"/>
  <c r="BB87" i="28"/>
  <c r="BC87" i="28"/>
  <c r="BS87" i="28"/>
  <c r="B88" i="28"/>
  <c r="I88" i="28"/>
  <c r="J88" i="28"/>
  <c r="K88" i="28"/>
  <c r="L88" i="28"/>
  <c r="M88" i="28"/>
  <c r="P88" i="28"/>
  <c r="T88" i="28"/>
  <c r="X88" i="28"/>
  <c r="Y88" i="28"/>
  <c r="AC88" i="28"/>
  <c r="AG88" i="28"/>
  <c r="AH88" i="28"/>
  <c r="AL88" i="28"/>
  <c r="AP88" i="28"/>
  <c r="AT88" i="28"/>
  <c r="AZ88" i="28"/>
  <c r="AU88" i="28"/>
  <c r="AV88" i="28"/>
  <c r="AW88" i="28"/>
  <c r="AY88" i="28"/>
  <c r="BB88" i="28"/>
  <c r="BC88" i="28"/>
  <c r="BS88" i="28"/>
  <c r="B89" i="28"/>
  <c r="I89" i="28"/>
  <c r="J89" i="28"/>
  <c r="K89" i="28"/>
  <c r="L89" i="28"/>
  <c r="M89" i="28"/>
  <c r="P89" i="28"/>
  <c r="T89" i="28"/>
  <c r="X89" i="28"/>
  <c r="Y89" i="28"/>
  <c r="AC89" i="28"/>
  <c r="AG89" i="28"/>
  <c r="AH89" i="28"/>
  <c r="AI89" i="28"/>
  <c r="AJ89" i="28"/>
  <c r="AK89" i="28"/>
  <c r="AL89" i="28"/>
  <c r="AP89" i="28"/>
  <c r="AT89" i="28"/>
  <c r="AZ89" i="28"/>
  <c r="AU89" i="28"/>
  <c r="AV89" i="28"/>
  <c r="AW89" i="28"/>
  <c r="AY89" i="28"/>
  <c r="BB89" i="28"/>
  <c r="BC89" i="28"/>
  <c r="BS89" i="28"/>
  <c r="B90" i="28"/>
  <c r="I90" i="28"/>
  <c r="J90" i="28"/>
  <c r="K90" i="28"/>
  <c r="L90" i="28"/>
  <c r="M90" i="28"/>
  <c r="P90" i="28"/>
  <c r="T90" i="28"/>
  <c r="X90" i="28"/>
  <c r="Y90" i="28"/>
  <c r="AC90" i="28"/>
  <c r="AG90" i="28"/>
  <c r="AH90" i="28"/>
  <c r="AL90" i="28"/>
  <c r="AP90" i="28"/>
  <c r="AT90" i="28"/>
  <c r="AZ90" i="28"/>
  <c r="AU90" i="28"/>
  <c r="AV90" i="28"/>
  <c r="AW90" i="28"/>
  <c r="AY90" i="28"/>
  <c r="BB90" i="28"/>
  <c r="BC90" i="28"/>
  <c r="BS90" i="28"/>
  <c r="B91" i="28"/>
  <c r="I91" i="28"/>
  <c r="J91" i="28"/>
  <c r="K91" i="28"/>
  <c r="L91" i="28"/>
  <c r="M91" i="28"/>
  <c r="P91" i="28"/>
  <c r="T91" i="28"/>
  <c r="X91" i="28"/>
  <c r="Y91" i="28"/>
  <c r="AC91" i="28"/>
  <c r="AG91" i="28"/>
  <c r="AH91" i="28"/>
  <c r="AI91" i="28"/>
  <c r="AJ91" i="28"/>
  <c r="AK91" i="28"/>
  <c r="AL91" i="28"/>
  <c r="AP91" i="28"/>
  <c r="AT91" i="28"/>
  <c r="AZ91" i="28"/>
  <c r="AU91" i="28"/>
  <c r="AV91" i="28"/>
  <c r="AW91" i="28"/>
  <c r="AY91" i="28"/>
  <c r="BB91" i="28"/>
  <c r="BC91" i="28"/>
  <c r="BS91" i="28"/>
  <c r="B92" i="28"/>
  <c r="I92" i="28"/>
  <c r="J92" i="28"/>
  <c r="K92" i="28"/>
  <c r="L92" i="28"/>
  <c r="M92" i="28"/>
  <c r="P92" i="28"/>
  <c r="T92" i="28"/>
  <c r="X92" i="28"/>
  <c r="Y92" i="28"/>
  <c r="AC92" i="28"/>
  <c r="AG92" i="28"/>
  <c r="AH92" i="28"/>
  <c r="AL92" i="28"/>
  <c r="AP92" i="28"/>
  <c r="AT92" i="28"/>
  <c r="AZ92" i="28"/>
  <c r="AU92" i="28"/>
  <c r="AV92" i="28"/>
  <c r="AW92" i="28"/>
  <c r="AY92" i="28"/>
  <c r="BB92" i="28"/>
  <c r="BC92" i="28"/>
  <c r="BS92" i="28"/>
  <c r="B93" i="28"/>
  <c r="I93" i="28"/>
  <c r="J93" i="28"/>
  <c r="K93" i="28"/>
  <c r="L93" i="28"/>
  <c r="M93" i="28"/>
  <c r="P93" i="28"/>
  <c r="T93" i="28"/>
  <c r="X93" i="28"/>
  <c r="Y93" i="28"/>
  <c r="AC93" i="28"/>
  <c r="AG93" i="28"/>
  <c r="AH93" i="28"/>
  <c r="AI93" i="28"/>
  <c r="AJ93" i="28"/>
  <c r="AK93" i="28"/>
  <c r="AL93" i="28"/>
  <c r="AP93" i="28"/>
  <c r="AT93" i="28"/>
  <c r="AZ93" i="28"/>
  <c r="AU93" i="28"/>
  <c r="AV93" i="28"/>
  <c r="AW93" i="28"/>
  <c r="AY93" i="28"/>
  <c r="BB93" i="28"/>
  <c r="BC93" i="28"/>
  <c r="BS93" i="28"/>
  <c r="B94" i="28"/>
  <c r="I94" i="28"/>
  <c r="J94" i="28"/>
  <c r="K94" i="28"/>
  <c r="L94" i="28"/>
  <c r="M94" i="28"/>
  <c r="P94" i="28"/>
  <c r="T94" i="28"/>
  <c r="X94" i="28"/>
  <c r="Y94" i="28"/>
  <c r="AI94" i="28"/>
  <c r="AJ94" i="28"/>
  <c r="AC94" i="28"/>
  <c r="AG94" i="28"/>
  <c r="AH94" i="28"/>
  <c r="AL94" i="28"/>
  <c r="AP94" i="28"/>
  <c r="AT94" i="28"/>
  <c r="AZ94" i="28"/>
  <c r="AU94" i="28"/>
  <c r="AV94" i="28"/>
  <c r="AW94" i="28"/>
  <c r="AY94" i="28"/>
  <c r="BB94" i="28"/>
  <c r="BC94" i="28"/>
  <c r="BS94" i="28"/>
  <c r="B95" i="28"/>
  <c r="I95" i="28"/>
  <c r="J95" i="28"/>
  <c r="K95" i="28"/>
  <c r="L95" i="28"/>
  <c r="M95" i="28"/>
  <c r="P95" i="28"/>
  <c r="T95" i="28"/>
  <c r="X95" i="28"/>
  <c r="Y95" i="28"/>
  <c r="AC95" i="28"/>
  <c r="AG95" i="28"/>
  <c r="AH95" i="28"/>
  <c r="AL95" i="28"/>
  <c r="AP95" i="28"/>
  <c r="AT95" i="28"/>
  <c r="AZ95" i="28"/>
  <c r="AU95" i="28"/>
  <c r="AV95" i="28"/>
  <c r="AW95" i="28"/>
  <c r="AY95" i="28"/>
  <c r="BB95" i="28"/>
  <c r="BC95" i="28"/>
  <c r="BS95" i="28"/>
  <c r="B96" i="28"/>
  <c r="I96" i="28"/>
  <c r="J96" i="28"/>
  <c r="K96" i="28"/>
  <c r="L96" i="28"/>
  <c r="M96" i="28"/>
  <c r="P96" i="28"/>
  <c r="T96" i="28"/>
  <c r="X96" i="28"/>
  <c r="Y96" i="28"/>
  <c r="AC96" i="28"/>
  <c r="AG96" i="28"/>
  <c r="AH96" i="28"/>
  <c r="AL96" i="28"/>
  <c r="AP96" i="28"/>
  <c r="AT96" i="28"/>
  <c r="AZ96" i="28"/>
  <c r="AU96" i="28"/>
  <c r="AV96" i="28"/>
  <c r="AW96" i="28"/>
  <c r="AY96" i="28"/>
  <c r="BB96" i="28"/>
  <c r="BC96" i="28"/>
  <c r="BS96" i="28"/>
  <c r="B97" i="28"/>
  <c r="I97" i="28"/>
  <c r="J97" i="28"/>
  <c r="K97" i="28"/>
  <c r="L97" i="28"/>
  <c r="M97" i="28"/>
  <c r="P97" i="28"/>
  <c r="T97" i="28"/>
  <c r="X97" i="28"/>
  <c r="Y97" i="28"/>
  <c r="AC97" i="28"/>
  <c r="AG97" i="28"/>
  <c r="AH97" i="28"/>
  <c r="AI97" i="28"/>
  <c r="AJ97" i="28"/>
  <c r="AK97" i="28"/>
  <c r="AL97" i="28"/>
  <c r="AP97" i="28"/>
  <c r="AT97" i="28"/>
  <c r="AZ97" i="28"/>
  <c r="AU97" i="28"/>
  <c r="AV97" i="28"/>
  <c r="AW97" i="28"/>
  <c r="AY97" i="28"/>
  <c r="BB97" i="28"/>
  <c r="BC97" i="28"/>
  <c r="BS97" i="28"/>
  <c r="B98" i="28"/>
  <c r="I98" i="28"/>
  <c r="J98" i="28"/>
  <c r="K98" i="28"/>
  <c r="L98" i="28"/>
  <c r="M98" i="28"/>
  <c r="P98" i="28"/>
  <c r="T98" i="28"/>
  <c r="X98" i="28"/>
  <c r="Y98" i="28"/>
  <c r="AC98" i="28"/>
  <c r="AG98" i="28"/>
  <c r="AH98" i="28"/>
  <c r="AL98" i="28"/>
  <c r="AP98" i="28"/>
  <c r="AT98" i="28"/>
  <c r="AZ98" i="28"/>
  <c r="AU98" i="28"/>
  <c r="AV98" i="28"/>
  <c r="AW98" i="28"/>
  <c r="AY98" i="28"/>
  <c r="BB98" i="28"/>
  <c r="BC98" i="28"/>
  <c r="BS98" i="28"/>
  <c r="B99" i="28"/>
  <c r="I99" i="28"/>
  <c r="J99" i="28"/>
  <c r="K99" i="28"/>
  <c r="L99" i="28"/>
  <c r="M99" i="28"/>
  <c r="P99" i="28"/>
  <c r="T99" i="28"/>
  <c r="X99" i="28"/>
  <c r="Y99" i="28"/>
  <c r="AC99" i="28"/>
  <c r="AG99" i="28"/>
  <c r="AH99" i="28"/>
  <c r="AL99" i="28"/>
  <c r="AP99" i="28"/>
  <c r="AT99" i="28"/>
  <c r="AZ99" i="28"/>
  <c r="AU99" i="28"/>
  <c r="AV99" i="28"/>
  <c r="AW99" i="28"/>
  <c r="AY99" i="28"/>
  <c r="BB99" i="28"/>
  <c r="BC99" i="28"/>
  <c r="BS99" i="28"/>
  <c r="B100" i="28"/>
  <c r="I100" i="28"/>
  <c r="J100" i="28"/>
  <c r="K100" i="28"/>
  <c r="L100" i="28"/>
  <c r="M100" i="28"/>
  <c r="P100" i="28"/>
  <c r="T100" i="28"/>
  <c r="X100" i="28"/>
  <c r="Y100" i="28"/>
  <c r="AC100" i="28"/>
  <c r="AG100" i="28"/>
  <c r="AH100" i="28"/>
  <c r="AI100" i="28"/>
  <c r="AJ100" i="28"/>
  <c r="AK100" i="28"/>
  <c r="AL100" i="28"/>
  <c r="AP100" i="28"/>
  <c r="AT100" i="28"/>
  <c r="AZ100" i="28"/>
  <c r="AU100" i="28"/>
  <c r="AV100" i="28"/>
  <c r="AW100" i="28"/>
  <c r="AY100" i="28"/>
  <c r="BB100" i="28"/>
  <c r="BC100" i="28"/>
  <c r="BS100" i="28"/>
  <c r="B101" i="28"/>
  <c r="I101" i="28"/>
  <c r="J101" i="28"/>
  <c r="K101" i="28"/>
  <c r="L101" i="28"/>
  <c r="M101" i="28"/>
  <c r="P101" i="28"/>
  <c r="T101" i="28"/>
  <c r="X101" i="28"/>
  <c r="Y101" i="28"/>
  <c r="AC101" i="28"/>
  <c r="AG101" i="28"/>
  <c r="AH101" i="28"/>
  <c r="AL101" i="28"/>
  <c r="AP101" i="28"/>
  <c r="AT101" i="28"/>
  <c r="AZ101" i="28"/>
  <c r="AU101" i="28"/>
  <c r="AV101" i="28"/>
  <c r="AW101" i="28"/>
  <c r="AY101" i="28"/>
  <c r="BB101" i="28"/>
  <c r="BC101" i="28"/>
  <c r="BS101" i="28"/>
  <c r="B102" i="28"/>
  <c r="I102" i="28"/>
  <c r="J102" i="28"/>
  <c r="K102" i="28"/>
  <c r="L102" i="28"/>
  <c r="M102" i="28"/>
  <c r="P102" i="28"/>
  <c r="T102" i="28"/>
  <c r="X102" i="28"/>
  <c r="Y102" i="28"/>
  <c r="AC102" i="28"/>
  <c r="AG102" i="28"/>
  <c r="AH102" i="28"/>
  <c r="AL102" i="28"/>
  <c r="AP102" i="28"/>
  <c r="AT102" i="28"/>
  <c r="AZ102" i="28"/>
  <c r="AU102" i="28"/>
  <c r="AV102" i="28"/>
  <c r="AW102" i="28"/>
  <c r="AY102" i="28"/>
  <c r="BB102" i="28"/>
  <c r="BC102" i="28"/>
  <c r="BS102" i="28"/>
  <c r="B103" i="28"/>
  <c r="I103" i="28"/>
  <c r="J103" i="28"/>
  <c r="K103" i="28"/>
  <c r="L103" i="28"/>
  <c r="M103" i="28"/>
  <c r="P103" i="28"/>
  <c r="T103" i="28"/>
  <c r="X103" i="28"/>
  <c r="Y103" i="28"/>
  <c r="AC103" i="28"/>
  <c r="AG103" i="28"/>
  <c r="AH103" i="28"/>
  <c r="AL103" i="28"/>
  <c r="AP103" i="28"/>
  <c r="AT103" i="28"/>
  <c r="AZ103" i="28"/>
  <c r="AU103" i="28"/>
  <c r="AV103" i="28"/>
  <c r="AW103" i="28"/>
  <c r="AY103" i="28"/>
  <c r="BB103" i="28"/>
  <c r="BC103" i="28"/>
  <c r="BS103" i="28"/>
  <c r="B104" i="28"/>
  <c r="I104" i="28"/>
  <c r="J104" i="28"/>
  <c r="K104" i="28"/>
  <c r="L104" i="28"/>
  <c r="M104" i="28"/>
  <c r="P104" i="28"/>
  <c r="T104" i="28"/>
  <c r="X104" i="28"/>
  <c r="Y104" i="28"/>
  <c r="AC104" i="28"/>
  <c r="AG104" i="28"/>
  <c r="AH104" i="28"/>
  <c r="AI104" i="28"/>
  <c r="AL104" i="28"/>
  <c r="AP104" i="28"/>
  <c r="AT104" i="28"/>
  <c r="AZ104" i="28"/>
  <c r="AU104" i="28"/>
  <c r="AV104" i="28"/>
  <c r="AW104" i="28"/>
  <c r="AY104" i="28"/>
  <c r="BB104" i="28"/>
  <c r="BC104" i="28"/>
  <c r="BS104" i="28"/>
  <c r="B105" i="28"/>
  <c r="I105" i="28"/>
  <c r="J105" i="28"/>
  <c r="K105" i="28"/>
  <c r="L105" i="28"/>
  <c r="M105" i="28"/>
  <c r="P105" i="28"/>
  <c r="T105" i="28"/>
  <c r="X105" i="28"/>
  <c r="Y105" i="28"/>
  <c r="AC105" i="28"/>
  <c r="AG105" i="28"/>
  <c r="AH105" i="28"/>
  <c r="AI105" i="28"/>
  <c r="AJ105" i="28"/>
  <c r="AK105" i="28"/>
  <c r="AL105" i="28"/>
  <c r="AP105" i="28"/>
  <c r="AT105" i="28"/>
  <c r="AZ105" i="28"/>
  <c r="AU105" i="28"/>
  <c r="AV105" i="28"/>
  <c r="AW105" i="28"/>
  <c r="AY105" i="28"/>
  <c r="BB105" i="28"/>
  <c r="BC105" i="28"/>
  <c r="BS105" i="28"/>
  <c r="B106" i="28"/>
  <c r="I106" i="28"/>
  <c r="J106" i="28"/>
  <c r="K106" i="28"/>
  <c r="L106" i="28"/>
  <c r="M106" i="28"/>
  <c r="P106" i="28"/>
  <c r="T106" i="28"/>
  <c r="X106" i="28"/>
  <c r="Y106" i="28"/>
  <c r="AC106" i="28"/>
  <c r="AG106" i="28"/>
  <c r="AH106" i="28"/>
  <c r="AL106" i="28"/>
  <c r="AP106" i="28"/>
  <c r="AT106" i="28"/>
  <c r="AZ106" i="28"/>
  <c r="AU106" i="28"/>
  <c r="AV106" i="28"/>
  <c r="AW106" i="28"/>
  <c r="AY106" i="28"/>
  <c r="BB106" i="28"/>
  <c r="BC106" i="28"/>
  <c r="BS106" i="28"/>
  <c r="B107" i="28"/>
  <c r="I107" i="28"/>
  <c r="J107" i="28"/>
  <c r="K107" i="28"/>
  <c r="L107" i="28"/>
  <c r="M107" i="28"/>
  <c r="P107" i="28"/>
  <c r="T107" i="28"/>
  <c r="X107" i="28"/>
  <c r="Y107" i="28"/>
  <c r="AC107" i="28"/>
  <c r="AG107" i="28"/>
  <c r="AH107" i="28"/>
  <c r="AI107" i="28"/>
  <c r="AJ107" i="28"/>
  <c r="AK107" i="28"/>
  <c r="AL107" i="28"/>
  <c r="AP107" i="28"/>
  <c r="AT107" i="28"/>
  <c r="AZ107" i="28"/>
  <c r="AU107" i="28"/>
  <c r="AV107" i="28"/>
  <c r="AW107" i="28"/>
  <c r="AY107" i="28"/>
  <c r="BB107" i="28"/>
  <c r="BC107" i="28"/>
  <c r="BS107" i="28"/>
  <c r="B108" i="28"/>
  <c r="I108" i="28"/>
  <c r="J108" i="28"/>
  <c r="K108" i="28"/>
  <c r="L108" i="28"/>
  <c r="M108" i="28"/>
  <c r="P108" i="28"/>
  <c r="T108" i="28"/>
  <c r="X108" i="28"/>
  <c r="Y108" i="28"/>
  <c r="AC108" i="28"/>
  <c r="AG108" i="28"/>
  <c r="AH108" i="28"/>
  <c r="AL108" i="28"/>
  <c r="AP108" i="28"/>
  <c r="AT108" i="28"/>
  <c r="AZ108" i="28"/>
  <c r="AU108" i="28"/>
  <c r="AV108" i="28"/>
  <c r="AW108" i="28"/>
  <c r="AY108" i="28"/>
  <c r="BB108" i="28"/>
  <c r="BC108" i="28"/>
  <c r="BS108" i="28"/>
  <c r="B109" i="28"/>
  <c r="I109" i="28"/>
  <c r="J109" i="28"/>
  <c r="K109" i="28"/>
  <c r="L109" i="28"/>
  <c r="M109" i="28"/>
  <c r="P109" i="28"/>
  <c r="T109" i="28"/>
  <c r="X109" i="28"/>
  <c r="Y109" i="28"/>
  <c r="AC109" i="28"/>
  <c r="AG109" i="28"/>
  <c r="AH109" i="28"/>
  <c r="AI109" i="28"/>
  <c r="AJ109" i="28"/>
  <c r="AK109" i="28"/>
  <c r="AL109" i="28"/>
  <c r="AP109" i="28"/>
  <c r="AT109" i="28"/>
  <c r="AZ109" i="28"/>
  <c r="AU109" i="28"/>
  <c r="AV109" i="28"/>
  <c r="AW109" i="28"/>
  <c r="AY109" i="28"/>
  <c r="BB109" i="28"/>
  <c r="BC109" i="28"/>
  <c r="BS109" i="28"/>
  <c r="B110" i="28"/>
  <c r="I110" i="28"/>
  <c r="J110" i="28"/>
  <c r="K110" i="28"/>
  <c r="L110" i="28"/>
  <c r="M110" i="28"/>
  <c r="P110" i="28"/>
  <c r="T110" i="28"/>
  <c r="X110" i="28"/>
  <c r="Y110" i="28"/>
  <c r="AC110" i="28"/>
  <c r="AG110" i="28"/>
  <c r="AH110" i="28"/>
  <c r="AI110" i="28"/>
  <c r="AJ110" i="28"/>
  <c r="AL110" i="28"/>
  <c r="AP110" i="28"/>
  <c r="AT110" i="28"/>
  <c r="AZ110" i="28"/>
  <c r="AU110" i="28"/>
  <c r="AV110" i="28"/>
  <c r="AW110" i="28"/>
  <c r="AY110" i="28"/>
  <c r="BB110" i="28"/>
  <c r="BC110" i="28"/>
  <c r="BS110" i="28"/>
  <c r="B111" i="28"/>
  <c r="I111" i="28"/>
  <c r="J111" i="28"/>
  <c r="K111" i="28"/>
  <c r="L111" i="28"/>
  <c r="M111" i="28"/>
  <c r="P111" i="28"/>
  <c r="T111" i="28"/>
  <c r="X111" i="28"/>
  <c r="Y111" i="28"/>
  <c r="AC111" i="28"/>
  <c r="AG111" i="28"/>
  <c r="AH111" i="28"/>
  <c r="AL111" i="28"/>
  <c r="AP111" i="28"/>
  <c r="AT111" i="28"/>
  <c r="AZ111" i="28"/>
  <c r="AU111" i="28"/>
  <c r="AV111" i="28"/>
  <c r="AW111" i="28"/>
  <c r="AY111" i="28"/>
  <c r="BB111" i="28"/>
  <c r="BC111" i="28"/>
  <c r="BS111" i="28"/>
  <c r="B112" i="28"/>
  <c r="I112" i="28"/>
  <c r="J112" i="28"/>
  <c r="K112" i="28"/>
  <c r="L112" i="28"/>
  <c r="M112" i="28"/>
  <c r="P112" i="28"/>
  <c r="T112" i="28"/>
  <c r="X112" i="28"/>
  <c r="Y112" i="28"/>
  <c r="AC112" i="28"/>
  <c r="AG112" i="28"/>
  <c r="AH112" i="28"/>
  <c r="AI112" i="28"/>
  <c r="AL112" i="28"/>
  <c r="AP112" i="28"/>
  <c r="AT112" i="28"/>
  <c r="AZ112" i="28"/>
  <c r="AU112" i="28"/>
  <c r="AV112" i="28"/>
  <c r="AW112" i="28"/>
  <c r="AY112" i="28"/>
  <c r="BB112" i="28"/>
  <c r="BC112" i="28"/>
  <c r="BS112" i="28"/>
  <c r="B113" i="28"/>
  <c r="I113" i="28"/>
  <c r="J113" i="28"/>
  <c r="K113" i="28"/>
  <c r="L113" i="28"/>
  <c r="M113" i="28"/>
  <c r="P113" i="28"/>
  <c r="T113" i="28"/>
  <c r="X113" i="28"/>
  <c r="Y113" i="28"/>
  <c r="AC113" i="28"/>
  <c r="AG113" i="28"/>
  <c r="AH113" i="28"/>
  <c r="AL113" i="28"/>
  <c r="AP113" i="28"/>
  <c r="AT113" i="28"/>
  <c r="AZ113" i="28"/>
  <c r="AU113" i="28"/>
  <c r="AV113" i="28"/>
  <c r="AW113" i="28"/>
  <c r="AY113" i="28"/>
  <c r="BB113" i="28"/>
  <c r="BC113" i="28"/>
  <c r="BS113" i="28"/>
  <c r="B114" i="28"/>
  <c r="I114" i="28"/>
  <c r="J114" i="28"/>
  <c r="K114" i="28"/>
  <c r="L114" i="28"/>
  <c r="M114" i="28"/>
  <c r="P114" i="28"/>
  <c r="T114" i="28"/>
  <c r="X114" i="28"/>
  <c r="Y114" i="28"/>
  <c r="AC114" i="28"/>
  <c r="AG114" i="28"/>
  <c r="AH114" i="28"/>
  <c r="AL114" i="28"/>
  <c r="AP114" i="28"/>
  <c r="AT114" i="28"/>
  <c r="AZ114" i="28"/>
  <c r="AU114" i="28"/>
  <c r="AV114" i="28"/>
  <c r="AW114" i="28"/>
  <c r="AY114" i="28"/>
  <c r="BB114" i="28"/>
  <c r="BC114" i="28"/>
  <c r="BS114" i="28"/>
  <c r="B115" i="28"/>
  <c r="I115" i="28"/>
  <c r="J115" i="28"/>
  <c r="K115" i="28"/>
  <c r="L115" i="28"/>
  <c r="M115" i="28"/>
  <c r="P115" i="28"/>
  <c r="T115" i="28"/>
  <c r="X115" i="28"/>
  <c r="Y115" i="28"/>
  <c r="AC115" i="28"/>
  <c r="AG115" i="28"/>
  <c r="AH115" i="28"/>
  <c r="AI115" i="28"/>
  <c r="AJ115" i="28"/>
  <c r="AK115" i="28"/>
  <c r="AL115" i="28"/>
  <c r="AP115" i="28"/>
  <c r="AT115" i="28"/>
  <c r="AZ115" i="28"/>
  <c r="AU115" i="28"/>
  <c r="AV115" i="28"/>
  <c r="AW115" i="28"/>
  <c r="AY115" i="28"/>
  <c r="BB115" i="28"/>
  <c r="BC115" i="28"/>
  <c r="BS115" i="28"/>
  <c r="B116" i="28"/>
  <c r="I116" i="28"/>
  <c r="J116" i="28"/>
  <c r="K116" i="28"/>
  <c r="L116" i="28"/>
  <c r="M116" i="28"/>
  <c r="P116" i="28"/>
  <c r="T116" i="28"/>
  <c r="X116" i="28"/>
  <c r="Y116" i="28"/>
  <c r="AI116" i="28"/>
  <c r="AJ116" i="28"/>
  <c r="AK116" i="28"/>
  <c r="AC116" i="28"/>
  <c r="AG116" i="28"/>
  <c r="AH116" i="28"/>
  <c r="AL116" i="28"/>
  <c r="AP116" i="28"/>
  <c r="AT116" i="28"/>
  <c r="AZ116" i="28"/>
  <c r="AU116" i="28"/>
  <c r="AV116" i="28"/>
  <c r="AW116" i="28"/>
  <c r="AY116" i="28"/>
  <c r="BB116" i="28"/>
  <c r="BC116" i="28"/>
  <c r="BS116" i="28"/>
  <c r="B117" i="28"/>
  <c r="I117" i="28"/>
  <c r="J117" i="28"/>
  <c r="K117" i="28"/>
  <c r="L117" i="28"/>
  <c r="M117" i="28"/>
  <c r="P117" i="28"/>
  <c r="T117" i="28"/>
  <c r="X117" i="28"/>
  <c r="Y117" i="28"/>
  <c r="AC117" i="28"/>
  <c r="AG117" i="28"/>
  <c r="AH117" i="28"/>
  <c r="AL117" i="28"/>
  <c r="AP117" i="28"/>
  <c r="AT117" i="28"/>
  <c r="AZ117" i="28"/>
  <c r="AU117" i="28"/>
  <c r="AV117" i="28"/>
  <c r="AW117" i="28"/>
  <c r="AY117" i="28"/>
  <c r="BB117" i="28"/>
  <c r="BC117" i="28"/>
  <c r="BS117" i="28"/>
  <c r="B118" i="28"/>
  <c r="I118" i="28"/>
  <c r="J118" i="28"/>
  <c r="K118" i="28"/>
  <c r="L118" i="28"/>
  <c r="M118" i="28"/>
  <c r="P118" i="28"/>
  <c r="T118" i="28"/>
  <c r="X118" i="28"/>
  <c r="Y118" i="28"/>
  <c r="AI118" i="28"/>
  <c r="AJ118" i="28"/>
  <c r="AC118" i="28"/>
  <c r="AG118" i="28"/>
  <c r="AH118" i="28"/>
  <c r="AL118" i="28"/>
  <c r="AP118" i="28"/>
  <c r="AT118" i="28"/>
  <c r="AZ118" i="28"/>
  <c r="AU118" i="28"/>
  <c r="AV118" i="28"/>
  <c r="AW118" i="28"/>
  <c r="AY118" i="28"/>
  <c r="BB118" i="28"/>
  <c r="BC118" i="28"/>
  <c r="BS118" i="28"/>
  <c r="B119" i="28"/>
  <c r="I119" i="28"/>
  <c r="J119" i="28"/>
  <c r="K119" i="28"/>
  <c r="L119" i="28"/>
  <c r="M119" i="28"/>
  <c r="P119" i="28"/>
  <c r="T119" i="28"/>
  <c r="X119" i="28"/>
  <c r="Y119" i="28"/>
  <c r="AI119" i="28"/>
  <c r="AJ119" i="28"/>
  <c r="AK119" i="28"/>
  <c r="AC119" i="28"/>
  <c r="AG119" i="28"/>
  <c r="AH119" i="28"/>
  <c r="AL119" i="28"/>
  <c r="AP119" i="28"/>
  <c r="AT119" i="28"/>
  <c r="AZ119" i="28"/>
  <c r="AU119" i="28"/>
  <c r="AV119" i="28"/>
  <c r="AW119" i="28"/>
  <c r="AY119" i="28"/>
  <c r="BB119" i="28"/>
  <c r="BC119" i="28"/>
  <c r="BS119" i="28"/>
  <c r="B120" i="28"/>
  <c r="I120" i="28"/>
  <c r="J120" i="28"/>
  <c r="K120" i="28"/>
  <c r="L120" i="28"/>
  <c r="M120" i="28"/>
  <c r="P120" i="28"/>
  <c r="T120" i="28"/>
  <c r="X120" i="28"/>
  <c r="Y120" i="28"/>
  <c r="AI120" i="28"/>
  <c r="AC120" i="28"/>
  <c r="AG120" i="28"/>
  <c r="AH120" i="28"/>
  <c r="AL120" i="28"/>
  <c r="AP120" i="28"/>
  <c r="AT120" i="28"/>
  <c r="AZ120" i="28"/>
  <c r="AU120" i="28"/>
  <c r="AV120" i="28"/>
  <c r="AW120" i="28"/>
  <c r="AY120" i="28"/>
  <c r="BB120" i="28"/>
  <c r="BC120" i="28"/>
  <c r="BS120" i="28"/>
  <c r="I8" i="28"/>
  <c r="M8" i="28"/>
  <c r="P8" i="28"/>
  <c r="X8" i="28"/>
  <c r="Y8" i="28"/>
  <c r="AI8" i="28"/>
  <c r="AG8" i="28"/>
  <c r="AH8" i="28"/>
  <c r="AL8" i="28"/>
  <c r="AT8" i="28"/>
  <c r="AU8" i="28"/>
  <c r="AV8" i="28"/>
  <c r="BC16" i="28"/>
  <c r="BS16" i="28"/>
  <c r="AH7" i="28"/>
  <c r="AH12" i="28"/>
  <c r="AH9" i="28"/>
  <c r="AH10" i="28"/>
  <c r="AH11" i="28"/>
  <c r="AH14" i="28"/>
  <c r="AH15" i="28"/>
  <c r="AH20" i="28"/>
  <c r="AH19" i="28"/>
  <c r="AH21" i="28"/>
  <c r="AH16" i="28"/>
  <c r="AH18" i="28"/>
  <c r="AH22" i="28"/>
  <c r="AH23" i="28"/>
  <c r="AH17" i="28"/>
  <c r="AH25" i="28"/>
  <c r="AH24" i="28"/>
  <c r="AH13" i="28"/>
  <c r="AH26" i="28"/>
  <c r="AH27" i="28"/>
  <c r="AH28" i="28"/>
  <c r="AI28" i="28"/>
  <c r="AH29" i="28"/>
  <c r="AH30" i="28"/>
  <c r="AH31" i="28"/>
  <c r="AH32" i="28"/>
  <c r="AI32" i="28"/>
  <c r="AH33" i="28"/>
  <c r="AH34" i="28"/>
  <c r="AH35" i="28"/>
  <c r="AH36" i="28"/>
  <c r="AI36" i="28"/>
  <c r="AH37" i="28"/>
  <c r="AH38" i="28"/>
  <c r="AH39" i="28"/>
  <c r="AH40" i="28"/>
  <c r="AI40" i="28"/>
  <c r="AH41" i="28"/>
  <c r="AH42" i="28"/>
  <c r="AH43" i="28"/>
  <c r="AH44" i="28"/>
  <c r="AI44" i="28"/>
  <c r="AJ44" i="28"/>
  <c r="AK44" i="28"/>
  <c r="AH45" i="28"/>
  <c r="AH46" i="28"/>
  <c r="AH47" i="28"/>
  <c r="AH48" i="28"/>
  <c r="AI48" i="28"/>
  <c r="AH49" i="28"/>
  <c r="AH50" i="28"/>
  <c r="AH51" i="28"/>
  <c r="AH52" i="28"/>
  <c r="AI52" i="28"/>
  <c r="AJ52" i="28"/>
  <c r="AK52" i="28"/>
  <c r="AH53" i="28"/>
  <c r="AH54" i="28"/>
  <c r="AH55" i="28"/>
  <c r="AH56" i="28"/>
  <c r="AI56" i="28"/>
  <c r="AH57" i="28"/>
  <c r="AH58" i="28"/>
  <c r="AH59" i="28"/>
  <c r="AH60" i="28"/>
  <c r="AI60" i="28"/>
  <c r="AJ60" i="28"/>
  <c r="AK60" i="28"/>
  <c r="AH61" i="28"/>
  <c r="AH62" i="28"/>
  <c r="AH63" i="28"/>
  <c r="AH64" i="28"/>
  <c r="AI64" i="28"/>
  <c r="AH65" i="28"/>
  <c r="AH66" i="28"/>
  <c r="AH67" i="28"/>
  <c r="AH68" i="28"/>
  <c r="AI68" i="28"/>
  <c r="AJ68" i="28"/>
  <c r="AK68" i="28"/>
  <c r="AH69" i="28"/>
  <c r="AH70" i="28"/>
  <c r="AH71" i="28"/>
  <c r="AH72" i="28"/>
  <c r="AI72" i="28"/>
  <c r="AG6" i="28"/>
  <c r="AG7" i="28"/>
  <c r="AG12" i="28"/>
  <c r="AG9" i="28"/>
  <c r="AG10" i="28"/>
  <c r="AG11" i="28"/>
  <c r="AG14" i="28"/>
  <c r="AG15" i="28"/>
  <c r="AG20" i="28"/>
  <c r="AG19" i="28"/>
  <c r="AG21" i="28"/>
  <c r="AG16" i="28"/>
  <c r="AG18" i="28"/>
  <c r="AG22" i="28"/>
  <c r="AG23" i="28"/>
  <c r="AG17" i="28"/>
  <c r="AG25" i="28"/>
  <c r="AG24" i="28"/>
  <c r="AG13" i="28"/>
  <c r="AG26" i="28"/>
  <c r="AG27" i="28"/>
  <c r="AG28" i="28"/>
  <c r="AG29" i="28"/>
  <c r="AG30" i="28"/>
  <c r="AG31" i="28"/>
  <c r="AG32" i="28"/>
  <c r="AG33" i="28"/>
  <c r="AG34" i="28"/>
  <c r="AG35" i="28"/>
  <c r="AG36" i="28"/>
  <c r="AG37" i="28"/>
  <c r="AG38" i="28"/>
  <c r="AG39" i="28"/>
  <c r="AG40" i="28"/>
  <c r="AG41" i="28"/>
  <c r="AG42" i="28"/>
  <c r="AG43" i="28"/>
  <c r="AG44" i="28"/>
  <c r="AG45" i="28"/>
  <c r="AG46" i="28"/>
  <c r="AG47" i="28"/>
  <c r="AG48" i="28"/>
  <c r="AG49" i="28"/>
  <c r="AG50" i="28"/>
  <c r="AG51" i="28"/>
  <c r="AG52" i="28"/>
  <c r="AG53" i="28"/>
  <c r="AG54" i="28"/>
  <c r="AG55" i="28"/>
  <c r="AG56" i="28"/>
  <c r="AG57" i="28"/>
  <c r="AG58" i="28"/>
  <c r="AG59" i="28"/>
  <c r="AG60" i="28"/>
  <c r="AG61" i="28"/>
  <c r="AG62" i="28"/>
  <c r="AG63" i="28"/>
  <c r="AG64" i="28"/>
  <c r="AG65" i="28"/>
  <c r="AG66" i="28"/>
  <c r="AG67" i="28"/>
  <c r="AG68" i="28"/>
  <c r="AG69" i="28"/>
  <c r="AG70" i="28"/>
  <c r="AG71" i="28"/>
  <c r="AG72" i="28"/>
  <c r="AC6" i="28"/>
  <c r="AC7" i="28"/>
  <c r="AC12" i="28"/>
  <c r="AC9" i="28"/>
  <c r="AC10" i="28"/>
  <c r="AC11" i="28"/>
  <c r="AC14" i="28"/>
  <c r="AC15" i="28"/>
  <c r="AC20" i="28"/>
  <c r="AC19" i="28"/>
  <c r="AC21" i="28"/>
  <c r="AC16" i="28"/>
  <c r="AC18" i="28"/>
  <c r="AC22" i="28"/>
  <c r="AC23" i="28"/>
  <c r="AC17" i="28"/>
  <c r="AC25" i="28"/>
  <c r="AC24" i="28"/>
  <c r="AC13" i="28"/>
  <c r="AC26" i="28"/>
  <c r="AC27" i="28"/>
  <c r="AC28" i="28"/>
  <c r="AC29" i="28"/>
  <c r="AC30" i="28"/>
  <c r="AC31" i="28"/>
  <c r="AC32" i="28"/>
  <c r="AC33" i="28"/>
  <c r="AC34" i="28"/>
  <c r="AC35" i="28"/>
  <c r="AC36" i="28"/>
  <c r="AC37" i="28"/>
  <c r="AC38" i="28"/>
  <c r="AC39" i="28"/>
  <c r="AC40" i="28"/>
  <c r="AC41" i="28"/>
  <c r="AC42" i="28"/>
  <c r="AC43" i="28"/>
  <c r="AC44" i="28"/>
  <c r="AC45" i="28"/>
  <c r="AC46" i="28"/>
  <c r="AC47" i="28"/>
  <c r="AC48" i="28"/>
  <c r="AC49" i="28"/>
  <c r="AC50" i="28"/>
  <c r="AC51" i="28"/>
  <c r="AC52" i="28"/>
  <c r="AC53" i="28"/>
  <c r="AC54" i="28"/>
  <c r="AC55" i="28"/>
  <c r="AC56" i="28"/>
  <c r="AC57" i="28"/>
  <c r="AC58" i="28"/>
  <c r="AC59" i="28"/>
  <c r="AC60" i="28"/>
  <c r="AC61" i="28"/>
  <c r="AC62" i="28"/>
  <c r="AC63" i="28"/>
  <c r="AC64" i="28"/>
  <c r="AC65" i="28"/>
  <c r="AC66" i="28"/>
  <c r="AC67" i="28"/>
  <c r="AC68" i="28"/>
  <c r="AC69" i="28"/>
  <c r="AC70" i="28"/>
  <c r="AC71" i="28"/>
  <c r="AC72" i="28"/>
  <c r="Y12" i="28"/>
  <c r="Y9" i="28"/>
  <c r="Y10" i="28"/>
  <c r="Y11" i="28"/>
  <c r="AI11" i="28"/>
  <c r="AJ11" i="28"/>
  <c r="Y14" i="28"/>
  <c r="Y15" i="28"/>
  <c r="Y20" i="28"/>
  <c r="Y19" i="28"/>
  <c r="AI19" i="28"/>
  <c r="AJ19" i="28"/>
  <c r="Y21" i="28"/>
  <c r="Y16" i="28"/>
  <c r="Y18" i="28"/>
  <c r="Y22" i="28"/>
  <c r="AI22" i="28"/>
  <c r="AJ22" i="28"/>
  <c r="Y23" i="28"/>
  <c r="Y17" i="28"/>
  <c r="Y25" i="28"/>
  <c r="Y24" i="28"/>
  <c r="AI24" i="28"/>
  <c r="AJ24" i="28"/>
  <c r="Y26" i="28"/>
  <c r="Y27" i="28"/>
  <c r="Y28" i="28"/>
  <c r="Y29" i="28"/>
  <c r="Y30" i="28"/>
  <c r="Y31" i="28"/>
  <c r="Y32" i="28"/>
  <c r="Y33" i="28"/>
  <c r="AI33" i="28"/>
  <c r="AJ33" i="28"/>
  <c r="AK33" i="28"/>
  <c r="Y34" i="28"/>
  <c r="Y35" i="28"/>
  <c r="Y36" i="28"/>
  <c r="Y37" i="28"/>
  <c r="AI37" i="28"/>
  <c r="AJ37" i="28"/>
  <c r="Y38" i="28"/>
  <c r="Y39" i="28"/>
  <c r="Y40" i="28"/>
  <c r="Y41" i="28"/>
  <c r="Y42" i="28"/>
  <c r="Y43" i="28"/>
  <c r="Y44" i="28"/>
  <c r="Y45" i="28"/>
  <c r="AI45" i="28"/>
  <c r="AJ45" i="28"/>
  <c r="AK45" i="28"/>
  <c r="Y46" i="28"/>
  <c r="Y47" i="28"/>
  <c r="Y48" i="28"/>
  <c r="Y49" i="28"/>
  <c r="AI49" i="28"/>
  <c r="AJ49" i="28"/>
  <c r="Y50" i="28"/>
  <c r="Y51" i="28"/>
  <c r="Y52" i="28"/>
  <c r="Y53" i="28"/>
  <c r="AI53" i="28"/>
  <c r="AJ53" i="28"/>
  <c r="AK53" i="28"/>
  <c r="Y54" i="28"/>
  <c r="Y55" i="28"/>
  <c r="Y56" i="28"/>
  <c r="Y57" i="28"/>
  <c r="AI57" i="28"/>
  <c r="AJ57" i="28"/>
  <c r="AK57" i="28"/>
  <c r="Y58" i="28"/>
  <c r="Y59" i="28"/>
  <c r="Y60" i="28"/>
  <c r="Y61" i="28"/>
  <c r="Y62" i="28"/>
  <c r="Y63" i="28"/>
  <c r="Y64" i="28"/>
  <c r="Y65" i="28"/>
  <c r="AI65" i="28"/>
  <c r="AJ65" i="28"/>
  <c r="AK65" i="28"/>
  <c r="Y66" i="28"/>
  <c r="Y67" i="28"/>
  <c r="Y68" i="28"/>
  <c r="Y69" i="28"/>
  <c r="AI69" i="28"/>
  <c r="AJ69" i="28"/>
  <c r="Y70" i="28"/>
  <c r="Y71" i="28"/>
  <c r="Y72" i="28"/>
  <c r="X6" i="28"/>
  <c r="Y6" i="28"/>
  <c r="AI6" i="28"/>
  <c r="X7" i="28"/>
  <c r="X12" i="28"/>
  <c r="X9" i="28"/>
  <c r="X10" i="28"/>
  <c r="X11" i="28"/>
  <c r="X14" i="28"/>
  <c r="X15" i="28"/>
  <c r="X20" i="28"/>
  <c r="X19" i="28"/>
  <c r="X21" i="28"/>
  <c r="X16" i="28"/>
  <c r="X18" i="28"/>
  <c r="X22" i="28"/>
  <c r="X23" i="28"/>
  <c r="X17" i="28"/>
  <c r="X25" i="28"/>
  <c r="X24" i="28"/>
  <c r="X13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0" i="28"/>
  <c r="X41" i="28"/>
  <c r="X42" i="28"/>
  <c r="X43" i="28"/>
  <c r="X44" i="28"/>
  <c r="X45" i="28"/>
  <c r="X46" i="28"/>
  <c r="X47" i="28"/>
  <c r="X48" i="28"/>
  <c r="X49" i="28"/>
  <c r="X50" i="28"/>
  <c r="X51" i="28"/>
  <c r="X52" i="28"/>
  <c r="X53" i="28"/>
  <c r="X54" i="28"/>
  <c r="X55" i="28"/>
  <c r="X56" i="28"/>
  <c r="X57" i="28"/>
  <c r="X58" i="28"/>
  <c r="X59" i="28"/>
  <c r="X60" i="28"/>
  <c r="X61" i="28"/>
  <c r="X62" i="28"/>
  <c r="X63" i="28"/>
  <c r="X64" i="28"/>
  <c r="X65" i="28"/>
  <c r="X66" i="28"/>
  <c r="X67" i="28"/>
  <c r="X68" i="28"/>
  <c r="X69" i="28"/>
  <c r="X70" i="28"/>
  <c r="X71" i="28"/>
  <c r="X72" i="28"/>
  <c r="T14" i="28"/>
  <c r="T15" i="28"/>
  <c r="T20" i="28"/>
  <c r="T19" i="28"/>
  <c r="T21" i="28"/>
  <c r="T16" i="28"/>
  <c r="T18" i="28"/>
  <c r="T22" i="28"/>
  <c r="T23" i="28"/>
  <c r="T17" i="28"/>
  <c r="T25" i="28"/>
  <c r="T24" i="28"/>
  <c r="T13" i="28"/>
  <c r="Y13" i="28"/>
  <c r="T26" i="28"/>
  <c r="T27" i="28"/>
  <c r="T28" i="28"/>
  <c r="T29" i="28"/>
  <c r="T30" i="28"/>
  <c r="T31" i="28"/>
  <c r="T32" i="28"/>
  <c r="T33" i="28"/>
  <c r="T34" i="28"/>
  <c r="T35" i="28"/>
  <c r="T36" i="28"/>
  <c r="T37" i="28"/>
  <c r="T38" i="28"/>
  <c r="T39" i="28"/>
  <c r="T40" i="28"/>
  <c r="T41" i="28"/>
  <c r="T42" i="28"/>
  <c r="T43" i="28"/>
  <c r="T44" i="28"/>
  <c r="T45" i="28"/>
  <c r="T46" i="28"/>
  <c r="T47" i="28"/>
  <c r="T48" i="28"/>
  <c r="T49" i="28"/>
  <c r="T50" i="28"/>
  <c r="T51" i="28"/>
  <c r="T52" i="28"/>
  <c r="T53" i="28"/>
  <c r="T54" i="28"/>
  <c r="T55" i="28"/>
  <c r="T56" i="28"/>
  <c r="T57" i="28"/>
  <c r="T58" i="28"/>
  <c r="T59" i="28"/>
  <c r="T60" i="28"/>
  <c r="T61" i="28"/>
  <c r="T62" i="28"/>
  <c r="T63" i="28"/>
  <c r="T64" i="28"/>
  <c r="T65" i="28"/>
  <c r="T66" i="28"/>
  <c r="T67" i="28"/>
  <c r="T68" i="28"/>
  <c r="T69" i="28"/>
  <c r="T70" i="28"/>
  <c r="T71" i="28"/>
  <c r="T72" i="28"/>
  <c r="T6" i="28"/>
  <c r="T7" i="28"/>
  <c r="Y7" i="28"/>
  <c r="AI7" i="28"/>
  <c r="T12" i="28"/>
  <c r="T9" i="28"/>
  <c r="T10" i="28"/>
  <c r="T11" i="28"/>
  <c r="AG5" i="28"/>
  <c r="AC5" i="28"/>
  <c r="X5" i="28"/>
  <c r="T5" i="28"/>
  <c r="Y5" i="28"/>
  <c r="AU13" i="28"/>
  <c r="AU18" i="28"/>
  <c r="AV18" i="28"/>
  <c r="AW18" i="28"/>
  <c r="AU22" i="28"/>
  <c r="AU23" i="28"/>
  <c r="AV23" i="28"/>
  <c r="AW23" i="28"/>
  <c r="AU24" i="28"/>
  <c r="AV24" i="28"/>
  <c r="AW24" i="28"/>
  <c r="AU25" i="28"/>
  <c r="AV25" i="28"/>
  <c r="AW25" i="28"/>
  <c r="AU17" i="28"/>
  <c r="AU26" i="28"/>
  <c r="AV26" i="28"/>
  <c r="AW26" i="28"/>
  <c r="AU27" i="28"/>
  <c r="AV27" i="28"/>
  <c r="AW27" i="28"/>
  <c r="AU28" i="28"/>
  <c r="AV28" i="28"/>
  <c r="AW28" i="28"/>
  <c r="AU29" i="28"/>
  <c r="AV29" i="28"/>
  <c r="AW29" i="28"/>
  <c r="AU30" i="28"/>
  <c r="AV30" i="28"/>
  <c r="AW30" i="28"/>
  <c r="AU31" i="28"/>
  <c r="AV31" i="28"/>
  <c r="AW31" i="28"/>
  <c r="AU32" i="28"/>
  <c r="AV32" i="28"/>
  <c r="AW32" i="28"/>
  <c r="AU33" i="28"/>
  <c r="AV33" i="28"/>
  <c r="AW33" i="28"/>
  <c r="AU34" i="28"/>
  <c r="AV34" i="28"/>
  <c r="AU35" i="28"/>
  <c r="AV35" i="28"/>
  <c r="AW35" i="28"/>
  <c r="AU36" i="28"/>
  <c r="AV36" i="28"/>
  <c r="AW36" i="28"/>
  <c r="AU37" i="28"/>
  <c r="AV37" i="28"/>
  <c r="AW37" i="28"/>
  <c r="AU38" i="28"/>
  <c r="AV38" i="28"/>
  <c r="AW38" i="28"/>
  <c r="AU39" i="28"/>
  <c r="AV39" i="28"/>
  <c r="AW39" i="28"/>
  <c r="AU40" i="28"/>
  <c r="AV40" i="28"/>
  <c r="AW40" i="28"/>
  <c r="AU41" i="28"/>
  <c r="AV41" i="28"/>
  <c r="AW41" i="28"/>
  <c r="AU42" i="28"/>
  <c r="AV42" i="28"/>
  <c r="AW42" i="28"/>
  <c r="AU43" i="28"/>
  <c r="AV43" i="28"/>
  <c r="AW43" i="28"/>
  <c r="AU44" i="28"/>
  <c r="AV44" i="28"/>
  <c r="AW44" i="28"/>
  <c r="AU45" i="28"/>
  <c r="AV45" i="28"/>
  <c r="AW45" i="28"/>
  <c r="AU46" i="28"/>
  <c r="AV46" i="28"/>
  <c r="AW46" i="28"/>
  <c r="AU47" i="28"/>
  <c r="AV47" i="28"/>
  <c r="AW47" i="28"/>
  <c r="AU48" i="28"/>
  <c r="AV48" i="28"/>
  <c r="AW48" i="28"/>
  <c r="AU49" i="28"/>
  <c r="AV49" i="28"/>
  <c r="AW49" i="28"/>
  <c r="AU50" i="28"/>
  <c r="AV50" i="28"/>
  <c r="AW50" i="28"/>
  <c r="AU51" i="28"/>
  <c r="AV51" i="28"/>
  <c r="AW51" i="28"/>
  <c r="AU52" i="28"/>
  <c r="AV52" i="28"/>
  <c r="AW52" i="28"/>
  <c r="AU53" i="28"/>
  <c r="AV53" i="28"/>
  <c r="AW53" i="28"/>
  <c r="AU54" i="28"/>
  <c r="AV54" i="28"/>
  <c r="AU55" i="28"/>
  <c r="AV55" i="28"/>
  <c r="AW55" i="28"/>
  <c r="AU56" i="28"/>
  <c r="AV56" i="28"/>
  <c r="AW56" i="28"/>
  <c r="AU57" i="28"/>
  <c r="AV57" i="28"/>
  <c r="AW57" i="28"/>
  <c r="AU58" i="28"/>
  <c r="AV58" i="28"/>
  <c r="AW58" i="28"/>
  <c r="AU59" i="28"/>
  <c r="AV59" i="28"/>
  <c r="AW59" i="28"/>
  <c r="AU60" i="28"/>
  <c r="AV60" i="28"/>
  <c r="AW60" i="28"/>
  <c r="AU61" i="28"/>
  <c r="AV61" i="28"/>
  <c r="AW61" i="28"/>
  <c r="AU62" i="28"/>
  <c r="AV62" i="28"/>
  <c r="AW62" i="28"/>
  <c r="AU63" i="28"/>
  <c r="AV63" i="28"/>
  <c r="AW63" i="28"/>
  <c r="AU64" i="28"/>
  <c r="AV64" i="28"/>
  <c r="AW64" i="28"/>
  <c r="AU65" i="28"/>
  <c r="AV65" i="28"/>
  <c r="AW65" i="28"/>
  <c r="AU66" i="28"/>
  <c r="AV66" i="28"/>
  <c r="AW66" i="28"/>
  <c r="AU67" i="28"/>
  <c r="AV67" i="28"/>
  <c r="AW67" i="28"/>
  <c r="AU68" i="28"/>
  <c r="AV68" i="28"/>
  <c r="AW68" i="28"/>
  <c r="AU69" i="28"/>
  <c r="AV69" i="28"/>
  <c r="AW69" i="28"/>
  <c r="AU70" i="28"/>
  <c r="AV70" i="28"/>
  <c r="AW70" i="28"/>
  <c r="AU71" i="28"/>
  <c r="AV71" i="28"/>
  <c r="AW71" i="28"/>
  <c r="AU72" i="28"/>
  <c r="AV72" i="28"/>
  <c r="AW72" i="28"/>
  <c r="AT5" i="28"/>
  <c r="AT9" i="28"/>
  <c r="AT7" i="28"/>
  <c r="AT12" i="28"/>
  <c r="AU12" i="28"/>
  <c r="AV12" i="28"/>
  <c r="AT10" i="28"/>
  <c r="AT13" i="28"/>
  <c r="AT14" i="28"/>
  <c r="AT11" i="28"/>
  <c r="AT15" i="28"/>
  <c r="AT18" i="28"/>
  <c r="AT19" i="28"/>
  <c r="AT20" i="28"/>
  <c r="AT21" i="28"/>
  <c r="AT22" i="28"/>
  <c r="AZ22" i="28"/>
  <c r="AT23" i="28"/>
  <c r="AZ23" i="28"/>
  <c r="AT24" i="28"/>
  <c r="AZ24" i="28"/>
  <c r="AT25" i="28"/>
  <c r="AT17" i="28"/>
  <c r="AT16" i="28"/>
  <c r="AT26" i="28"/>
  <c r="AT27" i="28"/>
  <c r="AZ27" i="28"/>
  <c r="AT28" i="28"/>
  <c r="AT29" i="28"/>
  <c r="AZ29" i="28"/>
  <c r="AT30" i="28"/>
  <c r="AT31" i="28"/>
  <c r="AZ31" i="28"/>
  <c r="AT32" i="28"/>
  <c r="AT33" i="28"/>
  <c r="AZ33" i="28"/>
  <c r="AT34" i="28"/>
  <c r="AT35" i="28"/>
  <c r="AZ35" i="28"/>
  <c r="AT36" i="28"/>
  <c r="AT37" i="28"/>
  <c r="AZ37" i="28"/>
  <c r="AT38" i="28"/>
  <c r="AT39" i="28"/>
  <c r="AZ39" i="28"/>
  <c r="AT40" i="28"/>
  <c r="AT41" i="28"/>
  <c r="AZ41" i="28"/>
  <c r="AT42" i="28"/>
  <c r="AT43" i="28"/>
  <c r="AZ43" i="28"/>
  <c r="AT44" i="28"/>
  <c r="AT45" i="28"/>
  <c r="AZ45" i="28"/>
  <c r="AT46" i="28"/>
  <c r="AT47" i="28"/>
  <c r="AZ47" i="28"/>
  <c r="AT48" i="28"/>
  <c r="AT49" i="28"/>
  <c r="AZ49" i="28"/>
  <c r="AT50" i="28"/>
  <c r="AT51" i="28"/>
  <c r="AZ51" i="28"/>
  <c r="AT52" i="28"/>
  <c r="AT53" i="28"/>
  <c r="AT54" i="28"/>
  <c r="AT55" i="28"/>
  <c r="AZ55" i="28"/>
  <c r="AT56" i="28"/>
  <c r="AT57" i="28"/>
  <c r="AT58" i="28"/>
  <c r="AT59" i="28"/>
  <c r="AZ59" i="28"/>
  <c r="AT60" i="28"/>
  <c r="AT61" i="28"/>
  <c r="AZ61" i="28"/>
  <c r="AT62" i="28"/>
  <c r="AZ62" i="28"/>
  <c r="AT63" i="28"/>
  <c r="AZ63" i="28"/>
  <c r="AT64" i="28"/>
  <c r="AZ64" i="28"/>
  <c r="AT65" i="28"/>
  <c r="AZ65" i="28"/>
  <c r="AT66" i="28"/>
  <c r="AZ66" i="28"/>
  <c r="AT67" i="28"/>
  <c r="AZ67" i="28"/>
  <c r="AT68" i="28"/>
  <c r="AZ68" i="28"/>
  <c r="AT69" i="28"/>
  <c r="AZ69" i="28"/>
  <c r="AT70" i="28"/>
  <c r="AZ70" i="28"/>
  <c r="AT71" i="28"/>
  <c r="AZ71" i="28"/>
  <c r="AT72" i="28"/>
  <c r="AZ72" i="28"/>
  <c r="AV22" i="28"/>
  <c r="AV17" i="28"/>
  <c r="AW17" i="28"/>
  <c r="AW34" i="28"/>
  <c r="AP18" i="28"/>
  <c r="AP19" i="28"/>
  <c r="AU19" i="28"/>
  <c r="AV19" i="28"/>
  <c r="AW19" i="28"/>
  <c r="AP20" i="28"/>
  <c r="AU20" i="28"/>
  <c r="AV20" i="28"/>
  <c r="AW20" i="28"/>
  <c r="AP21" i="28"/>
  <c r="AU21" i="28"/>
  <c r="AV21" i="28"/>
  <c r="AW21" i="28"/>
  <c r="AP22" i="28"/>
  <c r="AP23" i="28"/>
  <c r="AP24" i="28"/>
  <c r="AP25" i="28"/>
  <c r="AP17" i="28"/>
  <c r="AP16" i="28"/>
  <c r="AU16" i="28"/>
  <c r="AV16" i="28"/>
  <c r="AW16" i="28"/>
  <c r="AP26" i="28"/>
  <c r="AP27" i="28"/>
  <c r="AP28" i="28"/>
  <c r="AP29" i="28"/>
  <c r="AP30" i="28"/>
  <c r="AP31" i="28"/>
  <c r="AP32" i="28"/>
  <c r="AP33" i="28"/>
  <c r="AP34" i="28"/>
  <c r="AP35" i="28"/>
  <c r="AP36" i="28"/>
  <c r="AP37" i="28"/>
  <c r="AP38" i="28"/>
  <c r="AP39" i="28"/>
  <c r="AP40" i="28"/>
  <c r="AP41" i="28"/>
  <c r="AP42" i="28"/>
  <c r="AP43" i="28"/>
  <c r="AP44" i="28"/>
  <c r="AP45" i="28"/>
  <c r="AP46" i="28"/>
  <c r="AP47" i="28"/>
  <c r="AP48" i="28"/>
  <c r="AP49" i="28"/>
  <c r="AP50" i="28"/>
  <c r="AP51" i="28"/>
  <c r="AP52" i="28"/>
  <c r="AP53" i="28"/>
  <c r="AP54" i="28"/>
  <c r="AP55" i="28"/>
  <c r="AP56" i="28"/>
  <c r="AP57" i="28"/>
  <c r="AP58" i="28"/>
  <c r="AP59" i="28"/>
  <c r="AP60" i="28"/>
  <c r="AP61" i="28"/>
  <c r="AP62" i="28"/>
  <c r="AP63" i="28"/>
  <c r="AP64" i="28"/>
  <c r="AP65" i="28"/>
  <c r="AP66" i="28"/>
  <c r="AP67" i="28"/>
  <c r="AP68" i="28"/>
  <c r="AP69" i="28"/>
  <c r="AP70" i="28"/>
  <c r="AP71" i="28"/>
  <c r="AP72" i="28"/>
  <c r="AP5" i="28"/>
  <c r="AP9" i="28"/>
  <c r="AP7" i="28"/>
  <c r="AU7" i="28"/>
  <c r="AV7" i="28"/>
  <c r="AW7" i="28"/>
  <c r="AY7" i="28"/>
  <c r="AZ7" i="28"/>
  <c r="AP12" i="28"/>
  <c r="AP10" i="28"/>
  <c r="AU10" i="28"/>
  <c r="AV10" i="28"/>
  <c r="AW10" i="28"/>
  <c r="AY10" i="28"/>
  <c r="AP13" i="28"/>
  <c r="AP14" i="28"/>
  <c r="AU14" i="28"/>
  <c r="AV14" i="28"/>
  <c r="AW14" i="28"/>
  <c r="AP11" i="28"/>
  <c r="AP15" i="28"/>
  <c r="AU15" i="28"/>
  <c r="AV15" i="28"/>
  <c r="AW15" i="28"/>
  <c r="AY13" i="28"/>
  <c r="BB13" i="28"/>
  <c r="AP6" i="28"/>
  <c r="AU6" i="28"/>
  <c r="AV6" i="28"/>
  <c r="K22" i="28"/>
  <c r="K17" i="28"/>
  <c r="AV13" i="28"/>
  <c r="AW13" i="28"/>
  <c r="AY17" i="28"/>
  <c r="BB17" i="28"/>
  <c r="AY20" i="28"/>
  <c r="BB20" i="28"/>
  <c r="AT6" i="28"/>
  <c r="AY14" i="28"/>
  <c r="BB14" i="28"/>
  <c r="AY15" i="28"/>
  <c r="BB15" i="28"/>
  <c r="AY18" i="28"/>
  <c r="BB18" i="28"/>
  <c r="AY19" i="28"/>
  <c r="BB19" i="28"/>
  <c r="AY21" i="28"/>
  <c r="BB21" i="28"/>
  <c r="AY22" i="28"/>
  <c r="BB22" i="28"/>
  <c r="AY23" i="28"/>
  <c r="BB23" i="28"/>
  <c r="AY24" i="28"/>
  <c r="BB24" i="28"/>
  <c r="AY25" i="28"/>
  <c r="BB25" i="28"/>
  <c r="AY26" i="28"/>
  <c r="BB26" i="28"/>
  <c r="AY27" i="28"/>
  <c r="BB27" i="28"/>
  <c r="AY28" i="28"/>
  <c r="BB28" i="28"/>
  <c r="AY29" i="28"/>
  <c r="BB29" i="28"/>
  <c r="AY30" i="28"/>
  <c r="BB30" i="28"/>
  <c r="AY31" i="28"/>
  <c r="BB31" i="28"/>
  <c r="AY32" i="28"/>
  <c r="BB32" i="28"/>
  <c r="AY33" i="28"/>
  <c r="BB33" i="28"/>
  <c r="AY34" i="28"/>
  <c r="BB34" i="28"/>
  <c r="AY35" i="28"/>
  <c r="BB35" i="28"/>
  <c r="AY36" i="28"/>
  <c r="BB36" i="28"/>
  <c r="AY37" i="28"/>
  <c r="BB37" i="28"/>
  <c r="AY38" i="28"/>
  <c r="BB38" i="28"/>
  <c r="AY39" i="28"/>
  <c r="BB39" i="28"/>
  <c r="AY40" i="28"/>
  <c r="BB40" i="28"/>
  <c r="AY41" i="28"/>
  <c r="BB41" i="28"/>
  <c r="AY42" i="28"/>
  <c r="BB42" i="28"/>
  <c r="AY43" i="28"/>
  <c r="BB43" i="28"/>
  <c r="AY44" i="28"/>
  <c r="BB44" i="28"/>
  <c r="AY45" i="28"/>
  <c r="BB45" i="28"/>
  <c r="AY46" i="28"/>
  <c r="BB46" i="28"/>
  <c r="AY47" i="28"/>
  <c r="BB47" i="28"/>
  <c r="AY48" i="28"/>
  <c r="BB48" i="28"/>
  <c r="AY49" i="28"/>
  <c r="BB49" i="28"/>
  <c r="AY50" i="28"/>
  <c r="BB50" i="28"/>
  <c r="AY51" i="28"/>
  <c r="BB51" i="28"/>
  <c r="AY52" i="28"/>
  <c r="BB52" i="28"/>
  <c r="AY53" i="28"/>
  <c r="BB53" i="28"/>
  <c r="AY54" i="28"/>
  <c r="BB54" i="28"/>
  <c r="AY55" i="28"/>
  <c r="BB55" i="28"/>
  <c r="AY56" i="28"/>
  <c r="BB56" i="28"/>
  <c r="AY57" i="28"/>
  <c r="BB57" i="28"/>
  <c r="AY58" i="28"/>
  <c r="BB58" i="28"/>
  <c r="AY59" i="28"/>
  <c r="BB59" i="28"/>
  <c r="AY60" i="28"/>
  <c r="BB60" i="28"/>
  <c r="AY61" i="28"/>
  <c r="BB61" i="28"/>
  <c r="AY62" i="28"/>
  <c r="BB62" i="28"/>
  <c r="AY63" i="28"/>
  <c r="BB63" i="28"/>
  <c r="AY64" i="28"/>
  <c r="BB64" i="28"/>
  <c r="AY65" i="28"/>
  <c r="BB65" i="28"/>
  <c r="AY66" i="28"/>
  <c r="BB66" i="28"/>
  <c r="AY67" i="28"/>
  <c r="BB67" i="28"/>
  <c r="AY68" i="28"/>
  <c r="BB68" i="28"/>
  <c r="AY69" i="28"/>
  <c r="BB69" i="28"/>
  <c r="AY70" i="28"/>
  <c r="BB70" i="28"/>
  <c r="AY71" i="28"/>
  <c r="BB71" i="28"/>
  <c r="AY72" i="28"/>
  <c r="BB72" i="28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I14" i="6"/>
  <c r="I15" i="6"/>
  <c r="I13" i="6"/>
  <c r="L20" i="28"/>
  <c r="L24" i="28"/>
  <c r="AI12" i="28"/>
  <c r="AJ12" i="28"/>
  <c r="J12" i="28"/>
  <c r="AI10" i="28"/>
  <c r="AJ10" i="28"/>
  <c r="AI14" i="28"/>
  <c r="AJ14" i="28"/>
  <c r="AI18" i="28"/>
  <c r="AJ18" i="28"/>
  <c r="AK18" i="28"/>
  <c r="AI20" i="28"/>
  <c r="AJ20" i="28"/>
  <c r="AI17" i="28"/>
  <c r="AJ17" i="28"/>
  <c r="AI26" i="28"/>
  <c r="AJ28" i="28"/>
  <c r="AK28" i="28"/>
  <c r="AI30" i="28"/>
  <c r="AJ32" i="28"/>
  <c r="AK32" i="28"/>
  <c r="AI34" i="28"/>
  <c r="AJ36" i="28"/>
  <c r="AK36" i="28"/>
  <c r="AI38" i="28"/>
  <c r="AJ40" i="28"/>
  <c r="AK40" i="28"/>
  <c r="AI42" i="28"/>
  <c r="AI46" i="28"/>
  <c r="AJ48" i="28"/>
  <c r="AK48" i="28"/>
  <c r="AI50" i="28"/>
  <c r="AI54" i="28"/>
  <c r="AJ56" i="28"/>
  <c r="AK56" i="28"/>
  <c r="AI58" i="28"/>
  <c r="AI62" i="28"/>
  <c r="AJ64" i="28"/>
  <c r="AK64" i="28"/>
  <c r="AI66" i="28"/>
  <c r="AI70" i="28"/>
  <c r="AJ72" i="28"/>
  <c r="AK72" i="28"/>
  <c r="BS72" i="28"/>
  <c r="BC72" i="28"/>
  <c r="AL72" i="28"/>
  <c r="P72" i="28"/>
  <c r="M72" i="28"/>
  <c r="L72" i="28"/>
  <c r="K72" i="28"/>
  <c r="J72" i="28"/>
  <c r="I72" i="28"/>
  <c r="B72" i="28"/>
  <c r="BS71" i="28"/>
  <c r="BC71" i="28"/>
  <c r="AL71" i="28"/>
  <c r="P71" i="28"/>
  <c r="M71" i="28"/>
  <c r="L71" i="28"/>
  <c r="K71" i="28"/>
  <c r="J71" i="28"/>
  <c r="I71" i="28"/>
  <c r="B71" i="28"/>
  <c r="BS70" i="28"/>
  <c r="BC70" i="28"/>
  <c r="AL70" i="28"/>
  <c r="P70" i="28"/>
  <c r="M70" i="28"/>
  <c r="L70" i="28"/>
  <c r="K70" i="28"/>
  <c r="J70" i="28"/>
  <c r="I70" i="28"/>
  <c r="B70" i="28"/>
  <c r="BS69" i="28"/>
  <c r="BC69" i="28"/>
  <c r="AL69" i="28"/>
  <c r="P69" i="28"/>
  <c r="M69" i="28"/>
  <c r="L69" i="28"/>
  <c r="K69" i="28"/>
  <c r="J69" i="28"/>
  <c r="I69" i="28"/>
  <c r="B69" i="28"/>
  <c r="BS68" i="28"/>
  <c r="BC68" i="28"/>
  <c r="AL68" i="28"/>
  <c r="P68" i="28"/>
  <c r="M68" i="28"/>
  <c r="L68" i="28"/>
  <c r="K68" i="28"/>
  <c r="J68" i="28"/>
  <c r="I68" i="28"/>
  <c r="B68" i="28"/>
  <c r="BS67" i="28"/>
  <c r="BC67" i="28"/>
  <c r="AL67" i="28"/>
  <c r="P67" i="28"/>
  <c r="M67" i="28"/>
  <c r="L67" i="28"/>
  <c r="K67" i="28"/>
  <c r="J67" i="28"/>
  <c r="I67" i="28"/>
  <c r="B67" i="28"/>
  <c r="BS66" i="28"/>
  <c r="BC66" i="28"/>
  <c r="AL66" i="28"/>
  <c r="P66" i="28"/>
  <c r="M66" i="28"/>
  <c r="L66" i="28"/>
  <c r="K66" i="28"/>
  <c r="J66" i="28"/>
  <c r="I66" i="28"/>
  <c r="B66" i="28"/>
  <c r="BS65" i="28"/>
  <c r="BC65" i="28"/>
  <c r="AL65" i="28"/>
  <c r="P65" i="28"/>
  <c r="M65" i="28"/>
  <c r="L65" i="28"/>
  <c r="K65" i="28"/>
  <c r="J65" i="28"/>
  <c r="I65" i="28"/>
  <c r="B65" i="28"/>
  <c r="BS64" i="28"/>
  <c r="BC64" i="28"/>
  <c r="AL64" i="28"/>
  <c r="P64" i="28"/>
  <c r="M64" i="28"/>
  <c r="L64" i="28"/>
  <c r="K64" i="28"/>
  <c r="J64" i="28"/>
  <c r="I64" i="28"/>
  <c r="B64" i="28"/>
  <c r="BS63" i="28"/>
  <c r="BC63" i="28"/>
  <c r="AL63" i="28"/>
  <c r="P63" i="28"/>
  <c r="M63" i="28"/>
  <c r="L63" i="28"/>
  <c r="K63" i="28"/>
  <c r="J63" i="28"/>
  <c r="I63" i="28"/>
  <c r="B63" i="28"/>
  <c r="BS62" i="28"/>
  <c r="BC62" i="28"/>
  <c r="AL62" i="28"/>
  <c r="P62" i="28"/>
  <c r="M62" i="28"/>
  <c r="L62" i="28"/>
  <c r="K62" i="28"/>
  <c r="J62" i="28"/>
  <c r="I62" i="28"/>
  <c r="B62" i="28"/>
  <c r="BS61" i="28"/>
  <c r="BC61" i="28"/>
  <c r="AL61" i="28"/>
  <c r="P61" i="28"/>
  <c r="M61" i="28"/>
  <c r="L61" i="28"/>
  <c r="K61" i="28"/>
  <c r="J61" i="28"/>
  <c r="I61" i="28"/>
  <c r="B61" i="28"/>
  <c r="BS60" i="28"/>
  <c r="BC60" i="28"/>
  <c r="AL60" i="28"/>
  <c r="P60" i="28"/>
  <c r="M60" i="28"/>
  <c r="L60" i="28"/>
  <c r="K60" i="28"/>
  <c r="J60" i="28"/>
  <c r="I60" i="28"/>
  <c r="B60" i="28"/>
  <c r="BS59" i="28"/>
  <c r="BC59" i="28"/>
  <c r="AL59" i="28"/>
  <c r="P59" i="28"/>
  <c r="M59" i="28"/>
  <c r="L59" i="28"/>
  <c r="K59" i="28"/>
  <c r="J59" i="28"/>
  <c r="I59" i="28"/>
  <c r="B59" i="28"/>
  <c r="BS58" i="28"/>
  <c r="BC58" i="28"/>
  <c r="AL58" i="28"/>
  <c r="P58" i="28"/>
  <c r="M58" i="28"/>
  <c r="L58" i="28"/>
  <c r="K58" i="28"/>
  <c r="J58" i="28"/>
  <c r="I58" i="28"/>
  <c r="B58" i="28"/>
  <c r="BS57" i="28"/>
  <c r="BC57" i="28"/>
  <c r="AL57" i="28"/>
  <c r="P57" i="28"/>
  <c r="M57" i="28"/>
  <c r="L57" i="28"/>
  <c r="K57" i="28"/>
  <c r="J57" i="28"/>
  <c r="I57" i="28"/>
  <c r="B57" i="28"/>
  <c r="BS56" i="28"/>
  <c r="BC56" i="28"/>
  <c r="AL56" i="28"/>
  <c r="P56" i="28"/>
  <c r="M56" i="28"/>
  <c r="L56" i="28"/>
  <c r="K56" i="28"/>
  <c r="J56" i="28"/>
  <c r="I56" i="28"/>
  <c r="B56" i="28"/>
  <c r="BS55" i="28"/>
  <c r="BC55" i="28"/>
  <c r="AL55" i="28"/>
  <c r="P55" i="28"/>
  <c r="M55" i="28"/>
  <c r="L55" i="28"/>
  <c r="K55" i="28"/>
  <c r="J55" i="28"/>
  <c r="I55" i="28"/>
  <c r="B55" i="28"/>
  <c r="BS54" i="28"/>
  <c r="BC54" i="28"/>
  <c r="AL54" i="28"/>
  <c r="P54" i="28"/>
  <c r="M54" i="28"/>
  <c r="L54" i="28"/>
  <c r="K54" i="28"/>
  <c r="J54" i="28"/>
  <c r="I54" i="28"/>
  <c r="B54" i="28"/>
  <c r="BS53" i="28"/>
  <c r="BC53" i="28"/>
  <c r="AL53" i="28"/>
  <c r="P53" i="28"/>
  <c r="M53" i="28"/>
  <c r="L53" i="28"/>
  <c r="K53" i="28"/>
  <c r="J53" i="28"/>
  <c r="I53" i="28"/>
  <c r="B53" i="28"/>
  <c r="BS52" i="28"/>
  <c r="BC52" i="28"/>
  <c r="AL52" i="28"/>
  <c r="P52" i="28"/>
  <c r="M52" i="28"/>
  <c r="L52" i="28"/>
  <c r="K52" i="28"/>
  <c r="J52" i="28"/>
  <c r="I52" i="28"/>
  <c r="B52" i="28"/>
  <c r="BS51" i="28"/>
  <c r="BC51" i="28"/>
  <c r="AL51" i="28"/>
  <c r="P51" i="28"/>
  <c r="M51" i="28"/>
  <c r="L51" i="28"/>
  <c r="K51" i="28"/>
  <c r="J51" i="28"/>
  <c r="I51" i="28"/>
  <c r="B51" i="28"/>
  <c r="BS50" i="28"/>
  <c r="BC50" i="28"/>
  <c r="AL50" i="28"/>
  <c r="P50" i="28"/>
  <c r="M50" i="28"/>
  <c r="L50" i="28"/>
  <c r="K50" i="28"/>
  <c r="J50" i="28"/>
  <c r="I50" i="28"/>
  <c r="B50" i="28"/>
  <c r="BS49" i="28"/>
  <c r="BC49" i="28"/>
  <c r="AL49" i="28"/>
  <c r="P49" i="28"/>
  <c r="M49" i="28"/>
  <c r="L49" i="28"/>
  <c r="K49" i="28"/>
  <c r="J49" i="28"/>
  <c r="I49" i="28"/>
  <c r="B49" i="28"/>
  <c r="BS48" i="28"/>
  <c r="BC48" i="28"/>
  <c r="AL48" i="28"/>
  <c r="P48" i="28"/>
  <c r="M48" i="28"/>
  <c r="L48" i="28"/>
  <c r="K48" i="28"/>
  <c r="J48" i="28"/>
  <c r="I48" i="28"/>
  <c r="B48" i="28"/>
  <c r="BS47" i="28"/>
  <c r="BC47" i="28"/>
  <c r="AL47" i="28"/>
  <c r="P47" i="28"/>
  <c r="M47" i="28"/>
  <c r="L47" i="28"/>
  <c r="K47" i="28"/>
  <c r="J47" i="28"/>
  <c r="I47" i="28"/>
  <c r="B47" i="28"/>
  <c r="BS46" i="28"/>
  <c r="BC46" i="28"/>
  <c r="AL46" i="28"/>
  <c r="P46" i="28"/>
  <c r="M46" i="28"/>
  <c r="L46" i="28"/>
  <c r="K46" i="28"/>
  <c r="J46" i="28"/>
  <c r="I46" i="28"/>
  <c r="B46" i="28"/>
  <c r="BS45" i="28"/>
  <c r="BC45" i="28"/>
  <c r="AL45" i="28"/>
  <c r="P45" i="28"/>
  <c r="M45" i="28"/>
  <c r="L45" i="28"/>
  <c r="K45" i="28"/>
  <c r="J45" i="28"/>
  <c r="I45" i="28"/>
  <c r="B45" i="28"/>
  <c r="BS44" i="28"/>
  <c r="BC44" i="28"/>
  <c r="AL44" i="28"/>
  <c r="P44" i="28"/>
  <c r="M44" i="28"/>
  <c r="L44" i="28"/>
  <c r="K44" i="28"/>
  <c r="J44" i="28"/>
  <c r="I44" i="28"/>
  <c r="B44" i="28"/>
  <c r="BS43" i="28"/>
  <c r="BC43" i="28"/>
  <c r="AL43" i="28"/>
  <c r="P43" i="28"/>
  <c r="M43" i="28"/>
  <c r="L43" i="28"/>
  <c r="K43" i="28"/>
  <c r="J43" i="28"/>
  <c r="I43" i="28"/>
  <c r="B43" i="28"/>
  <c r="BS42" i="28"/>
  <c r="BC42" i="28"/>
  <c r="AL42" i="28"/>
  <c r="P42" i="28"/>
  <c r="M42" i="28"/>
  <c r="L42" i="28"/>
  <c r="K42" i="28"/>
  <c r="J42" i="28"/>
  <c r="I42" i="28"/>
  <c r="B42" i="28"/>
  <c r="BS41" i="28"/>
  <c r="BC41" i="28"/>
  <c r="AL41" i="28"/>
  <c r="P41" i="28"/>
  <c r="M41" i="28"/>
  <c r="L41" i="28"/>
  <c r="K41" i="28"/>
  <c r="J41" i="28"/>
  <c r="I41" i="28"/>
  <c r="B41" i="28"/>
  <c r="BS40" i="28"/>
  <c r="BC40" i="28"/>
  <c r="AL40" i="28"/>
  <c r="P40" i="28"/>
  <c r="M40" i="28"/>
  <c r="L40" i="28"/>
  <c r="K40" i="28"/>
  <c r="J40" i="28"/>
  <c r="I40" i="28"/>
  <c r="B40" i="28"/>
  <c r="BS39" i="28"/>
  <c r="BC39" i="28"/>
  <c r="AL39" i="28"/>
  <c r="P39" i="28"/>
  <c r="M39" i="28"/>
  <c r="L39" i="28"/>
  <c r="K39" i="28"/>
  <c r="J39" i="28"/>
  <c r="I39" i="28"/>
  <c r="B39" i="28"/>
  <c r="BS38" i="28"/>
  <c r="BC38" i="28"/>
  <c r="AL38" i="28"/>
  <c r="P38" i="28"/>
  <c r="M38" i="28"/>
  <c r="L38" i="28"/>
  <c r="K38" i="28"/>
  <c r="J38" i="28"/>
  <c r="I38" i="28"/>
  <c r="B38" i="28"/>
  <c r="BS37" i="28"/>
  <c r="BC37" i="28"/>
  <c r="AL37" i="28"/>
  <c r="P37" i="28"/>
  <c r="M37" i="28"/>
  <c r="L37" i="28"/>
  <c r="K37" i="28"/>
  <c r="J37" i="28"/>
  <c r="I37" i="28"/>
  <c r="B37" i="28"/>
  <c r="BS36" i="28"/>
  <c r="BC36" i="28"/>
  <c r="AL36" i="28"/>
  <c r="P36" i="28"/>
  <c r="M36" i="28"/>
  <c r="L36" i="28"/>
  <c r="K36" i="28"/>
  <c r="J36" i="28"/>
  <c r="I36" i="28"/>
  <c r="B36" i="28"/>
  <c r="BS35" i="28"/>
  <c r="BC35" i="28"/>
  <c r="AL35" i="28"/>
  <c r="P35" i="28"/>
  <c r="M35" i="28"/>
  <c r="L35" i="28"/>
  <c r="K35" i="28"/>
  <c r="J35" i="28"/>
  <c r="I35" i="28"/>
  <c r="B35" i="28"/>
  <c r="BS34" i="28"/>
  <c r="BC34" i="28"/>
  <c r="AL34" i="28"/>
  <c r="P34" i="28"/>
  <c r="M34" i="28"/>
  <c r="L34" i="28"/>
  <c r="K34" i="28"/>
  <c r="J34" i="28"/>
  <c r="I34" i="28"/>
  <c r="B34" i="28"/>
  <c r="BS33" i="28"/>
  <c r="BC33" i="28"/>
  <c r="AL33" i="28"/>
  <c r="P33" i="28"/>
  <c r="M33" i="28"/>
  <c r="L33" i="28"/>
  <c r="K33" i="28"/>
  <c r="J33" i="28"/>
  <c r="I33" i="28"/>
  <c r="B33" i="28"/>
  <c r="BS32" i="28"/>
  <c r="BC32" i="28"/>
  <c r="AL32" i="28"/>
  <c r="P32" i="28"/>
  <c r="M32" i="28"/>
  <c r="L32" i="28"/>
  <c r="K32" i="28"/>
  <c r="J32" i="28"/>
  <c r="I32" i="28"/>
  <c r="B32" i="28"/>
  <c r="BS31" i="28"/>
  <c r="BC31" i="28"/>
  <c r="AL31" i="28"/>
  <c r="P31" i="28"/>
  <c r="M31" i="28"/>
  <c r="L31" i="28"/>
  <c r="K31" i="28"/>
  <c r="J31" i="28"/>
  <c r="I31" i="28"/>
  <c r="B31" i="28"/>
  <c r="BS30" i="28"/>
  <c r="BC30" i="28"/>
  <c r="AL30" i="28"/>
  <c r="P30" i="28"/>
  <c r="M30" i="28"/>
  <c r="L30" i="28"/>
  <c r="K30" i="28"/>
  <c r="J30" i="28"/>
  <c r="I30" i="28"/>
  <c r="B30" i="28"/>
  <c r="BS29" i="28"/>
  <c r="BC29" i="28"/>
  <c r="AL29" i="28"/>
  <c r="P29" i="28"/>
  <c r="M29" i="28"/>
  <c r="L29" i="28"/>
  <c r="K29" i="28"/>
  <c r="J29" i="28"/>
  <c r="I29" i="28"/>
  <c r="B29" i="28"/>
  <c r="BS28" i="28"/>
  <c r="BC28" i="28"/>
  <c r="AL28" i="28"/>
  <c r="P28" i="28"/>
  <c r="M28" i="28"/>
  <c r="L28" i="28"/>
  <c r="K28" i="28"/>
  <c r="J28" i="28"/>
  <c r="I28" i="28"/>
  <c r="B28" i="28"/>
  <c r="BS27" i="28"/>
  <c r="BC27" i="28"/>
  <c r="AL27" i="28"/>
  <c r="P27" i="28"/>
  <c r="M27" i="28"/>
  <c r="L27" i="28"/>
  <c r="K27" i="28"/>
  <c r="J27" i="28"/>
  <c r="I27" i="28"/>
  <c r="B27" i="28"/>
  <c r="BS26" i="28"/>
  <c r="BC26" i="28"/>
  <c r="AL26" i="28"/>
  <c r="P26" i="28"/>
  <c r="M26" i="28"/>
  <c r="L26" i="28"/>
  <c r="K26" i="28"/>
  <c r="J26" i="28"/>
  <c r="I26" i="28"/>
  <c r="B26" i="28"/>
  <c r="BS17" i="28"/>
  <c r="BC19" i="28"/>
  <c r="AL16" i="28"/>
  <c r="P16" i="28"/>
  <c r="M16" i="28"/>
  <c r="I16" i="28"/>
  <c r="BS23" i="28"/>
  <c r="BC25" i="28"/>
  <c r="AL24" i="28"/>
  <c r="P24" i="28"/>
  <c r="M24" i="28"/>
  <c r="I24" i="28"/>
  <c r="BS24" i="28"/>
  <c r="BC24" i="28"/>
  <c r="AL25" i="28"/>
  <c r="P25" i="28"/>
  <c r="M25" i="28"/>
  <c r="I25" i="28"/>
  <c r="BS25" i="28"/>
  <c r="BC23" i="28"/>
  <c r="AL17" i="28"/>
  <c r="P17" i="28"/>
  <c r="M17" i="28"/>
  <c r="I17" i="28"/>
  <c r="BS22" i="28"/>
  <c r="BC22" i="28"/>
  <c r="AL23" i="28"/>
  <c r="P23" i="28"/>
  <c r="M23" i="28"/>
  <c r="I23" i="28"/>
  <c r="BS21" i="28"/>
  <c r="BC21" i="28"/>
  <c r="AL22" i="28"/>
  <c r="P22" i="28"/>
  <c r="M22" i="28"/>
  <c r="I22" i="28"/>
  <c r="BS15" i="28"/>
  <c r="BC20" i="28"/>
  <c r="AL18" i="28"/>
  <c r="P18" i="28"/>
  <c r="M18" i="28"/>
  <c r="I18" i="28"/>
  <c r="BS20" i="28"/>
  <c r="BC18" i="28"/>
  <c r="AL21" i="28"/>
  <c r="P21" i="28"/>
  <c r="M21" i="28"/>
  <c r="I21" i="28"/>
  <c r="BS18" i="28"/>
  <c r="BC15" i="28"/>
  <c r="AL19" i="28"/>
  <c r="P19" i="28"/>
  <c r="M19" i="28"/>
  <c r="I19" i="28"/>
  <c r="BS19" i="28"/>
  <c r="BC14" i="28"/>
  <c r="K20" i="28"/>
  <c r="AL20" i="28"/>
  <c r="P20" i="28"/>
  <c r="M20" i="28"/>
  <c r="I20" i="28"/>
  <c r="BS14" i="28"/>
  <c r="BC13" i="28"/>
  <c r="AL15" i="28"/>
  <c r="P15" i="28"/>
  <c r="M15" i="28"/>
  <c r="I15" i="28"/>
  <c r="BS11" i="28"/>
  <c r="BC11" i="28"/>
  <c r="AL14" i="28"/>
  <c r="P14" i="28"/>
  <c r="M14" i="28"/>
  <c r="I14" i="28"/>
  <c r="BS13" i="28"/>
  <c r="BC10" i="28"/>
  <c r="AL11" i="28"/>
  <c r="P11" i="28"/>
  <c r="M11" i="28"/>
  <c r="I11" i="28"/>
  <c r="BS12" i="28"/>
  <c r="BC12" i="28"/>
  <c r="AL10" i="28"/>
  <c r="P10" i="28"/>
  <c r="M10" i="28"/>
  <c r="I10" i="28"/>
  <c r="BS7" i="28"/>
  <c r="BC9" i="28"/>
  <c r="AL9" i="28"/>
  <c r="P9" i="28"/>
  <c r="M9" i="28"/>
  <c r="I9" i="28"/>
  <c r="BS6" i="28"/>
  <c r="BC5" i="28"/>
  <c r="AL5" i="28"/>
  <c r="P5" i="28"/>
  <c r="M5" i="28"/>
  <c r="I5" i="28"/>
  <c r="BS10" i="28"/>
  <c r="BC17" i="28"/>
  <c r="AL13" i="28"/>
  <c r="P13" i="28"/>
  <c r="M13" i="28"/>
  <c r="I13" i="28"/>
  <c r="BS8" i="28"/>
  <c r="BC7" i="28"/>
  <c r="AL7" i="28"/>
  <c r="P7" i="28"/>
  <c r="M7" i="28"/>
  <c r="I7" i="28"/>
  <c r="BS9" i="28"/>
  <c r="BC8" i="28"/>
  <c r="AL12" i="28"/>
  <c r="P12" i="28"/>
  <c r="M12" i="28"/>
  <c r="I12" i="28"/>
  <c r="BS5" i="28"/>
  <c r="BC6" i="28"/>
  <c r="AL6" i="28"/>
  <c r="P6" i="28"/>
  <c r="M6" i="28"/>
  <c r="I6" i="28"/>
  <c r="AI9" i="28"/>
  <c r="AJ9" i="28"/>
  <c r="AI71" i="28"/>
  <c r="AJ71" i="28"/>
  <c r="AK71" i="28"/>
  <c r="AK69" i="28"/>
  <c r="AI67" i="28"/>
  <c r="AI63" i="28"/>
  <c r="AJ63" i="28"/>
  <c r="AK63" i="28"/>
  <c r="AI61" i="28"/>
  <c r="AJ61" i="28"/>
  <c r="AK61" i="28"/>
  <c r="AI59" i="28"/>
  <c r="AI55" i="28"/>
  <c r="AJ55" i="28"/>
  <c r="AK55" i="28"/>
  <c r="AI51" i="28"/>
  <c r="AK49" i="28"/>
  <c r="AI47" i="28"/>
  <c r="AJ47" i="28"/>
  <c r="AK47" i="28"/>
  <c r="AI43" i="28"/>
  <c r="AI41" i="28"/>
  <c r="AJ41" i="28"/>
  <c r="AK41" i="28"/>
  <c r="AI39" i="28"/>
  <c r="AJ39" i="28"/>
  <c r="AK39" i="28"/>
  <c r="AK37" i="28"/>
  <c r="AI35" i="28"/>
  <c r="AI31" i="28"/>
  <c r="AJ31" i="28"/>
  <c r="AK31" i="28"/>
  <c r="AI29" i="28"/>
  <c r="AJ29" i="28"/>
  <c r="AK29" i="28"/>
  <c r="AI27" i="28"/>
  <c r="AI16" i="28"/>
  <c r="AJ16" i="28"/>
  <c r="AI25" i="28"/>
  <c r="AJ25" i="28"/>
  <c r="AI23" i="28"/>
  <c r="AJ23" i="28"/>
  <c r="J23" i="28"/>
  <c r="AI21" i="28"/>
  <c r="AJ21" i="28"/>
  <c r="AI15" i="28"/>
  <c r="AJ15" i="28"/>
  <c r="AI13" i="28"/>
  <c r="AJ13" i="28"/>
  <c r="J13" i="28"/>
  <c r="AU5" i="28"/>
  <c r="AV5" i="28"/>
  <c r="AW5" i="28"/>
  <c r="AY5" i="28"/>
  <c r="K18" i="28"/>
  <c r="K14" i="28"/>
  <c r="AH20" i="64"/>
  <c r="AI118" i="64"/>
  <c r="AJ118" i="64"/>
  <c r="AK118" i="64"/>
  <c r="Y20" i="64"/>
  <c r="Y21" i="64"/>
  <c r="AI21" i="64"/>
  <c r="AJ21" i="64"/>
  <c r="AK21" i="64"/>
  <c r="Y22" i="64"/>
  <c r="AI22" i="64"/>
  <c r="AJ22" i="64"/>
  <c r="AK22" i="64"/>
  <c r="AI25" i="64"/>
  <c r="AJ25" i="64"/>
  <c r="AK25" i="64"/>
  <c r="AI29" i="64"/>
  <c r="AJ29" i="64"/>
  <c r="AK29" i="64"/>
  <c r="AH5" i="64"/>
  <c r="AU5" i="64"/>
  <c r="AV5" i="64"/>
  <c r="AW5" i="64"/>
  <c r="AY5" i="64"/>
  <c r="BB5" i="64"/>
  <c r="AI35" i="64"/>
  <c r="AJ35" i="64"/>
  <c r="AK35" i="64"/>
  <c r="AI37" i="64"/>
  <c r="AJ37" i="64"/>
  <c r="AK37" i="64"/>
  <c r="AI39" i="64"/>
  <c r="AJ39" i="64"/>
  <c r="AK39" i="64"/>
  <c r="AI41" i="64"/>
  <c r="AJ41" i="64"/>
  <c r="AK41" i="64"/>
  <c r="AI43" i="64"/>
  <c r="AJ43" i="64"/>
  <c r="AK43" i="64"/>
  <c r="AI45" i="64"/>
  <c r="AJ45" i="64"/>
  <c r="AK45" i="64"/>
  <c r="AI47" i="64"/>
  <c r="AJ47" i="64"/>
  <c r="AK47" i="64"/>
  <c r="AI49" i="64"/>
  <c r="AJ49" i="64"/>
  <c r="AK49" i="64"/>
  <c r="AI51" i="64"/>
  <c r="AJ51" i="64"/>
  <c r="AK51" i="64"/>
  <c r="AI53" i="64"/>
  <c r="AJ53" i="64"/>
  <c r="AK53" i="64"/>
  <c r="AI55" i="64"/>
  <c r="AJ55" i="64"/>
  <c r="AK55" i="64"/>
  <c r="AI57" i="64"/>
  <c r="AJ57" i="64"/>
  <c r="AK57" i="64"/>
  <c r="AI59" i="64"/>
  <c r="AJ59" i="64"/>
  <c r="AK59" i="64"/>
  <c r="AI62" i="64"/>
  <c r="AJ62" i="64"/>
  <c r="AK62" i="64"/>
  <c r="AI64" i="64"/>
  <c r="AJ64" i="64"/>
  <c r="AK64" i="64"/>
  <c r="AI66" i="64"/>
  <c r="AJ66" i="64"/>
  <c r="AK66" i="64"/>
  <c r="AI68" i="64"/>
  <c r="AJ68" i="64"/>
  <c r="AK68" i="64"/>
  <c r="AI70" i="64"/>
  <c r="AJ70" i="64"/>
  <c r="AK70" i="64"/>
  <c r="AI72" i="64"/>
  <c r="AJ72" i="64"/>
  <c r="AK72" i="64"/>
  <c r="AI74" i="64"/>
  <c r="AJ74" i="64"/>
  <c r="AK74" i="64"/>
  <c r="AI76" i="64"/>
  <c r="AJ76" i="64"/>
  <c r="AK76" i="64"/>
  <c r="AI83" i="64"/>
  <c r="AJ83" i="64"/>
  <c r="AK83" i="64"/>
  <c r="AI85" i="64"/>
  <c r="AJ85" i="64"/>
  <c r="AK85" i="64"/>
  <c r="AI87" i="64"/>
  <c r="AJ87" i="64"/>
  <c r="AK87" i="64"/>
  <c r="AI89" i="64"/>
  <c r="AJ89" i="64"/>
  <c r="AK89" i="64"/>
  <c r="AI91" i="64"/>
  <c r="AJ91" i="64"/>
  <c r="AK91" i="64"/>
  <c r="AI93" i="64"/>
  <c r="AJ93" i="64"/>
  <c r="AK93" i="64"/>
  <c r="AI95" i="64"/>
  <c r="AJ95" i="64"/>
  <c r="AK95" i="64"/>
  <c r="AI97" i="64"/>
  <c r="AJ97" i="64"/>
  <c r="AK97" i="64"/>
  <c r="AI99" i="64"/>
  <c r="AJ99" i="64"/>
  <c r="AK99" i="64"/>
  <c r="AI101" i="64"/>
  <c r="AJ101" i="64"/>
  <c r="AK101" i="64"/>
  <c r="AI103" i="64"/>
  <c r="AJ103" i="64"/>
  <c r="AK103" i="64"/>
  <c r="AI105" i="64"/>
  <c r="AJ105" i="64"/>
  <c r="AK105" i="64"/>
  <c r="AI107" i="64"/>
  <c r="AJ107" i="64"/>
  <c r="AK107" i="64"/>
  <c r="AI109" i="64"/>
  <c r="AJ109" i="64"/>
  <c r="AK109" i="64"/>
  <c r="AI111" i="64"/>
  <c r="AJ111" i="64"/>
  <c r="AK111" i="64"/>
  <c r="AI113" i="64"/>
  <c r="AJ113" i="64"/>
  <c r="AK113" i="64"/>
  <c r="AI115" i="64"/>
  <c r="AJ115" i="64"/>
  <c r="AK115" i="64"/>
  <c r="AI117" i="64"/>
  <c r="AJ117" i="64"/>
  <c r="AK117" i="64"/>
  <c r="AI120" i="64"/>
  <c r="AJ120" i="64"/>
  <c r="AK120" i="64"/>
  <c r="J27" i="64"/>
  <c r="J23" i="64"/>
  <c r="J26" i="64"/>
  <c r="J28" i="64"/>
  <c r="J30" i="64"/>
  <c r="J24" i="64"/>
  <c r="J25" i="64"/>
  <c r="J29" i="64"/>
  <c r="AZ5" i="64"/>
  <c r="AI33" i="64"/>
  <c r="AJ33" i="64"/>
  <c r="AK33" i="64"/>
  <c r="AI34" i="64"/>
  <c r="AJ34" i="64"/>
  <c r="AK34" i="64"/>
  <c r="AU20" i="64"/>
  <c r="AV20" i="64"/>
  <c r="AW20" i="64"/>
  <c r="AY20" i="64"/>
  <c r="BB20" i="64"/>
  <c r="AU21" i="64"/>
  <c r="AV21" i="64"/>
  <c r="AW21" i="64"/>
  <c r="AY21" i="64"/>
  <c r="BB21" i="64"/>
  <c r="AZ21" i="64"/>
  <c r="AU22" i="64"/>
  <c r="AV22" i="64"/>
  <c r="AW22" i="64"/>
  <c r="AY22" i="64"/>
  <c r="BB22" i="64"/>
  <c r="AU7" i="64"/>
  <c r="AV7" i="64"/>
  <c r="AW7" i="64"/>
  <c r="AY7" i="64"/>
  <c r="BB7" i="64"/>
  <c r="AU6" i="64"/>
  <c r="AV6" i="64"/>
  <c r="AW6" i="64"/>
  <c r="AY6" i="64"/>
  <c r="BB6" i="64"/>
  <c r="AU8" i="64"/>
  <c r="AV8" i="64"/>
  <c r="AW8" i="64"/>
  <c r="AY8" i="64"/>
  <c r="BB8" i="64"/>
  <c r="AZ8" i="64"/>
  <c r="AU9" i="64"/>
  <c r="AV9" i="64"/>
  <c r="AW9" i="64"/>
  <c r="AY9" i="64"/>
  <c r="BB9" i="64"/>
  <c r="AI78" i="64"/>
  <c r="AJ78" i="64"/>
  <c r="AK78" i="64"/>
  <c r="AI79" i="64"/>
  <c r="AJ79" i="64"/>
  <c r="AK79" i="64"/>
  <c r="AI80" i="64"/>
  <c r="AJ80" i="64"/>
  <c r="AK80" i="64"/>
  <c r="AI81" i="64"/>
  <c r="AJ81" i="64"/>
  <c r="AK81" i="64"/>
  <c r="AI75" i="62"/>
  <c r="AJ75" i="62"/>
  <c r="AK75" i="62"/>
  <c r="AI117" i="62"/>
  <c r="AJ117" i="62"/>
  <c r="AK117" i="62"/>
  <c r="AI8" i="62"/>
  <c r="AJ8" i="62"/>
  <c r="AI7" i="62"/>
  <c r="AJ7" i="62"/>
  <c r="AI62" i="62"/>
  <c r="AJ62" i="62"/>
  <c r="AK62" i="62"/>
  <c r="AI64" i="62"/>
  <c r="AJ64" i="62"/>
  <c r="AK64" i="62"/>
  <c r="AI66" i="62"/>
  <c r="AJ66" i="62"/>
  <c r="AK66" i="62"/>
  <c r="AJ68" i="62"/>
  <c r="AK68" i="62"/>
  <c r="AI70" i="62"/>
  <c r="AJ70" i="62"/>
  <c r="AK70" i="62"/>
  <c r="AI72" i="62"/>
  <c r="AJ72" i="62"/>
  <c r="AK72" i="62"/>
  <c r="AI74" i="62"/>
  <c r="AJ74" i="62"/>
  <c r="AK74" i="62"/>
  <c r="AI78" i="62"/>
  <c r="AJ78" i="62"/>
  <c r="AK78" i="62"/>
  <c r="AI80" i="62"/>
  <c r="AJ80" i="62"/>
  <c r="AK80" i="62"/>
  <c r="AI82" i="62"/>
  <c r="AJ82" i="62"/>
  <c r="AK82" i="62"/>
  <c r="AJ88" i="62"/>
  <c r="AK88" i="62"/>
  <c r="AI90" i="62"/>
  <c r="AJ90" i="62"/>
  <c r="AK90" i="62"/>
  <c r="AI92" i="62"/>
  <c r="AJ92" i="62"/>
  <c r="AK92" i="62"/>
  <c r="AI94" i="62"/>
  <c r="AJ94" i="62"/>
  <c r="AK94" i="62"/>
  <c r="AI98" i="62"/>
  <c r="AJ98" i="62"/>
  <c r="AK98" i="62"/>
  <c r="AI102" i="62"/>
  <c r="AJ102" i="62"/>
  <c r="AK102" i="62"/>
  <c r="AJ104" i="62"/>
  <c r="AK104" i="62"/>
  <c r="AI106" i="62"/>
  <c r="AJ106" i="62"/>
  <c r="AK106" i="62"/>
  <c r="AI108" i="62"/>
  <c r="AJ108" i="62"/>
  <c r="AK108" i="62"/>
  <c r="AI110" i="62"/>
  <c r="AJ110" i="62"/>
  <c r="AK110" i="62"/>
  <c r="AI114" i="62"/>
  <c r="AJ114" i="62"/>
  <c r="AK114" i="62"/>
  <c r="AI118" i="62"/>
  <c r="AJ118" i="62"/>
  <c r="AK118" i="62"/>
  <c r="AI16" i="61"/>
  <c r="AJ16" i="61"/>
  <c r="AI55" i="61"/>
  <c r="AJ55" i="61"/>
  <c r="AK55" i="61"/>
  <c r="AI59" i="61"/>
  <c r="AJ59" i="61"/>
  <c r="AK59" i="61"/>
  <c r="AI63" i="61"/>
  <c r="AJ63" i="61"/>
  <c r="AK63" i="61"/>
  <c r="AI71" i="61"/>
  <c r="AJ71" i="61"/>
  <c r="AK71" i="61"/>
  <c r="AI73" i="61"/>
  <c r="AJ73" i="61"/>
  <c r="AK73" i="61"/>
  <c r="AI83" i="61"/>
  <c r="AJ83" i="61"/>
  <c r="AK83" i="61"/>
  <c r="AI85" i="61"/>
  <c r="AJ85" i="61"/>
  <c r="AK85" i="61"/>
  <c r="AI89" i="61"/>
  <c r="AJ89" i="61"/>
  <c r="AK89" i="61"/>
  <c r="AI93" i="61"/>
  <c r="AJ93" i="61"/>
  <c r="AK93" i="61"/>
  <c r="AI97" i="61"/>
  <c r="AJ97" i="61"/>
  <c r="AK97" i="61"/>
  <c r="AI101" i="61"/>
  <c r="AJ101" i="61"/>
  <c r="AK101" i="61"/>
  <c r="AI111" i="61"/>
  <c r="AJ111" i="61"/>
  <c r="AK111" i="61"/>
  <c r="AI113" i="61"/>
  <c r="AJ113" i="61"/>
  <c r="AK113" i="61"/>
  <c r="AI115" i="61"/>
  <c r="AJ115" i="61"/>
  <c r="AK115" i="61"/>
  <c r="AI117" i="61"/>
  <c r="AJ117" i="61"/>
  <c r="AK117" i="61"/>
  <c r="AI79" i="61"/>
  <c r="AJ79" i="61"/>
  <c r="AK79" i="61"/>
  <c r="AJ80" i="61"/>
  <c r="AK80" i="61"/>
  <c r="AI81" i="61"/>
  <c r="AJ81" i="61"/>
  <c r="AK81" i="61"/>
  <c r="Y59" i="60"/>
  <c r="AI116" i="60"/>
  <c r="AJ116" i="60"/>
  <c r="AK116" i="60"/>
  <c r="AH32" i="60"/>
  <c r="AJ32" i="60"/>
  <c r="AK32" i="60"/>
  <c r="B32" i="60"/>
  <c r="AH44" i="60"/>
  <c r="AJ44" i="60"/>
  <c r="AK58" i="60"/>
  <c r="AH59" i="60"/>
  <c r="AI59" i="60"/>
  <c r="AJ59" i="60"/>
  <c r="AK59" i="60"/>
  <c r="AI67" i="60"/>
  <c r="AJ67" i="60"/>
  <c r="AK67" i="60"/>
  <c r="AI72" i="60"/>
  <c r="AJ72" i="60"/>
  <c r="AK72" i="60"/>
  <c r="AJ80" i="60"/>
  <c r="AK80" i="60"/>
  <c r="AI84" i="60"/>
  <c r="AJ84" i="60"/>
  <c r="AK84" i="60"/>
  <c r="AI98" i="60"/>
  <c r="AJ98" i="60"/>
  <c r="AK98" i="60"/>
  <c r="AI104" i="60"/>
  <c r="AJ104" i="60"/>
  <c r="AK104" i="60"/>
  <c r="AJ108" i="60"/>
  <c r="AK108" i="60"/>
  <c r="AI118" i="60"/>
  <c r="AJ118" i="60"/>
  <c r="AK118" i="60"/>
  <c r="AU39" i="60"/>
  <c r="AV39" i="60"/>
  <c r="AW39" i="60"/>
  <c r="AY39" i="60"/>
  <c r="BB39" i="60"/>
  <c r="J55" i="60"/>
  <c r="J56" i="60"/>
  <c r="J58" i="60"/>
  <c r="AU32" i="60"/>
  <c r="AV32" i="60"/>
  <c r="AW32" i="60"/>
  <c r="AY32" i="60"/>
  <c r="BB32" i="60"/>
  <c r="AU44" i="60"/>
  <c r="AV44" i="60"/>
  <c r="AW44" i="60"/>
  <c r="AY44" i="60"/>
  <c r="BB44" i="60"/>
  <c r="J54" i="60"/>
  <c r="J57" i="60"/>
  <c r="AU20" i="60"/>
  <c r="AV20" i="60"/>
  <c r="AW20" i="60"/>
  <c r="AY20" i="60"/>
  <c r="BB20" i="60"/>
  <c r="AU9" i="60"/>
  <c r="AV9" i="60"/>
  <c r="AW9" i="60"/>
  <c r="AY9" i="60"/>
  <c r="BB9" i="60"/>
  <c r="B9" i="60"/>
  <c r="AU23" i="60"/>
  <c r="AV23" i="60"/>
  <c r="AW23" i="60"/>
  <c r="AY23" i="60"/>
  <c r="BB23" i="60"/>
  <c r="AU51" i="60"/>
  <c r="AV51" i="60"/>
  <c r="AW51" i="60"/>
  <c r="AY51" i="60"/>
  <c r="BB51" i="60"/>
  <c r="AU59" i="60"/>
  <c r="AV59" i="60"/>
  <c r="AW59" i="60"/>
  <c r="AY59" i="60"/>
  <c r="BB59" i="60"/>
  <c r="AI81" i="60"/>
  <c r="AJ81" i="60"/>
  <c r="AK81" i="60"/>
  <c r="AZ57" i="28"/>
  <c r="AZ53" i="28"/>
  <c r="AW54" i="28"/>
  <c r="AZ60" i="28"/>
  <c r="AZ58" i="28"/>
  <c r="AZ56" i="28"/>
  <c r="AZ54" i="28"/>
  <c r="AZ52" i="28"/>
  <c r="AZ50" i="28"/>
  <c r="AZ48" i="28"/>
  <c r="AZ46" i="28"/>
  <c r="AZ44" i="28"/>
  <c r="AZ42" i="28"/>
  <c r="AZ40" i="28"/>
  <c r="AZ38" i="28"/>
  <c r="AZ36" i="28"/>
  <c r="AZ34" i="28"/>
  <c r="AZ32" i="28"/>
  <c r="AZ30" i="28"/>
  <c r="AZ28" i="28"/>
  <c r="AZ26" i="28"/>
  <c r="AJ120" i="28"/>
  <c r="AK120" i="28"/>
  <c r="AK118" i="28"/>
  <c r="AI114" i="28"/>
  <c r="AJ114" i="28"/>
  <c r="AK114" i="28"/>
  <c r="AJ112" i="28"/>
  <c r="AK112" i="28"/>
  <c r="AK110" i="28"/>
  <c r="AI108" i="28"/>
  <c r="AJ108" i="28"/>
  <c r="AK108" i="28"/>
  <c r="AI106" i="28"/>
  <c r="AJ106" i="28"/>
  <c r="AK106" i="28"/>
  <c r="AJ104" i="28"/>
  <c r="AK104" i="28"/>
  <c r="AI102" i="28"/>
  <c r="AJ102" i="28"/>
  <c r="AK102" i="28"/>
  <c r="AI98" i="28"/>
  <c r="AJ98" i="28"/>
  <c r="AK98" i="28"/>
  <c r="AI96" i="28"/>
  <c r="AJ96" i="28"/>
  <c r="AK96" i="28"/>
  <c r="AK94" i="28"/>
  <c r="AZ25" i="28"/>
  <c r="AZ21" i="28"/>
  <c r="AW22" i="28"/>
  <c r="AY16" i="28"/>
  <c r="BB16" i="28"/>
  <c r="L23" i="28"/>
  <c r="L21" i="28"/>
  <c r="AZ15" i="28"/>
  <c r="AJ73" i="28"/>
  <c r="AK73" i="28"/>
  <c r="AZ19" i="28"/>
  <c r="AZ20" i="28"/>
  <c r="AZ18" i="28"/>
  <c r="AZ14" i="28"/>
  <c r="AH6" i="28"/>
  <c r="AJ67" i="28"/>
  <c r="AK67" i="28"/>
  <c r="AJ59" i="28"/>
  <c r="AK59" i="28"/>
  <c r="AJ51" i="28"/>
  <c r="AK51" i="28"/>
  <c r="AJ43" i="28"/>
  <c r="AK43" i="28"/>
  <c r="AJ35" i="28"/>
  <c r="AK35" i="28"/>
  <c r="AJ27" i="28"/>
  <c r="AK27" i="28"/>
  <c r="AZ13" i="28"/>
  <c r="AZ17" i="28"/>
  <c r="AH5" i="28"/>
  <c r="AJ70" i="28"/>
  <c r="AK70" i="28"/>
  <c r="AJ66" i="28"/>
  <c r="AK66" i="28"/>
  <c r="AJ62" i="28"/>
  <c r="AK62" i="28"/>
  <c r="AJ58" i="28"/>
  <c r="AK58" i="28"/>
  <c r="AJ54" i="28"/>
  <c r="AK54" i="28"/>
  <c r="AJ50" i="28"/>
  <c r="AK50" i="28"/>
  <c r="AJ46" i="28"/>
  <c r="AK46" i="28"/>
  <c r="AJ42" i="28"/>
  <c r="AK42" i="28"/>
  <c r="AJ38" i="28"/>
  <c r="AK38" i="28"/>
  <c r="AJ34" i="28"/>
  <c r="AK34" i="28"/>
  <c r="AJ30" i="28"/>
  <c r="AK30" i="28"/>
  <c r="AJ26" i="28"/>
  <c r="AK26" i="28"/>
  <c r="AZ16" i="28"/>
  <c r="L5" i="64"/>
  <c r="L6" i="64"/>
  <c r="L7" i="64"/>
  <c r="AZ20" i="64"/>
  <c r="AZ6" i="64"/>
  <c r="AZ7" i="64"/>
  <c r="AZ22" i="64"/>
  <c r="AZ9" i="64"/>
  <c r="BA9" i="64"/>
  <c r="K9" i="64"/>
  <c r="L54" i="60"/>
  <c r="L55" i="60"/>
  <c r="L9" i="60"/>
  <c r="L44" i="60"/>
  <c r="L20" i="60"/>
  <c r="AZ23" i="60"/>
  <c r="L39" i="60"/>
  <c r="AZ59" i="60"/>
  <c r="AZ20" i="60"/>
  <c r="BA39" i="60"/>
  <c r="K39" i="60"/>
  <c r="BA16" i="28"/>
  <c r="K16" i="28"/>
  <c r="BA5" i="64"/>
  <c r="K5" i="64"/>
  <c r="BA8" i="64"/>
  <c r="K8" i="64"/>
  <c r="L21" i="64"/>
  <c r="J22" i="64"/>
  <c r="L23" i="64"/>
  <c r="L20" i="64"/>
  <c r="BA22" i="64"/>
  <c r="BA6" i="64"/>
  <c r="K6" i="64"/>
  <c r="J21" i="64"/>
  <c r="J20" i="64"/>
  <c r="L22" i="64"/>
  <c r="L10" i="64"/>
  <c r="BA7" i="64"/>
  <c r="K7" i="64"/>
  <c r="BA20" i="64"/>
  <c r="BA21" i="64"/>
  <c r="BA20" i="60"/>
  <c r="K20" i="60"/>
  <c r="L59" i="60"/>
  <c r="J59" i="60"/>
  <c r="BA23" i="60"/>
  <c r="K23" i="60"/>
  <c r="BA44" i="60"/>
  <c r="K44" i="60"/>
  <c r="L32" i="60"/>
  <c r="BA9" i="60"/>
  <c r="K9" i="60"/>
  <c r="BA51" i="60"/>
  <c r="K51" i="60"/>
  <c r="BA59" i="60"/>
  <c r="BA32" i="60"/>
  <c r="K32" i="60"/>
  <c r="K19" i="28"/>
  <c r="K21" i="64"/>
  <c r="K22" i="64"/>
  <c r="K20" i="64"/>
  <c r="A20" i="64"/>
  <c r="K59" i="60"/>
  <c r="A30" i="64"/>
  <c r="A27" i="64"/>
  <c r="A24" i="64"/>
  <c r="A21" i="64"/>
  <c r="A59" i="60"/>
  <c r="A58" i="60"/>
  <c r="A57" i="60"/>
  <c r="A56" i="60"/>
  <c r="A55" i="60"/>
  <c r="AI111" i="28"/>
  <c r="AJ111" i="28"/>
  <c r="AK111" i="28"/>
  <c r="AI103" i="28"/>
  <c r="AJ103" i="28"/>
  <c r="AK103" i="28"/>
  <c r="AI95" i="28"/>
  <c r="AJ95" i="28"/>
  <c r="AK95" i="28"/>
  <c r="AI86" i="28"/>
  <c r="AJ86" i="28"/>
  <c r="AK86" i="28"/>
  <c r="AI78" i="28"/>
  <c r="AJ78" i="28"/>
  <c r="AK78" i="28"/>
  <c r="I16" i="6"/>
  <c r="I18" i="6"/>
  <c r="L16" i="60"/>
  <c r="L38" i="61"/>
  <c r="L11" i="62"/>
  <c r="L8" i="62"/>
  <c r="L27" i="62"/>
  <c r="L15" i="62"/>
  <c r="L13" i="62"/>
  <c r="L12" i="64"/>
  <c r="I17" i="6"/>
  <c r="A47" i="61"/>
  <c r="A48" i="61"/>
  <c r="A60" i="60"/>
  <c r="A61" i="60"/>
  <c r="A65" i="60"/>
  <c r="A67" i="60"/>
  <c r="A68" i="60"/>
  <c r="A69" i="60"/>
  <c r="A70" i="60"/>
  <c r="A71" i="60"/>
  <c r="A79" i="60"/>
  <c r="A80" i="60"/>
  <c r="A32" i="64"/>
  <c r="A37" i="64"/>
  <c r="A22" i="64"/>
  <c r="A23" i="64"/>
  <c r="A28" i="64"/>
  <c r="A29" i="64"/>
  <c r="A26" i="64"/>
  <c r="L24" i="62"/>
  <c r="L7" i="62"/>
  <c r="L6" i="62"/>
  <c r="Y51" i="65"/>
  <c r="AH35" i="65"/>
  <c r="Y15" i="65"/>
  <c r="AH29" i="65"/>
  <c r="Y8" i="65"/>
  <c r="AH41" i="65"/>
  <c r="Y63" i="65"/>
  <c r="AI63" i="65"/>
  <c r="AJ63" i="65"/>
  <c r="AH47" i="65"/>
  <c r="AH45" i="65"/>
  <c r="AH38" i="65"/>
  <c r="AH53" i="65"/>
  <c r="AH43" i="65"/>
  <c r="AH37" i="65"/>
  <c r="AJ71" i="60"/>
  <c r="AK71" i="60"/>
  <c r="AH12" i="65"/>
  <c r="AH22" i="65"/>
  <c r="Y60" i="65"/>
  <c r="Y34" i="65"/>
  <c r="AI34" i="65"/>
  <c r="AJ34" i="65"/>
  <c r="J34" i="65"/>
  <c r="AH23" i="65"/>
  <c r="AI23" i="65"/>
  <c r="AJ23" i="65"/>
  <c r="AK23" i="65"/>
  <c r="B23" i="65"/>
  <c r="AH33" i="65"/>
  <c r="Y24" i="65"/>
  <c r="Y25" i="65"/>
  <c r="AI25" i="65"/>
  <c r="AJ25" i="65"/>
  <c r="AK25" i="65"/>
  <c r="AH49" i="65"/>
  <c r="AH14" i="65"/>
  <c r="Y64" i="65"/>
  <c r="Y57" i="65"/>
  <c r="AI57" i="65"/>
  <c r="AJ57" i="65"/>
  <c r="AK57" i="65"/>
  <c r="B57" i="65"/>
  <c r="AH51" i="65"/>
  <c r="Y35" i="65"/>
  <c r="AI35" i="65"/>
  <c r="AJ35" i="65"/>
  <c r="J35" i="65"/>
  <c r="AH15" i="65"/>
  <c r="AI15" i="65"/>
  <c r="AJ15" i="65"/>
  <c r="J15" i="65"/>
  <c r="Y29" i="65"/>
  <c r="AH8" i="65"/>
  <c r="Y11" i="65"/>
  <c r="AI11" i="65"/>
  <c r="AJ11" i="65"/>
  <c r="Y16" i="65"/>
  <c r="AH58" i="65"/>
  <c r="Y13" i="65"/>
  <c r="AI13" i="65"/>
  <c r="AH54" i="65"/>
  <c r="AI54" i="65"/>
  <c r="AJ54" i="65"/>
  <c r="J54" i="65"/>
  <c r="Y41" i="65"/>
  <c r="AI41" i="65"/>
  <c r="AJ41" i="65"/>
  <c r="AK41" i="65"/>
  <c r="AH56" i="65"/>
  <c r="AH20" i="65"/>
  <c r="AH27" i="65"/>
  <c r="AH32" i="65"/>
  <c r="AH31" i="65"/>
  <c r="AH28" i="65"/>
  <c r="AH55" i="65"/>
  <c r="AH21" i="65"/>
  <c r="AH62" i="65"/>
  <c r="AH5" i="65"/>
  <c r="AI5" i="65"/>
  <c r="AJ5" i="65"/>
  <c r="AH48" i="65"/>
  <c r="AH42" i="65"/>
  <c r="Y48" i="65"/>
  <c r="AI48" i="65"/>
  <c r="AJ48" i="65"/>
  <c r="AK48" i="65"/>
  <c r="Y42" i="65"/>
  <c r="Y44" i="65"/>
  <c r="AI44" i="65"/>
  <c r="AJ44" i="65"/>
  <c r="AK44" i="65"/>
  <c r="Y47" i="65"/>
  <c r="AI47" i="65"/>
  <c r="AJ47" i="65"/>
  <c r="AK47" i="65"/>
  <c r="Y45" i="65"/>
  <c r="AI45" i="65"/>
  <c r="AJ45" i="65"/>
  <c r="Y26" i="65"/>
  <c r="AI26" i="65"/>
  <c r="AJ26" i="65"/>
  <c r="AK26" i="65"/>
  <c r="Y56" i="65"/>
  <c r="Y20" i="65"/>
  <c r="AI20" i="65"/>
  <c r="AJ20" i="65"/>
  <c r="Y27" i="65"/>
  <c r="Y32" i="65"/>
  <c r="Y31" i="65"/>
  <c r="Y28" i="65"/>
  <c r="Y55" i="65"/>
  <c r="AI55" i="65"/>
  <c r="AJ55" i="65"/>
  <c r="J55" i="65"/>
  <c r="Y21" i="65"/>
  <c r="AI21" i="65"/>
  <c r="AJ21" i="65"/>
  <c r="Y62" i="65"/>
  <c r="Y5" i="65"/>
  <c r="Y38" i="65"/>
  <c r="AI38" i="65"/>
  <c r="AJ38" i="65"/>
  <c r="AK38" i="65"/>
  <c r="Y53" i="65"/>
  <c r="Y43" i="65"/>
  <c r="Y37" i="65"/>
  <c r="Y7" i="65"/>
  <c r="AI7" i="65"/>
  <c r="AJ7" i="65"/>
  <c r="Y9" i="65"/>
  <c r="AI9" i="65"/>
  <c r="Y65" i="65"/>
  <c r="AI65" i="65"/>
  <c r="AJ65" i="65"/>
  <c r="Y46" i="65"/>
  <c r="Y36" i="65"/>
  <c r="Y50" i="65"/>
  <c r="AI50" i="65"/>
  <c r="L34" i="65"/>
  <c r="L14" i="65"/>
  <c r="L13" i="65"/>
  <c r="AI27" i="64"/>
  <c r="AJ27" i="64"/>
  <c r="AK27" i="64"/>
  <c r="Y5" i="64"/>
  <c r="AI5" i="64"/>
  <c r="AH16" i="64"/>
  <c r="AH18" i="64"/>
  <c r="AI18" i="64"/>
  <c r="AJ18" i="64"/>
  <c r="AK18" i="64"/>
  <c r="AI38" i="64"/>
  <c r="AJ38" i="64"/>
  <c r="AK38" i="64"/>
  <c r="AI110" i="64"/>
  <c r="AJ110" i="64"/>
  <c r="AK110" i="64"/>
  <c r="AH47" i="60"/>
  <c r="AI47" i="60"/>
  <c r="AJ47" i="60"/>
  <c r="AH31" i="60"/>
  <c r="AI31" i="60"/>
  <c r="AJ31" i="60"/>
  <c r="J31" i="60"/>
  <c r="L30" i="60"/>
  <c r="AH13" i="64"/>
  <c r="AH10" i="64"/>
  <c r="AH8" i="64"/>
  <c r="AI8" i="64"/>
  <c r="AH15" i="64"/>
  <c r="AI20" i="64"/>
  <c r="AJ20" i="64"/>
  <c r="AK20" i="64"/>
  <c r="AH19" i="64"/>
  <c r="AH7" i="64"/>
  <c r="AI9" i="64"/>
  <c r="AJ9" i="64"/>
  <c r="AK9" i="64"/>
  <c r="AH12" i="64"/>
  <c r="AH14" i="64"/>
  <c r="AH6" i="64"/>
  <c r="AH11" i="64"/>
  <c r="AH17" i="64"/>
  <c r="AH5" i="60"/>
  <c r="AI5" i="60"/>
  <c r="AJ5" i="60"/>
  <c r="AH13" i="60"/>
  <c r="AI13" i="60"/>
  <c r="AJ13" i="60"/>
  <c r="AK13" i="60"/>
  <c r="B13" i="60"/>
  <c r="AH27" i="60"/>
  <c r="AI27" i="60"/>
  <c r="AJ27" i="60"/>
  <c r="AH18" i="60"/>
  <c r="AH30" i="60"/>
  <c r="AI30" i="60"/>
  <c r="AJ30" i="60"/>
  <c r="AH25" i="60"/>
  <c r="AI25" i="60"/>
  <c r="AJ25" i="60"/>
  <c r="AH38" i="60"/>
  <c r="AI38" i="60"/>
  <c r="AJ38" i="60"/>
  <c r="AH42" i="60"/>
  <c r="AI42" i="60"/>
  <c r="AJ42" i="60"/>
  <c r="AK42" i="60"/>
  <c r="B42" i="60"/>
  <c r="AH10" i="60"/>
  <c r="AH46" i="60"/>
  <c r="AI46" i="60"/>
  <c r="AJ46" i="60"/>
  <c r="AH34" i="60"/>
  <c r="AH41" i="60"/>
  <c r="AI41" i="60"/>
  <c r="AJ41" i="60"/>
  <c r="AH48" i="60"/>
  <c r="AH50" i="60"/>
  <c r="AI50" i="60"/>
  <c r="AJ50" i="60"/>
  <c r="AH28" i="60"/>
  <c r="AH24" i="60"/>
  <c r="AI24" i="60"/>
  <c r="AJ24" i="60"/>
  <c r="AH33" i="60"/>
  <c r="AI33" i="60"/>
  <c r="AJ33" i="60"/>
  <c r="AH29" i="60"/>
  <c r="AH7" i="60"/>
  <c r="AI7" i="60"/>
  <c r="AJ7" i="60"/>
  <c r="AH11" i="60"/>
  <c r="AH36" i="60"/>
  <c r="AI36" i="60"/>
  <c r="AJ36" i="60"/>
  <c r="AH16" i="60"/>
  <c r="AI16" i="60"/>
  <c r="AJ16" i="60"/>
  <c r="AH6" i="60"/>
  <c r="AI6" i="60"/>
  <c r="AJ6" i="60"/>
  <c r="AH52" i="60"/>
  <c r="AI52" i="60"/>
  <c r="AJ52" i="60"/>
  <c r="AH45" i="60"/>
  <c r="AH23" i="60"/>
  <c r="AH20" i="60"/>
  <c r="AI20" i="60"/>
  <c r="AJ20" i="60"/>
  <c r="Y7" i="64"/>
  <c r="AI7" i="64"/>
  <c r="Y6" i="64"/>
  <c r="AI6" i="64"/>
  <c r="AJ6" i="64"/>
  <c r="AK6" i="64"/>
  <c r="Y19" i="64"/>
  <c r="AI19" i="64"/>
  <c r="AJ19" i="64"/>
  <c r="AK19" i="64"/>
  <c r="Y13" i="64"/>
  <c r="AI13" i="64"/>
  <c r="Y10" i="64"/>
  <c r="AI10" i="64"/>
  <c r="Y12" i="64"/>
  <c r="Y16" i="64"/>
  <c r="AI16" i="64"/>
  <c r="Y14" i="64"/>
  <c r="AI14" i="64"/>
  <c r="AJ14" i="64"/>
  <c r="AK14" i="64"/>
  <c r="Y18" i="64"/>
  <c r="Y8" i="64"/>
  <c r="Y15" i="64"/>
  <c r="AI15" i="64"/>
  <c r="AJ15" i="64"/>
  <c r="AK15" i="64"/>
  <c r="Y11" i="64"/>
  <c r="AI11" i="64"/>
  <c r="Y17" i="64"/>
  <c r="AI12" i="64"/>
  <c r="AJ12" i="64"/>
  <c r="AK12" i="64"/>
  <c r="Y35" i="61"/>
  <c r="AI35" i="61"/>
  <c r="AJ35" i="61"/>
  <c r="AI64" i="61"/>
  <c r="AJ64" i="61"/>
  <c r="AK64" i="61"/>
  <c r="AI66" i="61"/>
  <c r="AJ66" i="61"/>
  <c r="AK66" i="61"/>
  <c r="AI84" i="61"/>
  <c r="AJ84" i="61"/>
  <c r="AK84" i="61"/>
  <c r="AI92" i="61"/>
  <c r="AJ92" i="61"/>
  <c r="AK92" i="61"/>
  <c r="AI94" i="61"/>
  <c r="AJ94" i="61"/>
  <c r="AK94" i="61"/>
  <c r="AI96" i="61"/>
  <c r="AJ96" i="61"/>
  <c r="AK96" i="61"/>
  <c r="AI98" i="61"/>
  <c r="AJ98" i="61"/>
  <c r="AK98" i="61"/>
  <c r="AH14" i="61"/>
  <c r="AH28" i="61"/>
  <c r="AH12" i="61"/>
  <c r="AH38" i="61"/>
  <c r="AH18" i="61"/>
  <c r="AH5" i="61"/>
  <c r="AI5" i="61"/>
  <c r="AJ5" i="61"/>
  <c r="J5" i="61"/>
  <c r="AH30" i="61"/>
  <c r="AH29" i="61"/>
  <c r="AH24" i="61"/>
  <c r="AH8" i="61"/>
  <c r="AH37" i="61"/>
  <c r="AH13" i="61"/>
  <c r="AH10" i="61"/>
  <c r="AH32" i="61"/>
  <c r="AI32" i="61"/>
  <c r="AJ32" i="61"/>
  <c r="AH36" i="61"/>
  <c r="Y15" i="61"/>
  <c r="AI15" i="61"/>
  <c r="AJ15" i="61"/>
  <c r="J15" i="61"/>
  <c r="AH33" i="61"/>
  <c r="AH15" i="61"/>
  <c r="Y11" i="61"/>
  <c r="AI11" i="61"/>
  <c r="AJ11" i="61"/>
  <c r="Y17" i="61"/>
  <c r="AI17" i="61"/>
  <c r="AJ17" i="61"/>
  <c r="Y12" i="61"/>
  <c r="AI12" i="61"/>
  <c r="AJ12" i="61"/>
  <c r="AK12" i="61"/>
  <c r="B12" i="61"/>
  <c r="Y5" i="61"/>
  <c r="Y28" i="61"/>
  <c r="Y29" i="61"/>
  <c r="AI29" i="61"/>
  <c r="AJ29" i="61"/>
  <c r="Y24" i="61"/>
  <c r="AI24" i="61"/>
  <c r="AJ24" i="61"/>
  <c r="J24" i="61"/>
  <c r="Y19" i="61"/>
  <c r="AI19" i="61"/>
  <c r="AJ19" i="61"/>
  <c r="Y18" i="61"/>
  <c r="AI18" i="61"/>
  <c r="AJ18" i="61"/>
  <c r="Y9" i="61"/>
  <c r="AI9" i="61"/>
  <c r="AJ9" i="61"/>
  <c r="Y30" i="61"/>
  <c r="AI30" i="61"/>
  <c r="AJ30" i="61"/>
  <c r="AK30" i="61"/>
  <c r="B30" i="61"/>
  <c r="Y38" i="61"/>
  <c r="AI38" i="61"/>
  <c r="AJ38" i="61"/>
  <c r="Y7" i="61"/>
  <c r="AI7" i="61"/>
  <c r="AJ7" i="61"/>
  <c r="J7" i="61"/>
  <c r="Y37" i="61"/>
  <c r="AI37" i="61"/>
  <c r="AJ37" i="61"/>
  <c r="Y8" i="61"/>
  <c r="AI8" i="61"/>
  <c r="AJ8" i="61"/>
  <c r="Y13" i="61"/>
  <c r="AI13" i="61"/>
  <c r="AJ13" i="61"/>
  <c r="J13" i="61"/>
  <c r="Y26" i="61"/>
  <c r="Y10" i="61"/>
  <c r="AI10" i="61"/>
  <c r="AJ10" i="61"/>
  <c r="Y32" i="61"/>
  <c r="Y27" i="61"/>
  <c r="AI27" i="61"/>
  <c r="AJ27" i="61"/>
  <c r="Y36" i="61"/>
  <c r="AI36" i="61"/>
  <c r="AJ36" i="61"/>
  <c r="J36" i="61"/>
  <c r="Y33" i="61"/>
  <c r="AI33" i="61"/>
  <c r="AJ33" i="61"/>
  <c r="AI23" i="64"/>
  <c r="AJ23" i="64"/>
  <c r="AK23" i="64"/>
  <c r="AI30" i="64"/>
  <c r="AJ30" i="64"/>
  <c r="AK30" i="64"/>
  <c r="AI32" i="64"/>
  <c r="AJ32" i="64"/>
  <c r="AK32" i="64"/>
  <c r="AI61" i="64"/>
  <c r="AJ61" i="64"/>
  <c r="AK61" i="64"/>
  <c r="AI63" i="64"/>
  <c r="AJ63" i="64"/>
  <c r="AK63" i="64"/>
  <c r="AI77" i="64"/>
  <c r="AJ77" i="64"/>
  <c r="AK77" i="64"/>
  <c r="AI102" i="64"/>
  <c r="AJ102" i="64"/>
  <c r="AK102" i="64"/>
  <c r="AI104" i="64"/>
  <c r="AJ104" i="64"/>
  <c r="AK104" i="64"/>
  <c r="AI106" i="64"/>
  <c r="AJ106" i="64"/>
  <c r="AK106" i="64"/>
  <c r="AI108" i="64"/>
  <c r="AJ108" i="64"/>
  <c r="AK108" i="64"/>
  <c r="AI26" i="64"/>
  <c r="AJ26" i="64"/>
  <c r="AK26" i="64"/>
  <c r="AI36" i="64"/>
  <c r="AJ36" i="64"/>
  <c r="AK36" i="64"/>
  <c r="AI44" i="64"/>
  <c r="AJ44" i="64"/>
  <c r="AK44" i="64"/>
  <c r="AI46" i="64"/>
  <c r="AJ46" i="64"/>
  <c r="AK46" i="64"/>
  <c r="AI82" i="64"/>
  <c r="AJ82" i="64"/>
  <c r="AK82" i="64"/>
  <c r="AI84" i="64"/>
  <c r="AJ84" i="64"/>
  <c r="AK84" i="64"/>
  <c r="AI96" i="64"/>
  <c r="AJ96" i="64"/>
  <c r="AK96" i="64"/>
  <c r="AI98" i="64"/>
  <c r="AJ98" i="64"/>
  <c r="AK98" i="64"/>
  <c r="AI100" i="64"/>
  <c r="AJ100" i="64"/>
  <c r="AK100" i="64"/>
  <c r="AI112" i="64"/>
  <c r="AJ112" i="64"/>
  <c r="AK112" i="64"/>
  <c r="AI114" i="64"/>
  <c r="AJ114" i="64"/>
  <c r="AK114" i="64"/>
  <c r="AI116" i="64"/>
  <c r="AJ116" i="64"/>
  <c r="AK116" i="64"/>
  <c r="AI56" i="61"/>
  <c r="AJ56" i="61"/>
  <c r="AK56" i="61"/>
  <c r="AJ58" i="61"/>
  <c r="AK58" i="61"/>
  <c r="AI118" i="61"/>
  <c r="AJ118" i="61"/>
  <c r="AK118" i="61"/>
  <c r="L25" i="62"/>
  <c r="L19" i="62"/>
  <c r="AH22" i="62"/>
  <c r="Y24" i="62"/>
  <c r="AH24" i="62"/>
  <c r="Y20" i="62"/>
  <c r="AI20" i="62"/>
  <c r="AJ20" i="62"/>
  <c r="AH20" i="62"/>
  <c r="Y10" i="62"/>
  <c r="AH10" i="62"/>
  <c r="AI10" i="62"/>
  <c r="AJ10" i="62"/>
  <c r="Y5" i="62"/>
  <c r="AH5" i="62"/>
  <c r="AI5" i="62"/>
  <c r="AJ5" i="62"/>
  <c r="AI9" i="62"/>
  <c r="AJ9" i="62"/>
  <c r="Y6" i="62"/>
  <c r="AI6" i="62"/>
  <c r="AJ6" i="62"/>
  <c r="AH6" i="62"/>
  <c r="Y15" i="62"/>
  <c r="AH15" i="62"/>
  <c r="Y18" i="62"/>
  <c r="AH18" i="62"/>
  <c r="AI18" i="62"/>
  <c r="AJ18" i="62"/>
  <c r="AI57" i="62"/>
  <c r="AJ57" i="62"/>
  <c r="AK57" i="62"/>
  <c r="AI61" i="62"/>
  <c r="AJ61" i="62"/>
  <c r="AK61" i="62"/>
  <c r="AI63" i="62"/>
  <c r="AJ63" i="62"/>
  <c r="AK63" i="62"/>
  <c r="AI65" i="62"/>
  <c r="AJ65" i="62"/>
  <c r="AK65" i="62"/>
  <c r="AI76" i="62"/>
  <c r="AJ76" i="62"/>
  <c r="AK76" i="62"/>
  <c r="AI97" i="62"/>
  <c r="AJ97" i="62"/>
  <c r="AK97" i="62"/>
  <c r="AI99" i="62"/>
  <c r="AJ99" i="62"/>
  <c r="AK99" i="62"/>
  <c r="AI105" i="62"/>
  <c r="AJ105" i="62"/>
  <c r="AK105" i="62"/>
  <c r="AI107" i="62"/>
  <c r="AJ107" i="62"/>
  <c r="AK107" i="62"/>
  <c r="AI109" i="62"/>
  <c r="AJ109" i="62"/>
  <c r="AK109" i="62"/>
  <c r="AI111" i="62"/>
  <c r="AJ111" i="62"/>
  <c r="AK111" i="62"/>
  <c r="Y22" i="62"/>
  <c r="AI22" i="62"/>
  <c r="AJ22" i="62"/>
  <c r="L29" i="60"/>
  <c r="AI93" i="60"/>
  <c r="AJ93" i="60"/>
  <c r="AK93" i="60"/>
  <c r="L17" i="60"/>
  <c r="AI101" i="60"/>
  <c r="AJ101" i="60"/>
  <c r="AK101" i="60"/>
  <c r="AI103" i="60"/>
  <c r="AJ103" i="60"/>
  <c r="AK103" i="60"/>
  <c r="AI72" i="61"/>
  <c r="AJ72" i="61"/>
  <c r="AK72" i="61"/>
  <c r="AI74" i="61"/>
  <c r="AJ74" i="61"/>
  <c r="AK74" i="61"/>
  <c r="AI76" i="61"/>
  <c r="AJ76" i="61"/>
  <c r="AK76" i="61"/>
  <c r="AJ78" i="61"/>
  <c r="AK78" i="61"/>
  <c r="AI82" i="61"/>
  <c r="AJ82" i="61"/>
  <c r="AK82" i="61"/>
  <c r="AI114" i="61"/>
  <c r="AJ114" i="61"/>
  <c r="AK114" i="61"/>
  <c r="AI99" i="60"/>
  <c r="AJ99" i="60"/>
  <c r="AK99" i="60"/>
  <c r="AI83" i="60"/>
  <c r="AJ83" i="60"/>
  <c r="AK83" i="60"/>
  <c r="AI89" i="60"/>
  <c r="AJ89" i="60"/>
  <c r="AK89" i="60"/>
  <c r="AI107" i="60"/>
  <c r="AJ107" i="60"/>
  <c r="AK107" i="60"/>
  <c r="AJ54" i="61"/>
  <c r="AK54" i="61"/>
  <c r="AI68" i="61"/>
  <c r="AJ68" i="61"/>
  <c r="AK68" i="61"/>
  <c r="AI88" i="61"/>
  <c r="AJ88" i="61"/>
  <c r="AK88" i="61"/>
  <c r="AI90" i="61"/>
  <c r="AJ90" i="61"/>
  <c r="AK90" i="61"/>
  <c r="AI104" i="61"/>
  <c r="AJ104" i="61"/>
  <c r="AK104" i="61"/>
  <c r="L13" i="64"/>
  <c r="AI28" i="64"/>
  <c r="AJ28" i="64"/>
  <c r="AK28" i="64"/>
  <c r="AI24" i="64"/>
  <c r="AJ24" i="64"/>
  <c r="AK24" i="64"/>
  <c r="AI40" i="64"/>
  <c r="AJ40" i="64"/>
  <c r="AK40" i="64"/>
  <c r="AI42" i="64"/>
  <c r="AJ42" i="64"/>
  <c r="AK42" i="64"/>
  <c r="AI48" i="64"/>
  <c r="AJ48" i="64"/>
  <c r="AK48" i="64"/>
  <c r="AI50" i="64"/>
  <c r="AJ50" i="64"/>
  <c r="AK50" i="64"/>
  <c r="AI52" i="64"/>
  <c r="AJ52" i="64"/>
  <c r="AK52" i="64"/>
  <c r="AI54" i="64"/>
  <c r="AJ54" i="64"/>
  <c r="AK54" i="64"/>
  <c r="AI56" i="64"/>
  <c r="AJ56" i="64"/>
  <c r="AK56" i="64"/>
  <c r="AI58" i="64"/>
  <c r="AJ58" i="64"/>
  <c r="AK58" i="64"/>
  <c r="AI60" i="64"/>
  <c r="AJ60" i="64"/>
  <c r="AK60" i="64"/>
  <c r="AI67" i="64"/>
  <c r="AJ67" i="64"/>
  <c r="AK67" i="64"/>
  <c r="AI71" i="64"/>
  <c r="AJ71" i="64"/>
  <c r="AK71" i="64"/>
  <c r="AI75" i="64"/>
  <c r="AJ75" i="64"/>
  <c r="AK75" i="64"/>
  <c r="AI31" i="62"/>
  <c r="AJ31" i="62"/>
  <c r="AK31" i="62"/>
  <c r="AI53" i="62"/>
  <c r="AJ53" i="62"/>
  <c r="AK53" i="62"/>
  <c r="AI55" i="62"/>
  <c r="AJ55" i="62"/>
  <c r="AK55" i="62"/>
  <c r="AI71" i="62"/>
  <c r="AJ71" i="62"/>
  <c r="AK71" i="62"/>
  <c r="AI73" i="62"/>
  <c r="AJ73" i="62"/>
  <c r="AK73" i="62"/>
  <c r="AI91" i="62"/>
  <c r="AJ91" i="62"/>
  <c r="AK91" i="62"/>
  <c r="AI93" i="62"/>
  <c r="AJ93" i="62"/>
  <c r="AK93" i="62"/>
  <c r="AI95" i="62"/>
  <c r="AJ95" i="62"/>
  <c r="AK95" i="62"/>
  <c r="AI59" i="62"/>
  <c r="AJ59" i="62"/>
  <c r="AK59" i="62"/>
  <c r="AI69" i="62"/>
  <c r="AJ69" i="62"/>
  <c r="AK69" i="62"/>
  <c r="AI79" i="62"/>
  <c r="AJ79" i="62"/>
  <c r="AK79" i="62"/>
  <c r="AI89" i="62"/>
  <c r="AJ89" i="62"/>
  <c r="AK89" i="62"/>
  <c r="AI101" i="62"/>
  <c r="AJ101" i="62"/>
  <c r="AK101" i="62"/>
  <c r="AI103" i="62"/>
  <c r="AJ103" i="62"/>
  <c r="AK103" i="62"/>
  <c r="L37" i="60"/>
  <c r="L48" i="60"/>
  <c r="L27" i="60"/>
  <c r="A63" i="60"/>
  <c r="A64" i="60"/>
  <c r="A72" i="60"/>
  <c r="A73" i="60"/>
  <c r="A74" i="60"/>
  <c r="A75" i="60"/>
  <c r="A77" i="60"/>
  <c r="A78" i="60"/>
  <c r="A62" i="60"/>
  <c r="A66" i="60"/>
  <c r="A76" i="60"/>
  <c r="A39" i="61"/>
  <c r="A40" i="61"/>
  <c r="A41" i="61"/>
  <c r="A42" i="61"/>
  <c r="A43" i="61"/>
  <c r="A44" i="61"/>
  <c r="A45" i="61"/>
  <c r="A46" i="61"/>
  <c r="L18" i="64"/>
  <c r="A35" i="64"/>
  <c r="A36" i="64"/>
  <c r="A25" i="64"/>
  <c r="A31" i="64"/>
  <c r="A33" i="64"/>
  <c r="A34" i="64"/>
  <c r="L10" i="62"/>
  <c r="J9" i="64"/>
  <c r="J19" i="64"/>
  <c r="J6" i="64"/>
  <c r="J13" i="64"/>
  <c r="J15" i="64"/>
  <c r="J10" i="64"/>
  <c r="J11" i="64"/>
  <c r="J16" i="64"/>
  <c r="J7" i="64"/>
  <c r="J12" i="64"/>
  <c r="J14" i="64"/>
  <c r="J5" i="64"/>
  <c r="J8" i="64"/>
  <c r="J18" i="64"/>
  <c r="J17" i="64"/>
  <c r="Y12" i="65"/>
  <c r="AI12" i="65"/>
  <c r="AJ12" i="65"/>
  <c r="J12" i="65"/>
  <c r="AH13" i="65"/>
  <c r="AH46" i="65"/>
  <c r="AH57" i="65"/>
  <c r="AH34" i="65"/>
  <c r="AH25" i="65"/>
  <c r="Y58" i="65"/>
  <c r="AI58" i="65"/>
  <c r="AJ58" i="65"/>
  <c r="AH36" i="65"/>
  <c r="AI36" i="65"/>
  <c r="AJ36" i="65"/>
  <c r="J36" i="65"/>
  <c r="L42" i="65"/>
  <c r="AI108" i="65"/>
  <c r="AJ108" i="65"/>
  <c r="AK108" i="65"/>
  <c r="AH16" i="65"/>
  <c r="AI16" i="65"/>
  <c r="AJ16" i="65"/>
  <c r="AI109" i="60"/>
  <c r="AJ109" i="60"/>
  <c r="AK109" i="60"/>
  <c r="Y22" i="65"/>
  <c r="AI22" i="65"/>
  <c r="AJ22" i="65"/>
  <c r="AH60" i="65"/>
  <c r="AI60" i="65"/>
  <c r="AJ60" i="65"/>
  <c r="Y33" i="65"/>
  <c r="AH24" i="65"/>
  <c r="AI24" i="65"/>
  <c r="Y14" i="65"/>
  <c r="AI14" i="65"/>
  <c r="AJ14" i="65"/>
  <c r="AK14" i="65"/>
  <c r="AH64" i="65"/>
  <c r="AI64" i="65"/>
  <c r="AJ64" i="65"/>
  <c r="AK64" i="65"/>
  <c r="J37" i="60"/>
  <c r="AI113" i="60"/>
  <c r="AJ113" i="60"/>
  <c r="AK113" i="60"/>
  <c r="BP5" i="28"/>
  <c r="AJ7" i="64"/>
  <c r="AK7" i="64"/>
  <c r="AJ11" i="64"/>
  <c r="AK11" i="64"/>
  <c r="AJ16" i="64"/>
  <c r="AK16" i="64"/>
  <c r="AJ10" i="64"/>
  <c r="AK10" i="64"/>
  <c r="AJ5" i="64"/>
  <c r="AK5" i="64"/>
  <c r="AJ8" i="64"/>
  <c r="AK8" i="64"/>
  <c r="A8" i="64"/>
  <c r="AJ13" i="64"/>
  <c r="AK13" i="64"/>
  <c r="BQ7" i="64"/>
  <c r="BR7" i="64"/>
  <c r="BQ11" i="64"/>
  <c r="BR11" i="64"/>
  <c r="BQ15" i="64"/>
  <c r="BR15" i="64"/>
  <c r="BQ6" i="64"/>
  <c r="BR6" i="64"/>
  <c r="BQ10" i="64"/>
  <c r="BR10" i="64"/>
  <c r="BQ14" i="64"/>
  <c r="BR14" i="64"/>
  <c r="BQ5" i="64"/>
  <c r="BR5" i="64"/>
  <c r="BQ9" i="64"/>
  <c r="BR9" i="64"/>
  <c r="BQ13" i="64"/>
  <c r="BR13" i="64"/>
  <c r="BQ17" i="64"/>
  <c r="BR17" i="64"/>
  <c r="BQ8" i="64"/>
  <c r="BR8" i="64"/>
  <c r="BQ12" i="64"/>
  <c r="BR12" i="64"/>
  <c r="BQ16" i="64"/>
  <c r="BR16" i="64"/>
  <c r="BQ5" i="65"/>
  <c r="BQ9" i="65"/>
  <c r="BR9" i="65"/>
  <c r="BQ13" i="65"/>
  <c r="BQ17" i="65"/>
  <c r="BQ8" i="65"/>
  <c r="BQ12" i="65"/>
  <c r="BQ16" i="65"/>
  <c r="BQ7" i="65"/>
  <c r="BQ11" i="65"/>
  <c r="BQ15" i="65"/>
  <c r="BQ6" i="65"/>
  <c r="BQ10" i="65"/>
  <c r="BQ14" i="65"/>
  <c r="AI53" i="60"/>
  <c r="AJ53" i="60"/>
  <c r="AI11" i="60"/>
  <c r="AJ11" i="60"/>
  <c r="BQ5" i="60"/>
  <c r="BR5" i="60"/>
  <c r="BQ9" i="60"/>
  <c r="BR9" i="60"/>
  <c r="BQ13" i="60"/>
  <c r="BR13" i="60"/>
  <c r="BQ17" i="60"/>
  <c r="BR17" i="60"/>
  <c r="BQ8" i="60"/>
  <c r="BQ12" i="60"/>
  <c r="BQ16" i="60"/>
  <c r="BQ7" i="60"/>
  <c r="BR7" i="60"/>
  <c r="BQ11" i="60"/>
  <c r="BR11" i="60"/>
  <c r="BQ15" i="60"/>
  <c r="BR15" i="60"/>
  <c r="BQ6" i="60"/>
  <c r="BQ10" i="60"/>
  <c r="BQ14" i="60"/>
  <c r="BQ8" i="61"/>
  <c r="BR8" i="61"/>
  <c r="BQ12" i="61"/>
  <c r="BQ16" i="61"/>
  <c r="BR16" i="61"/>
  <c r="BQ5" i="61"/>
  <c r="BR5" i="61"/>
  <c r="BQ9" i="61"/>
  <c r="BQ13" i="61"/>
  <c r="BR13" i="61"/>
  <c r="BQ17" i="61"/>
  <c r="BQ7" i="61"/>
  <c r="BQ11" i="61"/>
  <c r="BQ15" i="61"/>
  <c r="BR15" i="61"/>
  <c r="BQ6" i="61"/>
  <c r="BR6" i="61"/>
  <c r="BQ10" i="61"/>
  <c r="BR10" i="61"/>
  <c r="BQ14" i="61"/>
  <c r="BR14" i="61"/>
  <c r="AI15" i="62"/>
  <c r="AJ15" i="62"/>
  <c r="AH13" i="62"/>
  <c r="Y25" i="62"/>
  <c r="AI25" i="62"/>
  <c r="AJ25" i="62"/>
  <c r="BQ6" i="62"/>
  <c r="BQ10" i="62"/>
  <c r="BQ14" i="62"/>
  <c r="BQ17" i="62"/>
  <c r="BR17" i="62"/>
  <c r="BQ5" i="62"/>
  <c r="BR5" i="62"/>
  <c r="BQ9" i="62"/>
  <c r="BR9" i="62"/>
  <c r="BQ13" i="62"/>
  <c r="BR13" i="62"/>
  <c r="BQ8" i="62"/>
  <c r="BQ12" i="62"/>
  <c r="BQ16" i="62"/>
  <c r="BQ7" i="62"/>
  <c r="BR7" i="62"/>
  <c r="BQ11" i="62"/>
  <c r="BR11" i="62"/>
  <c r="BQ15" i="62"/>
  <c r="BR15" i="62"/>
  <c r="BR19" i="28"/>
  <c r="AK23" i="28"/>
  <c r="B23" i="28"/>
  <c r="AI88" i="28"/>
  <c r="AJ88" i="28"/>
  <c r="AK88" i="28"/>
  <c r="AI87" i="28"/>
  <c r="AJ87" i="28"/>
  <c r="AK87" i="28"/>
  <c r="AI84" i="28"/>
  <c r="AJ84" i="28"/>
  <c r="AK84" i="28"/>
  <c r="AI80" i="28"/>
  <c r="AJ80" i="28"/>
  <c r="AK80" i="28"/>
  <c r="AI77" i="28"/>
  <c r="AJ77" i="28"/>
  <c r="AK77" i="28"/>
  <c r="AI5" i="28"/>
  <c r="AJ6" i="28"/>
  <c r="AI90" i="28"/>
  <c r="AJ90" i="28"/>
  <c r="AK90" i="28"/>
  <c r="AI85" i="28"/>
  <c r="AJ85" i="28"/>
  <c r="AK85" i="28"/>
  <c r="AI82" i="28"/>
  <c r="AJ82" i="28"/>
  <c r="AK82" i="28"/>
  <c r="AI99" i="28"/>
  <c r="AJ99" i="28"/>
  <c r="AK99" i="28"/>
  <c r="AI83" i="28"/>
  <c r="AJ83" i="28"/>
  <c r="AK83" i="28"/>
  <c r="AI79" i="28"/>
  <c r="AJ79" i="28"/>
  <c r="AK79" i="28"/>
  <c r="A15" i="64"/>
  <c r="A6" i="64"/>
  <c r="A11" i="64"/>
  <c r="A14" i="64"/>
  <c r="A5" i="64"/>
  <c r="A17" i="64"/>
  <c r="A12" i="64"/>
  <c r="AK9" i="28"/>
  <c r="J9" i="28"/>
  <c r="A16" i="64"/>
  <c r="A7" i="64"/>
  <c r="A10" i="64"/>
  <c r="A9" i="64"/>
  <c r="A18" i="64"/>
  <c r="A13" i="64"/>
  <c r="A19" i="64"/>
  <c r="AI113" i="28"/>
  <c r="AJ113" i="28"/>
  <c r="AK113" i="28"/>
  <c r="AI117" i="28"/>
  <c r="AJ117" i="28"/>
  <c r="AK117" i="28"/>
  <c r="AI101" i="28"/>
  <c r="AJ101" i="28"/>
  <c r="AK101" i="28"/>
  <c r="AU11" i="28"/>
  <c r="AV11" i="28"/>
  <c r="AW11" i="28"/>
  <c r="AY11" i="28"/>
  <c r="AI92" i="28"/>
  <c r="AJ92" i="28"/>
  <c r="AK92" i="28"/>
  <c r="AI23" i="62"/>
  <c r="AJ23" i="62"/>
  <c r="AI39" i="62"/>
  <c r="AJ39" i="62"/>
  <c r="AK39" i="62"/>
  <c r="AI75" i="28"/>
  <c r="AJ75" i="28"/>
  <c r="AK75" i="28"/>
  <c r="AI41" i="62"/>
  <c r="AJ41" i="62"/>
  <c r="AK41" i="62"/>
  <c r="AI43" i="62"/>
  <c r="AJ43" i="62"/>
  <c r="AK43" i="62"/>
  <c r="AI47" i="62"/>
  <c r="AJ47" i="62"/>
  <c r="AK47" i="62"/>
  <c r="AZ10" i="28"/>
  <c r="J16" i="28"/>
  <c r="AK16" i="28"/>
  <c r="AK24" i="28"/>
  <c r="B24" i="28"/>
  <c r="J24" i="28"/>
  <c r="AK14" i="28"/>
  <c r="J14" i="28"/>
  <c r="AZ5" i="28"/>
  <c r="J25" i="28"/>
  <c r="AK25" i="28"/>
  <c r="B25" i="28"/>
  <c r="J17" i="28"/>
  <c r="AK17" i="28"/>
  <c r="AK12" i="28"/>
  <c r="AK20" i="28"/>
  <c r="B20" i="28"/>
  <c r="J20" i="28"/>
  <c r="J10" i="28"/>
  <c r="AK10" i="28"/>
  <c r="Y27" i="62"/>
  <c r="AH25" i="62"/>
  <c r="AH12" i="62"/>
  <c r="AI12" i="62"/>
  <c r="AJ12" i="62"/>
  <c r="Y13" i="62"/>
  <c r="AI13" i="62"/>
  <c r="AJ13" i="62"/>
  <c r="AI40" i="62"/>
  <c r="AJ40" i="62"/>
  <c r="AK40" i="62"/>
  <c r="AI44" i="62"/>
  <c r="AJ44" i="62"/>
  <c r="AK44" i="62"/>
  <c r="AI46" i="62"/>
  <c r="AJ46" i="62"/>
  <c r="AK46" i="62"/>
  <c r="AI48" i="62"/>
  <c r="AJ48" i="62"/>
  <c r="AK48" i="62"/>
  <c r="AI67" i="62"/>
  <c r="AJ67" i="62"/>
  <c r="AK67" i="62"/>
  <c r="AI87" i="62"/>
  <c r="AJ87" i="62"/>
  <c r="AK87" i="62"/>
  <c r="AI24" i="62"/>
  <c r="AJ24" i="62"/>
  <c r="Y19" i="62"/>
  <c r="AI19" i="62"/>
  <c r="AJ19" i="62"/>
  <c r="AI33" i="62"/>
  <c r="AJ33" i="62"/>
  <c r="AK33" i="62"/>
  <c r="AI50" i="62"/>
  <c r="AJ50" i="62"/>
  <c r="AK50" i="62"/>
  <c r="I20" i="6"/>
  <c r="I19" i="6"/>
  <c r="J15" i="28"/>
  <c r="AK15" i="28"/>
  <c r="J21" i="28"/>
  <c r="AK21" i="28"/>
  <c r="B21" i="28"/>
  <c r="BP14" i="28"/>
  <c r="BP12" i="28"/>
  <c r="BP10" i="28"/>
  <c r="BP8" i="28"/>
  <c r="BP6" i="28"/>
  <c r="BP13" i="28"/>
  <c r="BP11" i="28"/>
  <c r="BP9" i="28"/>
  <c r="BP7" i="28"/>
  <c r="L6" i="28"/>
  <c r="I22" i="6"/>
  <c r="I24" i="6"/>
  <c r="I26" i="6"/>
  <c r="I21" i="6"/>
  <c r="I23" i="6"/>
  <c r="BR6" i="28"/>
  <c r="I25" i="6"/>
  <c r="AI117" i="65"/>
  <c r="AJ117" i="65"/>
  <c r="AK117" i="65"/>
  <c r="AI65" i="61"/>
  <c r="AJ65" i="61"/>
  <c r="AK65" i="61"/>
  <c r="A54" i="60"/>
  <c r="AI66" i="65"/>
  <c r="AJ66" i="65"/>
  <c r="AI113" i="65"/>
  <c r="AJ113" i="65"/>
  <c r="AK113" i="65"/>
  <c r="J67" i="65"/>
  <c r="B67" i="65"/>
  <c r="AJ69" i="65"/>
  <c r="AK69" i="65"/>
  <c r="AI100" i="65"/>
  <c r="AJ100" i="65"/>
  <c r="AK100" i="65"/>
  <c r="I28" i="6"/>
  <c r="I27" i="6"/>
  <c r="AZ11" i="28"/>
  <c r="AK6" i="28"/>
  <c r="J6" i="28"/>
  <c r="AJ8" i="28"/>
  <c r="AJ5" i="28"/>
  <c r="AJ7" i="28"/>
  <c r="J22" i="28"/>
  <c r="AK22" i="28"/>
  <c r="B22" i="28"/>
  <c r="AK19" i="28"/>
  <c r="B19" i="28"/>
  <c r="J19" i="28"/>
  <c r="J11" i="28"/>
  <c r="AK11" i="28"/>
  <c r="AK13" i="28"/>
  <c r="AK8" i="62"/>
  <c r="J8" i="62"/>
  <c r="J18" i="28"/>
  <c r="AI17" i="64"/>
  <c r="AJ17" i="64"/>
  <c r="AK17" i="64"/>
  <c r="AU9" i="28"/>
  <c r="AV9" i="28"/>
  <c r="AI14" i="60"/>
  <c r="AJ14" i="60"/>
  <c r="AI21" i="60"/>
  <c r="AJ21" i="60"/>
  <c r="J21" i="60"/>
  <c r="AI38" i="62"/>
  <c r="AJ38" i="62"/>
  <c r="AK38" i="62"/>
  <c r="BP15" i="28"/>
  <c r="BQ11" i="28"/>
  <c r="BP18" i="28"/>
  <c r="BP17" i="28"/>
  <c r="BQ7" i="28"/>
  <c r="L11" i="28"/>
  <c r="BR11" i="28"/>
  <c r="L7" i="28"/>
  <c r="BR7" i="28"/>
  <c r="BQ8" i="28"/>
  <c r="BQ18" i="28"/>
  <c r="L18" i="28"/>
  <c r="BQ10" i="28"/>
  <c r="BQ9" i="28"/>
  <c r="AK8" i="28"/>
  <c r="J8" i="28"/>
  <c r="BQ16" i="28"/>
  <c r="BQ15" i="28"/>
  <c r="L15" i="28"/>
  <c r="BR15" i="28"/>
  <c r="B15" i="28"/>
  <c r="BQ13" i="28"/>
  <c r="J7" i="28"/>
  <c r="AK7" i="28"/>
  <c r="BQ14" i="28"/>
  <c r="BQ17" i="28"/>
  <c r="L17" i="28"/>
  <c r="BQ12" i="28"/>
  <c r="BQ5" i="28"/>
  <c r="AK5" i="28"/>
  <c r="J5" i="28"/>
  <c r="I30" i="6"/>
  <c r="I29" i="6"/>
  <c r="BR12" i="28"/>
  <c r="L12" i="28"/>
  <c r="BR16" i="28"/>
  <c r="B16" i="28"/>
  <c r="L16" i="28"/>
  <c r="L5" i="28"/>
  <c r="BR5" i="28"/>
  <c r="BR17" i="28"/>
  <c r="B17" i="28"/>
  <c r="L9" i="28"/>
  <c r="BR9" i="28"/>
  <c r="L10" i="28"/>
  <c r="BR10" i="28"/>
  <c r="BR14" i="28"/>
  <c r="B14" i="28"/>
  <c r="L14" i="28"/>
  <c r="AW12" i="28"/>
  <c r="AY12" i="28"/>
  <c r="AW9" i="28"/>
  <c r="AY9" i="28"/>
  <c r="I32" i="6"/>
  <c r="I31" i="6"/>
  <c r="L13" i="28"/>
  <c r="BR13" i="28"/>
  <c r="B13" i="28"/>
  <c r="BR18" i="28"/>
  <c r="B18" i="28"/>
  <c r="L8" i="28"/>
  <c r="BR8" i="28"/>
  <c r="I34" i="6"/>
  <c r="I33" i="6"/>
  <c r="AZ9" i="28"/>
  <c r="AZ12" i="28"/>
  <c r="I36" i="6"/>
  <c r="I35" i="6"/>
  <c r="I38" i="6"/>
  <c r="I37" i="6"/>
  <c r="I40" i="6"/>
  <c r="I39" i="6"/>
  <c r="I42" i="6"/>
  <c r="I41" i="6"/>
  <c r="AW6" i="28"/>
  <c r="AY6" i="28"/>
  <c r="I44" i="6"/>
  <c r="I43" i="6"/>
  <c r="AZ6" i="28"/>
  <c r="I45" i="6"/>
  <c r="I46" i="6"/>
  <c r="I47" i="6"/>
  <c r="I48" i="6"/>
  <c r="AW8" i="28"/>
  <c r="AY8" i="28"/>
  <c r="AZ8" i="28"/>
  <c r="BA8" i="28"/>
  <c r="BA7" i="28"/>
  <c r="BA12" i="28"/>
  <c r="BA10" i="28"/>
  <c r="BA9" i="28"/>
  <c r="BA6" i="28"/>
  <c r="BA11" i="28"/>
  <c r="BA5" i="28"/>
  <c r="K9" i="28"/>
  <c r="BB9" i="28"/>
  <c r="B9" i="28"/>
  <c r="K5" i="28"/>
  <c r="BB5" i="28"/>
  <c r="B5" i="28"/>
  <c r="K10" i="28"/>
  <c r="BB10" i="28"/>
  <c r="B10" i="28"/>
  <c r="K8" i="28"/>
  <c r="BB8" i="28"/>
  <c r="B8" i="28"/>
  <c r="K11" i="28"/>
  <c r="BB11" i="28"/>
  <c r="B11" i="28"/>
  <c r="A11" i="28"/>
  <c r="K12" i="28"/>
  <c r="BB12" i="28"/>
  <c r="B12" i="28"/>
  <c r="K6" i="28"/>
  <c r="BB6" i="28"/>
  <c r="B6" i="28"/>
  <c r="K7" i="28"/>
  <c r="BB7" i="28"/>
  <c r="B7" i="28"/>
  <c r="A12" i="28"/>
  <c r="A5" i="28"/>
  <c r="A20" i="28"/>
  <c r="A23" i="28"/>
  <c r="A21" i="28"/>
  <c r="A25" i="28"/>
  <c r="A24" i="28"/>
  <c r="A19" i="28"/>
  <c r="A22" i="28"/>
  <c r="A15" i="28"/>
  <c r="A14" i="28"/>
  <c r="A13" i="28"/>
  <c r="A17" i="28"/>
  <c r="A16" i="28"/>
  <c r="A18" i="28"/>
  <c r="A6" i="28"/>
  <c r="A7" i="28"/>
  <c r="A8" i="28"/>
  <c r="A10" i="28"/>
  <c r="A9" i="28"/>
  <c r="AJ40" i="65"/>
  <c r="AK40" i="65"/>
  <c r="AI82" i="65"/>
  <c r="AJ82" i="65"/>
  <c r="AK82" i="65"/>
  <c r="AI112" i="61"/>
  <c r="AJ112" i="61"/>
  <c r="AK112" i="61"/>
  <c r="AI23" i="61"/>
  <c r="AJ23" i="61"/>
  <c r="AK23" i="61"/>
  <c r="B23" i="61"/>
  <c r="AI34" i="61"/>
  <c r="AJ34" i="61"/>
  <c r="AK34" i="61"/>
  <c r="B34" i="61"/>
  <c r="AI110" i="61"/>
  <c r="AJ110" i="61"/>
  <c r="AK110" i="61"/>
  <c r="AI103" i="61"/>
  <c r="AJ103" i="61"/>
  <c r="AK103" i="61"/>
  <c r="AI107" i="61"/>
  <c r="AJ107" i="61"/>
  <c r="AK107" i="61"/>
  <c r="AJ22" i="61"/>
  <c r="J22" i="61"/>
  <c r="AI25" i="61"/>
  <c r="AJ25" i="61"/>
  <c r="J25" i="61"/>
  <c r="AI53" i="61"/>
  <c r="AJ53" i="61"/>
  <c r="AK53" i="61"/>
  <c r="AI61" i="61"/>
  <c r="AJ61" i="61"/>
  <c r="AK61" i="61"/>
  <c r="AI120" i="61"/>
  <c r="AJ120" i="61"/>
  <c r="AK120" i="61"/>
  <c r="AI39" i="60"/>
  <c r="AJ39" i="60"/>
  <c r="AI57" i="60"/>
  <c r="AJ57" i="60"/>
  <c r="AK57" i="60"/>
  <c r="AI60" i="60"/>
  <c r="AJ60" i="60"/>
  <c r="AK60" i="60"/>
  <c r="AI65" i="60"/>
  <c r="AJ65" i="60"/>
  <c r="AK65" i="60"/>
  <c r="AI10" i="60"/>
  <c r="AJ10" i="60"/>
  <c r="AI86" i="60"/>
  <c r="AJ86" i="60"/>
  <c r="AK86" i="60"/>
  <c r="AI92" i="60"/>
  <c r="AJ92" i="60"/>
  <c r="AK92" i="60"/>
  <c r="AI96" i="60"/>
  <c r="AJ96" i="60"/>
  <c r="AK96" i="60"/>
  <c r="AI64" i="60"/>
  <c r="AJ64" i="60"/>
  <c r="AK64" i="60"/>
  <c r="AI34" i="60"/>
  <c r="AJ34" i="60"/>
  <c r="AK34" i="60"/>
  <c r="B34" i="60"/>
  <c r="AI76" i="60"/>
  <c r="AJ76" i="60"/>
  <c r="AK76" i="60"/>
  <c r="AI12" i="60"/>
  <c r="AJ12" i="60"/>
  <c r="AI49" i="60"/>
  <c r="AJ49" i="60"/>
  <c r="AI91" i="60"/>
  <c r="AJ91" i="60"/>
  <c r="AK91" i="60"/>
  <c r="AI51" i="60"/>
  <c r="AJ51" i="60"/>
  <c r="AK51" i="60"/>
  <c r="AI45" i="60"/>
  <c r="AJ45" i="60"/>
  <c r="AI48" i="60"/>
  <c r="AJ48" i="60"/>
  <c r="AK48" i="60"/>
  <c r="AI119" i="60"/>
  <c r="AJ119" i="60"/>
  <c r="AK119" i="60"/>
  <c r="AK31" i="60"/>
  <c r="B31" i="60"/>
  <c r="AI100" i="60"/>
  <c r="AJ100" i="60"/>
  <c r="AK100" i="60"/>
  <c r="J42" i="60"/>
  <c r="J23" i="61"/>
  <c r="J34" i="60"/>
  <c r="A67" i="65"/>
  <c r="AK36" i="61"/>
  <c r="B36" i="61"/>
  <c r="AK15" i="61"/>
  <c r="B15" i="61"/>
  <c r="J34" i="61"/>
  <c r="AK13" i="61"/>
  <c r="B13" i="61"/>
  <c r="AK16" i="61"/>
  <c r="B16" i="61"/>
  <c r="J16" i="61"/>
  <c r="AK25" i="61"/>
  <c r="B25" i="61"/>
  <c r="J30" i="61"/>
  <c r="AK24" i="61"/>
  <c r="B24" i="61"/>
  <c r="AK5" i="61"/>
  <c r="B5" i="61"/>
  <c r="AK7" i="61"/>
  <c r="B7" i="61"/>
  <c r="AK34" i="65"/>
  <c r="AI43" i="65"/>
  <c r="AJ43" i="65"/>
  <c r="AK43" i="65"/>
  <c r="B43" i="65"/>
  <c r="AI59" i="65"/>
  <c r="AJ59" i="65"/>
  <c r="AI92" i="65"/>
  <c r="AJ92" i="65"/>
  <c r="AK92" i="65"/>
  <c r="AJ104" i="65"/>
  <c r="AK104" i="65"/>
  <c r="AI107" i="65"/>
  <c r="AJ107" i="65"/>
  <c r="AK107" i="65"/>
  <c r="AI42" i="65"/>
  <c r="AJ42" i="65"/>
  <c r="AI32" i="65"/>
  <c r="AJ32" i="65"/>
  <c r="J32" i="65"/>
  <c r="AI52" i="65"/>
  <c r="AJ52" i="65"/>
  <c r="AI93" i="65"/>
  <c r="AJ93" i="65"/>
  <c r="AK93" i="65"/>
  <c r="AK65" i="65"/>
  <c r="B65" i="65"/>
  <c r="AI111" i="65"/>
  <c r="AJ111" i="65"/>
  <c r="AK111" i="65"/>
  <c r="AK12" i="65"/>
  <c r="B12" i="65"/>
  <c r="J44" i="65"/>
  <c r="AJ24" i="65"/>
  <c r="J24" i="65"/>
  <c r="J45" i="65"/>
  <c r="AI31" i="65"/>
  <c r="AJ31" i="65"/>
  <c r="AJ13" i="65"/>
  <c r="AI8" i="65"/>
  <c r="AJ8" i="65"/>
  <c r="AI71" i="65"/>
  <c r="AJ71" i="65"/>
  <c r="AK71" i="65"/>
  <c r="AI76" i="65"/>
  <c r="AJ76" i="65"/>
  <c r="AK76" i="65"/>
  <c r="AI91" i="65"/>
  <c r="AJ91" i="65"/>
  <c r="AK91" i="65"/>
  <c r="AI101" i="65"/>
  <c r="AJ101" i="65"/>
  <c r="AK101" i="65"/>
  <c r="AI109" i="65"/>
  <c r="AJ109" i="65"/>
  <c r="AK109" i="65"/>
  <c r="AI33" i="65"/>
  <c r="AJ33" i="65"/>
  <c r="J33" i="65"/>
  <c r="AI53" i="65"/>
  <c r="AJ53" i="65"/>
  <c r="AJ50" i="65"/>
  <c r="J50" i="65"/>
  <c r="AK50" i="65"/>
  <c r="AJ9" i="65"/>
  <c r="AI28" i="65"/>
  <c r="AJ28" i="65"/>
  <c r="J28" i="65"/>
  <c r="AJ61" i="65"/>
  <c r="AK61" i="65"/>
  <c r="B61" i="65"/>
  <c r="AI81" i="65"/>
  <c r="AJ81" i="65"/>
  <c r="AK81" i="65"/>
  <c r="AK36" i="65"/>
  <c r="AK33" i="65"/>
  <c r="J48" i="65"/>
  <c r="AI46" i="65"/>
  <c r="AJ46" i="65"/>
  <c r="AI62" i="65"/>
  <c r="AJ62" i="65"/>
  <c r="AI51" i="65"/>
  <c r="AJ51" i="65"/>
  <c r="B47" i="65"/>
  <c r="J47" i="65"/>
  <c r="AI29" i="65"/>
  <c r="AJ29" i="65"/>
  <c r="AI37" i="65"/>
  <c r="AJ37" i="65"/>
  <c r="AK37" i="65"/>
  <c r="B37" i="65"/>
  <c r="AI6" i="65"/>
  <c r="AJ6" i="65"/>
  <c r="J18" i="65"/>
  <c r="AI80" i="65"/>
  <c r="AJ80" i="65"/>
  <c r="AK80" i="65"/>
  <c r="AI96" i="65"/>
  <c r="AJ96" i="65"/>
  <c r="AK96" i="65"/>
  <c r="AI49" i="65"/>
  <c r="AJ49" i="65"/>
  <c r="J49" i="65"/>
  <c r="AI10" i="65"/>
  <c r="AJ10" i="65"/>
  <c r="AK10" i="65"/>
  <c r="B10" i="65"/>
  <c r="AI73" i="65"/>
  <c r="AJ73" i="65"/>
  <c r="AK73" i="65"/>
  <c r="AI90" i="65"/>
  <c r="AJ90" i="65"/>
  <c r="AK90" i="65"/>
  <c r="J38" i="65"/>
  <c r="J20" i="65"/>
  <c r="AK20" i="65"/>
  <c r="B20" i="65"/>
  <c r="AK54" i="65"/>
  <c r="B54" i="65"/>
  <c r="J65" i="65"/>
  <c r="J41" i="65"/>
  <c r="J14" i="65"/>
  <c r="AK45" i="65"/>
  <c r="B45" i="65"/>
  <c r="AK18" i="65"/>
  <c r="AK24" i="65"/>
  <c r="B24" i="65"/>
  <c r="J57" i="65"/>
  <c r="J43" i="65"/>
  <c r="J5" i="65"/>
  <c r="AK5" i="65"/>
  <c r="B5" i="65"/>
  <c r="J40" i="65"/>
  <c r="J26" i="65"/>
  <c r="AK8" i="65"/>
  <c r="J8" i="65"/>
  <c r="AK31" i="65"/>
  <c r="B31" i="65"/>
  <c r="J31" i="65"/>
  <c r="AK7" i="65"/>
  <c r="J7" i="65"/>
  <c r="AK8" i="60"/>
  <c r="B8" i="60"/>
  <c r="J8" i="60"/>
  <c r="AK26" i="60"/>
  <c r="B26" i="60"/>
  <c r="J26" i="60"/>
  <c r="J51" i="60"/>
  <c r="AK6" i="60"/>
  <c r="B6" i="60"/>
  <c r="J6" i="60"/>
  <c r="J44" i="60"/>
  <c r="AK44" i="60"/>
  <c r="AK9" i="60"/>
  <c r="J9" i="60"/>
  <c r="AK15" i="60"/>
  <c r="B15" i="60"/>
  <c r="J15" i="60"/>
  <c r="AK40" i="60"/>
  <c r="B40" i="60"/>
  <c r="J40" i="60"/>
  <c r="AK43" i="60"/>
  <c r="B43" i="60"/>
  <c r="B48" i="60"/>
  <c r="AI28" i="60"/>
  <c r="AJ28" i="60"/>
  <c r="J28" i="60"/>
  <c r="AI22" i="60"/>
  <c r="AJ22" i="60"/>
  <c r="J35" i="60"/>
  <c r="AK28" i="65"/>
  <c r="B28" i="65"/>
  <c r="AK9" i="65"/>
  <c r="B9" i="65"/>
  <c r="J9" i="65"/>
  <c r="J51" i="65"/>
  <c r="AK51" i="65"/>
  <c r="AK49" i="65"/>
  <c r="B49" i="65"/>
  <c r="J29" i="65"/>
  <c r="AK29" i="65"/>
  <c r="B29" i="65"/>
  <c r="AK46" i="65"/>
  <c r="B46" i="65"/>
  <c r="J46" i="65"/>
  <c r="J6" i="65"/>
  <c r="AK6" i="65"/>
  <c r="B6" i="65"/>
  <c r="AK16" i="65"/>
  <c r="J16" i="65"/>
  <c r="AK53" i="65"/>
  <c r="J53" i="65"/>
  <c r="J58" i="65"/>
  <c r="AK58" i="65"/>
  <c r="B58" i="65"/>
  <c r="AK21" i="65"/>
  <c r="B21" i="65"/>
  <c r="J21" i="65"/>
  <c r="AK62" i="65"/>
  <c r="B62" i="65"/>
  <c r="J62" i="65"/>
  <c r="J11" i="65"/>
  <c r="AK11" i="65"/>
  <c r="B11" i="65"/>
  <c r="B50" i="65"/>
  <c r="AK15" i="65"/>
  <c r="B15" i="65"/>
  <c r="J61" i="65"/>
  <c r="J10" i="65"/>
  <c r="J23" i="65"/>
  <c r="J52" i="65"/>
  <c r="AK52" i="65"/>
  <c r="B52" i="65"/>
  <c r="AK59" i="65"/>
  <c r="B59" i="65"/>
  <c r="J59" i="65"/>
  <c r="B14" i="65"/>
  <c r="J63" i="65"/>
  <c r="AK63" i="65"/>
  <c r="B63" i="65"/>
  <c r="B8" i="65"/>
  <c r="J39" i="65"/>
  <c r="AK39" i="65"/>
  <c r="B39" i="65"/>
  <c r="B19" i="65"/>
  <c r="J30" i="65"/>
  <c r="AK30" i="65"/>
  <c r="B30" i="65"/>
  <c r="B18" i="65"/>
  <c r="AK42" i="65"/>
  <c r="B42" i="65"/>
  <c r="J42" i="65"/>
  <c r="J22" i="65"/>
  <c r="AK22" i="65"/>
  <c r="B22" i="65"/>
  <c r="J37" i="65"/>
  <c r="B34" i="65"/>
  <c r="J60" i="65"/>
  <c r="AK60" i="65"/>
  <c r="B60" i="65"/>
  <c r="J25" i="65"/>
  <c r="J64" i="65"/>
  <c r="J13" i="65"/>
  <c r="AK13" i="65"/>
  <c r="B13" i="65"/>
  <c r="B16" i="65"/>
  <c r="B38" i="65"/>
  <c r="AK66" i="65"/>
  <c r="B66" i="65"/>
  <c r="J66" i="65"/>
  <c r="AI56" i="65"/>
  <c r="AJ56" i="65"/>
  <c r="AK32" i="65"/>
  <c r="B32" i="65"/>
  <c r="AK35" i="65"/>
  <c r="B35" i="65"/>
  <c r="AK17" i="65"/>
  <c r="B17" i="65"/>
  <c r="J19" i="65"/>
  <c r="B44" i="65"/>
  <c r="AI89" i="65"/>
  <c r="AJ89" i="65"/>
  <c r="AK89" i="65"/>
  <c r="B48" i="65"/>
  <c r="B25" i="65"/>
  <c r="B41" i="65"/>
  <c r="B40" i="65"/>
  <c r="AK55" i="65"/>
  <c r="B55" i="65"/>
  <c r="AI27" i="65"/>
  <c r="AJ27" i="65"/>
  <c r="B33" i="65"/>
  <c r="B53" i="65"/>
  <c r="B26" i="65"/>
  <c r="J16" i="60"/>
  <c r="AK16" i="60"/>
  <c r="B16" i="60"/>
  <c r="AK45" i="60"/>
  <c r="B45" i="60"/>
  <c r="J45" i="60"/>
  <c r="AK49" i="60"/>
  <c r="B49" i="60"/>
  <c r="J49" i="60"/>
  <c r="AK10" i="60"/>
  <c r="B10" i="60"/>
  <c r="J10" i="60"/>
  <c r="J14" i="60"/>
  <c r="AK14" i="60"/>
  <c r="B14" i="60"/>
  <c r="J52" i="60"/>
  <c r="AK52" i="60"/>
  <c r="B52" i="60"/>
  <c r="J36" i="60"/>
  <c r="AK36" i="60"/>
  <c r="B36" i="60"/>
  <c r="J33" i="60"/>
  <c r="AK33" i="60"/>
  <c r="B33" i="60"/>
  <c r="B51" i="60"/>
  <c r="B20" i="60"/>
  <c r="AK39" i="60"/>
  <c r="B39" i="60"/>
  <c r="J39" i="60"/>
  <c r="J50" i="60"/>
  <c r="AK50" i="60"/>
  <c r="B50" i="60"/>
  <c r="J30" i="60"/>
  <c r="AK30" i="60"/>
  <c r="B30" i="60"/>
  <c r="AK12" i="60"/>
  <c r="B12" i="60"/>
  <c r="J12" i="60"/>
  <c r="J20" i="60"/>
  <c r="AK20" i="60"/>
  <c r="J24" i="60"/>
  <c r="AK24" i="60"/>
  <c r="B24" i="60"/>
  <c r="J46" i="60"/>
  <c r="AK46" i="60"/>
  <c r="B46" i="60"/>
  <c r="J25" i="60"/>
  <c r="AK25" i="60"/>
  <c r="B25" i="60"/>
  <c r="J19" i="60"/>
  <c r="AK19" i="60"/>
  <c r="B19" i="60"/>
  <c r="AK53" i="60"/>
  <c r="B53" i="60"/>
  <c r="J53" i="60"/>
  <c r="J38" i="60"/>
  <c r="AK38" i="60"/>
  <c r="B38" i="60"/>
  <c r="AK22" i="60"/>
  <c r="B22" i="60"/>
  <c r="J22" i="60"/>
  <c r="B44" i="60"/>
  <c r="AK11" i="60"/>
  <c r="B11" i="60"/>
  <c r="J11" i="60"/>
  <c r="AK7" i="60"/>
  <c r="B7" i="60"/>
  <c r="J7" i="60"/>
  <c r="AK41" i="60"/>
  <c r="B41" i="60"/>
  <c r="J41" i="60"/>
  <c r="J27" i="60"/>
  <c r="AK27" i="60"/>
  <c r="B27" i="60"/>
  <c r="J5" i="60"/>
  <c r="AK5" i="60"/>
  <c r="B5" i="60"/>
  <c r="J47" i="60"/>
  <c r="AK47" i="60"/>
  <c r="B47" i="60"/>
  <c r="J48" i="60"/>
  <c r="J13" i="60"/>
  <c r="AK21" i="60"/>
  <c r="B21" i="60"/>
  <c r="J32" i="60"/>
  <c r="AI29" i="60"/>
  <c r="AJ29" i="60"/>
  <c r="B37" i="60"/>
  <c r="AK28" i="60"/>
  <c r="B28" i="60"/>
  <c r="AK23" i="60"/>
  <c r="B23" i="60"/>
  <c r="AI18" i="60"/>
  <c r="AJ18" i="60"/>
  <c r="AI17" i="60"/>
  <c r="AJ17" i="60"/>
  <c r="AI77" i="60"/>
  <c r="AJ77" i="60"/>
  <c r="AK77" i="60"/>
  <c r="AK26" i="61"/>
  <c r="B26" i="61"/>
  <c r="J26" i="61"/>
  <c r="AK9" i="61"/>
  <c r="B9" i="61"/>
  <c r="J9" i="61"/>
  <c r="AK10" i="61"/>
  <c r="B10" i="61"/>
  <c r="J10" i="61"/>
  <c r="AK8" i="61"/>
  <c r="B8" i="61"/>
  <c r="J8" i="61"/>
  <c r="J38" i="61"/>
  <c r="AK38" i="61"/>
  <c r="B38" i="61"/>
  <c r="J11" i="61"/>
  <c r="AK11" i="61"/>
  <c r="B11" i="61"/>
  <c r="J14" i="61"/>
  <c r="AK14" i="61"/>
  <c r="B14" i="61"/>
  <c r="J6" i="61"/>
  <c r="AK27" i="61"/>
  <c r="B27" i="61"/>
  <c r="J27" i="61"/>
  <c r="J18" i="61"/>
  <c r="AK18" i="61"/>
  <c r="B18" i="61"/>
  <c r="AI28" i="61"/>
  <c r="AJ28" i="61"/>
  <c r="J35" i="61"/>
  <c r="AK35" i="61"/>
  <c r="B35" i="61"/>
  <c r="AK20" i="61"/>
  <c r="B20" i="61"/>
  <c r="J20" i="61"/>
  <c r="J33" i="61"/>
  <c r="AK33" i="61"/>
  <c r="B33" i="61"/>
  <c r="J37" i="61"/>
  <c r="AK37" i="61"/>
  <c r="B37" i="61"/>
  <c r="AK29" i="61"/>
  <c r="B29" i="61"/>
  <c r="J29" i="61"/>
  <c r="J17" i="61"/>
  <c r="AK17" i="61"/>
  <c r="B17" i="61"/>
  <c r="J31" i="61"/>
  <c r="AK31" i="61"/>
  <c r="B31" i="61"/>
  <c r="J21" i="61"/>
  <c r="AK21" i="61"/>
  <c r="B21" i="61"/>
  <c r="AK22" i="61"/>
  <c r="B22" i="61"/>
  <c r="J19" i="61"/>
  <c r="AK19" i="61"/>
  <c r="B19" i="61"/>
  <c r="J12" i="61"/>
  <c r="J32" i="61"/>
  <c r="AK32" i="61"/>
  <c r="B32" i="61"/>
  <c r="AK24" i="62"/>
  <c r="B24" i="62"/>
  <c r="J24" i="62"/>
  <c r="J15" i="62"/>
  <c r="AK15" i="62"/>
  <c r="B15" i="62"/>
  <c r="J5" i="62"/>
  <c r="AK5" i="62"/>
  <c r="B5" i="62"/>
  <c r="AK7" i="62"/>
  <c r="J7" i="62"/>
  <c r="J16" i="62"/>
  <c r="AK16" i="62"/>
  <c r="B16" i="62"/>
  <c r="J27" i="62"/>
  <c r="AK27" i="62"/>
  <c r="B27" i="62"/>
  <c r="B7" i="62"/>
  <c r="J18" i="62"/>
  <c r="AK18" i="62"/>
  <c r="B18" i="62"/>
  <c r="J17" i="62"/>
  <c r="AK17" i="62"/>
  <c r="B17" i="62"/>
  <c r="J13" i="62"/>
  <c r="AK13" i="62"/>
  <c r="B13" i="62"/>
  <c r="A13" i="62"/>
  <c r="AK25" i="62"/>
  <c r="B25" i="62"/>
  <c r="J25" i="62"/>
  <c r="AK6" i="62"/>
  <c r="B6" i="62"/>
  <c r="J6" i="62"/>
  <c r="AK21" i="62"/>
  <c r="B21" i="62"/>
  <c r="J21" i="62"/>
  <c r="AK26" i="62"/>
  <c r="B26" i="62"/>
  <c r="J26" i="62"/>
  <c r="AK19" i="62"/>
  <c r="B19" i="62"/>
  <c r="J19" i="62"/>
  <c r="J12" i="62"/>
  <c r="AK12" i="62"/>
  <c r="B12" i="62"/>
  <c r="J23" i="62"/>
  <c r="AK23" i="62"/>
  <c r="B23" i="62"/>
  <c r="AK22" i="62"/>
  <c r="B22" i="62"/>
  <c r="J22" i="62"/>
  <c r="J9" i="62"/>
  <c r="AK9" i="62"/>
  <c r="B9" i="62"/>
  <c r="J10" i="62"/>
  <c r="AK10" i="62"/>
  <c r="B10" i="62"/>
  <c r="A10" i="62"/>
  <c r="AK20" i="62"/>
  <c r="B20" i="62"/>
  <c r="J20" i="62"/>
  <c r="B14" i="62"/>
  <c r="AI11" i="62"/>
  <c r="AJ11" i="62"/>
  <c r="AK11" i="62"/>
  <c r="B11" i="62"/>
  <c r="A30" i="65"/>
  <c r="A20" i="65"/>
  <c r="A41" i="65"/>
  <c r="A44" i="65"/>
  <c r="A39" i="65"/>
  <c r="A52" i="65"/>
  <c r="A58" i="65"/>
  <c r="A10" i="65"/>
  <c r="A6" i="65"/>
  <c r="A65" i="65"/>
  <c r="AK27" i="65"/>
  <c r="B27" i="65"/>
  <c r="J27" i="65"/>
  <c r="A25" i="65"/>
  <c r="J56" i="65"/>
  <c r="AK56" i="65"/>
  <c r="B56" i="65"/>
  <c r="A56" i="65"/>
  <c r="A38" i="65"/>
  <c r="A60" i="65"/>
  <c r="A14" i="65"/>
  <c r="A9" i="65"/>
  <c r="A29" i="65"/>
  <c r="A28" i="65"/>
  <c r="A46" i="65"/>
  <c r="A26" i="65"/>
  <c r="A55" i="65"/>
  <c r="A48" i="65"/>
  <c r="A17" i="65"/>
  <c r="A16" i="65"/>
  <c r="A42" i="65"/>
  <c r="A8" i="65"/>
  <c r="A15" i="65"/>
  <c r="A49" i="65"/>
  <c r="A51" i="65"/>
  <c r="A54" i="65"/>
  <c r="A45" i="65"/>
  <c r="A53" i="65"/>
  <c r="A40" i="65"/>
  <c r="A35" i="65"/>
  <c r="A66" i="65"/>
  <c r="A13" i="65"/>
  <c r="A12" i="65"/>
  <c r="A34" i="65"/>
  <c r="A22" i="65"/>
  <c r="A18" i="65"/>
  <c r="A19" i="65"/>
  <c r="A63" i="65"/>
  <c r="A50" i="65"/>
  <c r="A62" i="65"/>
  <c r="A21" i="65"/>
  <c r="A47" i="65"/>
  <c r="A64" i="65"/>
  <c r="A61" i="65"/>
  <c r="A7" i="65"/>
  <c r="A31" i="65"/>
  <c r="J17" i="60"/>
  <c r="AK17" i="60"/>
  <c r="B17" i="60"/>
  <c r="A17" i="60"/>
  <c r="A39" i="60"/>
  <c r="A31" i="60"/>
  <c r="AK18" i="60"/>
  <c r="B18" i="60"/>
  <c r="A18" i="60"/>
  <c r="J18" i="60"/>
  <c r="AK29" i="60"/>
  <c r="B29" i="60"/>
  <c r="J29" i="60"/>
  <c r="A41" i="60"/>
  <c r="A22" i="60"/>
  <c r="A24" i="60"/>
  <c r="A34" i="60"/>
  <c r="A20" i="60"/>
  <c r="A42" i="60"/>
  <c r="A33" i="61"/>
  <c r="A22" i="61"/>
  <c r="A17" i="61"/>
  <c r="A23" i="61"/>
  <c r="A35" i="61"/>
  <c r="A10" i="61"/>
  <c r="A16" i="61"/>
  <c r="A31" i="61"/>
  <c r="A7" i="61"/>
  <c r="A14" i="61"/>
  <c r="A8" i="61"/>
  <c r="A13" i="61"/>
  <c r="A15" i="61"/>
  <c r="A5" i="61"/>
  <c r="J28" i="61"/>
  <c r="AK28" i="61"/>
  <c r="B28" i="61"/>
  <c r="A28" i="61"/>
  <c r="A38" i="61"/>
  <c r="A24" i="61"/>
  <c r="A9" i="61"/>
  <c r="A32" i="61"/>
  <c r="A21" i="61"/>
  <c r="A6" i="61"/>
  <c r="A29" i="61"/>
  <c r="A20" i="61"/>
  <c r="A18" i="61"/>
  <c r="A27" i="61"/>
  <c r="A11" i="61"/>
  <c r="A34" i="61"/>
  <c r="A26" i="61"/>
  <c r="A8" i="62"/>
  <c r="A12" i="62"/>
  <c r="A9" i="62"/>
  <c r="A23" i="62"/>
  <c r="A17" i="62"/>
  <c r="A27" i="62"/>
  <c r="A15" i="62"/>
  <c r="A20" i="62"/>
  <c r="A19" i="62"/>
  <c r="A21" i="62"/>
  <c r="A25" i="62"/>
  <c r="A11" i="62"/>
  <c r="A18" i="62"/>
  <c r="A7" i="62"/>
  <c r="A16" i="62"/>
  <c r="A5" i="62"/>
  <c r="A14" i="62"/>
  <c r="A22" i="62"/>
  <c r="A26" i="62"/>
  <c r="A6" i="62"/>
  <c r="A24" i="62"/>
  <c r="A27" i="65"/>
  <c r="A24" i="65"/>
  <c r="A5" i="65"/>
  <c r="A36" i="65"/>
  <c r="A33" i="65"/>
  <c r="A43" i="65"/>
  <c r="A57" i="65"/>
  <c r="A37" i="65"/>
  <c r="A11" i="65"/>
  <c r="A32" i="65"/>
  <c r="A23" i="65"/>
  <c r="A59" i="65"/>
  <c r="A14" i="60"/>
  <c r="A26" i="60"/>
  <c r="A10" i="60"/>
  <c r="A28" i="60"/>
  <c r="A8" i="60"/>
  <c r="A50" i="60"/>
  <c r="A25" i="60"/>
  <c r="A47" i="60"/>
  <c r="A36" i="60"/>
  <c r="A5" i="60"/>
  <c r="A32" i="60"/>
  <c r="A43" i="60"/>
  <c r="A52" i="60"/>
  <c r="A23" i="60"/>
  <c r="A15" i="60"/>
  <c r="A49" i="60"/>
  <c r="A6" i="60"/>
  <c r="A53" i="60"/>
  <c r="A29" i="60"/>
  <c r="A16" i="60"/>
  <c r="A13" i="60"/>
  <c r="A35" i="60"/>
  <c r="A44" i="60"/>
  <c r="A30" i="60"/>
  <c r="A7" i="60"/>
  <c r="A51" i="60"/>
  <c r="A9" i="60"/>
  <c r="A48" i="60"/>
  <c r="A37" i="60"/>
  <c r="A45" i="60"/>
  <c r="A12" i="60"/>
  <c r="A21" i="60"/>
  <c r="A38" i="60"/>
  <c r="A46" i="60"/>
  <c r="A40" i="60"/>
  <c r="A19" i="60"/>
  <c r="A27" i="60"/>
  <c r="A33" i="60"/>
  <c r="A11" i="60"/>
  <c r="A25" i="61"/>
  <c r="A30" i="61"/>
  <c r="A36" i="61"/>
  <c r="A37" i="61"/>
  <c r="A19" i="61"/>
  <c r="A12" i="61"/>
</calcChain>
</file>

<file path=xl/sharedStrings.xml><?xml version="1.0" encoding="utf-8"?>
<sst xmlns="http://schemas.openxmlformats.org/spreadsheetml/2006/main" count="1447" uniqueCount="391">
  <si>
    <t>NOM</t>
  </si>
  <si>
    <t>Prénom</t>
  </si>
  <si>
    <t>Club</t>
  </si>
  <si>
    <t>US Morez</t>
  </si>
  <si>
    <t>Emile</t>
  </si>
  <si>
    <t>VTT Conliege</t>
  </si>
  <si>
    <t>Camille</t>
  </si>
  <si>
    <t>Maxime</t>
  </si>
  <si>
    <t>pts</t>
  </si>
  <si>
    <t>class. Spéci.</t>
  </si>
  <si>
    <t>AC Rudipontain</t>
  </si>
  <si>
    <t>BENOIT-GUYOT</t>
  </si>
  <si>
    <t>Kevin</t>
  </si>
  <si>
    <t>THOUVEREZ</t>
  </si>
  <si>
    <t>Tom</t>
  </si>
  <si>
    <t>Mathis</t>
  </si>
  <si>
    <t>Charly</t>
  </si>
  <si>
    <t>RIAUTE</t>
  </si>
  <si>
    <t>Celian</t>
  </si>
  <si>
    <t>BUSSOD</t>
  </si>
  <si>
    <t>MINIMES</t>
  </si>
  <si>
    <t>CADETS</t>
  </si>
  <si>
    <t>MASSON</t>
  </si>
  <si>
    <t>Cat</t>
  </si>
  <si>
    <t>mn</t>
  </si>
  <si>
    <t>s</t>
  </si>
  <si>
    <t>tps en s</t>
  </si>
  <si>
    <t>N°</t>
  </si>
  <si>
    <t>POINTS</t>
  </si>
  <si>
    <t>TOTAUX</t>
  </si>
  <si>
    <t>CLT</t>
  </si>
  <si>
    <t>FINAL</t>
  </si>
  <si>
    <t>Sexe</t>
  </si>
  <si>
    <t>M</t>
  </si>
  <si>
    <t>F</t>
  </si>
  <si>
    <t>POUSSINS</t>
  </si>
  <si>
    <t>PUPILLES</t>
  </si>
  <si>
    <t>BENJAMINS</t>
  </si>
  <si>
    <t>Nino</t>
  </si>
  <si>
    <t>POU</t>
  </si>
  <si>
    <t>MIDOL</t>
  </si>
  <si>
    <t>TESTE</t>
  </si>
  <si>
    <t>Louis</t>
  </si>
  <si>
    <t>BOBINET</t>
  </si>
  <si>
    <t>FAIVRE</t>
  </si>
  <si>
    <t>VC Dolois</t>
  </si>
  <si>
    <t>ESSERIC</t>
  </si>
  <si>
    <t>Pauline</t>
  </si>
  <si>
    <t>DE MATOS</t>
  </si>
  <si>
    <t>Santino</t>
  </si>
  <si>
    <t>ACDTR</t>
  </si>
  <si>
    <t>BAUDOT</t>
  </si>
  <si>
    <t>Marc</t>
  </si>
  <si>
    <t>CONVERSET</t>
  </si>
  <si>
    <t>VCCMM</t>
  </si>
  <si>
    <t>TOURNIER</t>
  </si>
  <si>
    <t>Flora</t>
  </si>
  <si>
    <t>BESANCON</t>
  </si>
  <si>
    <t>Alice</t>
  </si>
  <si>
    <t>VTT Mont d’Or</t>
  </si>
  <si>
    <t>MUSY</t>
  </si>
  <si>
    <t>Yanis</t>
  </si>
  <si>
    <t>VTT Orgelet</t>
  </si>
  <si>
    <t>HAMDOUCHI</t>
  </si>
  <si>
    <t>Saroya</t>
  </si>
  <si>
    <t>PARE</t>
  </si>
  <si>
    <t>Léo</t>
  </si>
  <si>
    <t>Jocelin</t>
  </si>
  <si>
    <t>JEU</t>
  </si>
  <si>
    <t>Thomas</t>
  </si>
  <si>
    <t>VC Orgelet</t>
  </si>
  <si>
    <t>ATTENTION CETTE GRILLE DE POINTS EST UTILISEE DANS TOUTES LES AUTRES FEUILLES</t>
  </si>
  <si>
    <t>NE PAS MODIFIER</t>
  </si>
  <si>
    <t>Clt</t>
  </si>
  <si>
    <t>XC</t>
  </si>
  <si>
    <t>Péna.</t>
  </si>
  <si>
    <t>Clt.</t>
  </si>
  <si>
    <t>DESCENTE</t>
  </si>
  <si>
    <t>ORIENTATION</t>
  </si>
  <si>
    <t>TRIAL</t>
  </si>
  <si>
    <t>Pts</t>
  </si>
  <si>
    <t xml:space="preserve">Clt </t>
  </si>
  <si>
    <t xml:space="preserve">pts </t>
  </si>
  <si>
    <t>Meilleure manche</t>
  </si>
  <si>
    <t>Pts Géné.</t>
  </si>
  <si>
    <t>RESULTATS</t>
  </si>
  <si>
    <t>ESSAIS</t>
  </si>
  <si>
    <t>Pts Carte</t>
  </si>
  <si>
    <t>Hors temps</t>
  </si>
  <si>
    <t>h</t>
  </si>
  <si>
    <t>Temps limite orientation :</t>
  </si>
  <si>
    <t>Pénalité orientation:</t>
  </si>
  <si>
    <t>Dep en s</t>
  </si>
  <si>
    <t>Ar en s</t>
  </si>
  <si>
    <t>Départ</t>
  </si>
  <si>
    <t>Arrivée</t>
  </si>
  <si>
    <t>tps M1 en s</t>
  </si>
  <si>
    <t>tps M2 en s</t>
  </si>
  <si>
    <t>Départ M 1</t>
  </si>
  <si>
    <t>Arrivée M 1</t>
  </si>
  <si>
    <t>Départ M 2</t>
  </si>
  <si>
    <t>Arrivée M 2</t>
  </si>
  <si>
    <t>DWFG</t>
  </si>
  <si>
    <t>DSFGSD</t>
  </si>
  <si>
    <t>SDFG</t>
  </si>
  <si>
    <t>Portes</t>
  </si>
  <si>
    <t>Bonus</t>
  </si>
  <si>
    <t>ZONE 1</t>
  </si>
  <si>
    <t>ZONE 2</t>
  </si>
  <si>
    <t>ZONE 3</t>
  </si>
  <si>
    <t>ZONE 4</t>
  </si>
  <si>
    <t>Total 1</t>
  </si>
  <si>
    <t>Total 2</t>
  </si>
  <si>
    <t>Total 3</t>
  </si>
  <si>
    <t>Total 4</t>
  </si>
  <si>
    <t>TOTAL TRIAL</t>
  </si>
  <si>
    <t>PELLETIER</t>
  </si>
  <si>
    <t>Samuel</t>
  </si>
  <si>
    <t>RAMEL</t>
  </si>
  <si>
    <t>Thibaud</t>
  </si>
  <si>
    <t>PISTIDA</t>
  </si>
  <si>
    <t>Candice</t>
  </si>
  <si>
    <t>TREFF</t>
  </si>
  <si>
    <t>Alicia</t>
  </si>
  <si>
    <t>Angel</t>
  </si>
  <si>
    <t>MENETRE</t>
  </si>
  <si>
    <t>Antonin</t>
  </si>
  <si>
    <t>BABET</t>
  </si>
  <si>
    <t>Lucas</t>
  </si>
  <si>
    <t>BOICHUT</t>
  </si>
  <si>
    <t>Jules</t>
  </si>
  <si>
    <t>BOUILLIER</t>
  </si>
  <si>
    <t>Victor</t>
  </si>
  <si>
    <t>CHAPAT</t>
  </si>
  <si>
    <t>COLNEL</t>
  </si>
  <si>
    <t>Bastien</t>
  </si>
  <si>
    <t>GEVREY</t>
  </si>
  <si>
    <t>Hugo</t>
  </si>
  <si>
    <t>GRIFFOND</t>
  </si>
  <si>
    <t>Leo</t>
  </si>
  <si>
    <t>GUERREAU</t>
  </si>
  <si>
    <t>Baptiste</t>
  </si>
  <si>
    <t>GUICHARD</t>
  </si>
  <si>
    <t>LAHEURTE</t>
  </si>
  <si>
    <t>Mathys</t>
  </si>
  <si>
    <t>PRIMOT</t>
  </si>
  <si>
    <t>ROBELIN</t>
  </si>
  <si>
    <t>Joris</t>
  </si>
  <si>
    <t>VARET</t>
  </si>
  <si>
    <t>Nathan</t>
  </si>
  <si>
    <t>VC VALDAHON VAL DE VENNES</t>
  </si>
  <si>
    <t>VELO CLUB DOLOIS</t>
  </si>
  <si>
    <t>A.C. RUDIPONTAIN</t>
  </si>
  <si>
    <t>VTT ORGELET</t>
  </si>
  <si>
    <t>AC DAMPARIS TAVAUX</t>
  </si>
  <si>
    <t>PULSION VTT</t>
  </si>
  <si>
    <t>VTT CONLIEGE-JURA-BASSIN DE LONS LE SAUNIER</t>
  </si>
  <si>
    <t>VELO SPORT CLUB BEAUNOIS</t>
  </si>
  <si>
    <t>S.C.OLYMPIQUE DE DIJON</t>
  </si>
  <si>
    <t>U.C. MOREZ</t>
  </si>
  <si>
    <t>MONTCEAU VTT</t>
  </si>
  <si>
    <t>PASSION VELO TOUT TERRAIN</t>
  </si>
  <si>
    <t>D</t>
  </si>
  <si>
    <t>H</t>
  </si>
  <si>
    <t>Poussin</t>
  </si>
  <si>
    <t>prélicencié</t>
  </si>
  <si>
    <t>CERRUTI</t>
  </si>
  <si>
    <t>Lise</t>
  </si>
  <si>
    <t>FOUGOU</t>
  </si>
  <si>
    <t>Morgane</t>
  </si>
  <si>
    <t>MOREAUX</t>
  </si>
  <si>
    <t>Zoé</t>
  </si>
  <si>
    <t>REBERT</t>
  </si>
  <si>
    <t>Noa</t>
  </si>
  <si>
    <t>BALIZET</t>
  </si>
  <si>
    <t>Clément</t>
  </si>
  <si>
    <t>BESANCENET</t>
  </si>
  <si>
    <t>Bertille</t>
  </si>
  <si>
    <t>BEY</t>
  </si>
  <si>
    <t>BONNARD</t>
  </si>
  <si>
    <t>BOTEREL</t>
  </si>
  <si>
    <t>Mattéo</t>
  </si>
  <si>
    <t>BULLE</t>
  </si>
  <si>
    <t>Quentin</t>
  </si>
  <si>
    <t>D`AIX</t>
  </si>
  <si>
    <t>lucas</t>
  </si>
  <si>
    <t>DI CARMINE ANDRE</t>
  </si>
  <si>
    <t>Eytan</t>
  </si>
  <si>
    <t>FRANCOIS</t>
  </si>
  <si>
    <t>Jean</t>
  </si>
  <si>
    <t>GOURGIN</t>
  </si>
  <si>
    <t>Esteban</t>
  </si>
  <si>
    <t>HENNEBERT</t>
  </si>
  <si>
    <t>Timothée</t>
  </si>
  <si>
    <t>JERMANN</t>
  </si>
  <si>
    <t>Maxence</t>
  </si>
  <si>
    <t>LAGACHE</t>
  </si>
  <si>
    <t>LEBEL</t>
  </si>
  <si>
    <t>Sacha</t>
  </si>
  <si>
    <t>LOGETTE</t>
  </si>
  <si>
    <t>Evan</t>
  </si>
  <si>
    <t>MONNERET</t>
  </si>
  <si>
    <t>PATIN</t>
  </si>
  <si>
    <t>Maxance</t>
  </si>
  <si>
    <t>PAUCOD</t>
  </si>
  <si>
    <t>PERRAULT</t>
  </si>
  <si>
    <t>Augustin</t>
  </si>
  <si>
    <t>PERRET</t>
  </si>
  <si>
    <t>Cyprien</t>
  </si>
  <si>
    <t>ROUX</t>
  </si>
  <si>
    <t>RUEZ BAROCHI</t>
  </si>
  <si>
    <t>Paul</t>
  </si>
  <si>
    <t>THERY</t>
  </si>
  <si>
    <t>Timeo</t>
  </si>
  <si>
    <t>ULMANN</t>
  </si>
  <si>
    <t>VESOUL VTT</t>
  </si>
  <si>
    <t>LES FOURGS SINGLETRACK</t>
  </si>
  <si>
    <t>U.S.GIROMAGNY VTT</t>
  </si>
  <si>
    <t>VC CHAROLLAIS</t>
  </si>
  <si>
    <t>PASSE PARTOUT VTT MACON</t>
  </si>
  <si>
    <t>A.V. BEAULIEU MANDEURE</t>
  </si>
  <si>
    <t>VTT GIVRY</t>
  </si>
  <si>
    <t>Pupille</t>
  </si>
  <si>
    <t>RIGAUD</t>
  </si>
  <si>
    <t>Garance</t>
  </si>
  <si>
    <t>Maelys</t>
  </si>
  <si>
    <t>BIDEAU</t>
  </si>
  <si>
    <t>Ugo</t>
  </si>
  <si>
    <t>CURTY</t>
  </si>
  <si>
    <t>DOUSSOT</t>
  </si>
  <si>
    <t>Arthur</t>
  </si>
  <si>
    <t>GENERET</t>
  </si>
  <si>
    <t>Arsène</t>
  </si>
  <si>
    <t>Gabin</t>
  </si>
  <si>
    <t>AMBROISE</t>
  </si>
  <si>
    <t>Ronan</t>
  </si>
  <si>
    <t>BAUDINET</t>
  </si>
  <si>
    <t>Mathéan</t>
  </si>
  <si>
    <t>BOGAERT</t>
  </si>
  <si>
    <t>Timothé</t>
  </si>
  <si>
    <t>BURDY</t>
  </si>
  <si>
    <t>Enzo</t>
  </si>
  <si>
    <t>CAVARD</t>
  </si>
  <si>
    <t>VTT LOISIRS CHALONNAIS</t>
  </si>
  <si>
    <t>Mathéo</t>
  </si>
  <si>
    <t>CLEMENT</t>
  </si>
  <si>
    <t>Adrien</t>
  </si>
  <si>
    <t>CLERC</t>
  </si>
  <si>
    <t>DARCQ</t>
  </si>
  <si>
    <t>DESROCHES</t>
  </si>
  <si>
    <t>Mathias</t>
  </si>
  <si>
    <t>DI CATALDO</t>
  </si>
  <si>
    <t>Elliot</t>
  </si>
  <si>
    <t>DUPARCHY</t>
  </si>
  <si>
    <t>Jean Baptiste</t>
  </si>
  <si>
    <t>GANNEVAL</t>
  </si>
  <si>
    <t>Hector</t>
  </si>
  <si>
    <t>Benjamin</t>
  </si>
  <si>
    <t>JOBLOT</t>
  </si>
  <si>
    <t>KOZMICK</t>
  </si>
  <si>
    <t>MARGERARD</t>
  </si>
  <si>
    <t>Pierrick</t>
  </si>
  <si>
    <t>MERCEY</t>
  </si>
  <si>
    <t>MONNIER CHANEZ</t>
  </si>
  <si>
    <t>Théo</t>
  </si>
  <si>
    <t>VC VTT MONT D`OR</t>
  </si>
  <si>
    <t>Simon</t>
  </si>
  <si>
    <t>PELTOT</t>
  </si>
  <si>
    <t>Ethan</t>
  </si>
  <si>
    <t>Charlie</t>
  </si>
  <si>
    <t>PHILIPPE</t>
  </si>
  <si>
    <t>Marilys</t>
  </si>
  <si>
    <t>REYMOND GRILLO</t>
  </si>
  <si>
    <t>Aloïs</t>
  </si>
  <si>
    <t>ROBIOLLE</t>
  </si>
  <si>
    <t>Alexis</t>
  </si>
  <si>
    <t>TROJA</t>
  </si>
  <si>
    <t>ES CHAUFFAILLES</t>
  </si>
  <si>
    <t>TRONCIN</t>
  </si>
  <si>
    <t>VERMOT DESROCHES</t>
  </si>
  <si>
    <t>WAL</t>
  </si>
  <si>
    <t>Justin</t>
  </si>
  <si>
    <t>AUBERT</t>
  </si>
  <si>
    <t>Marinette</t>
  </si>
  <si>
    <t>BOUILLOUX</t>
  </si>
  <si>
    <t>Julie</t>
  </si>
  <si>
    <t>GEORGEON</t>
  </si>
  <si>
    <t>HERBERT</t>
  </si>
  <si>
    <t>Juliette</t>
  </si>
  <si>
    <t>HETROY</t>
  </si>
  <si>
    <t>PROMOTION ANIMATION CYCL.</t>
  </si>
  <si>
    <t>LACROIX</t>
  </si>
  <si>
    <t>Lilou</t>
  </si>
  <si>
    <t>LAVRY</t>
  </si>
  <si>
    <t>Orlane</t>
  </si>
  <si>
    <t>VESSAT</t>
  </si>
  <si>
    <t>Clémence</t>
  </si>
  <si>
    <t>Emma</t>
  </si>
  <si>
    <t>Pierre</t>
  </si>
  <si>
    <t>BENEZECH</t>
  </si>
  <si>
    <t>Raphael</t>
  </si>
  <si>
    <t>BACON</t>
  </si>
  <si>
    <t>Loïs</t>
  </si>
  <si>
    <t>Mathieu</t>
  </si>
  <si>
    <t>BASIN</t>
  </si>
  <si>
    <t>Eden</t>
  </si>
  <si>
    <t>BOURGEOIS</t>
  </si>
  <si>
    <t>Thibault</t>
  </si>
  <si>
    <t>CURT</t>
  </si>
  <si>
    <t>DARD</t>
  </si>
  <si>
    <t>Guillaume</t>
  </si>
  <si>
    <t>PRODIALOG / DAVID DEREPAS</t>
  </si>
  <si>
    <t>DEFACHE</t>
  </si>
  <si>
    <t>DELL`AQUILA</t>
  </si>
  <si>
    <t>DELMOTTE</t>
  </si>
  <si>
    <t>Kilyan</t>
  </si>
  <si>
    <t>DEPRES</t>
  </si>
  <si>
    <t>FERRIER</t>
  </si>
  <si>
    <t>FUSARO</t>
  </si>
  <si>
    <t>GUYON</t>
  </si>
  <si>
    <t>Trystan</t>
  </si>
  <si>
    <t>HASLAUER</t>
  </si>
  <si>
    <t>LAPOSTOLLE</t>
  </si>
  <si>
    <t>LOONIS</t>
  </si>
  <si>
    <t>Antoine</t>
  </si>
  <si>
    <t>LUCOTTE</t>
  </si>
  <si>
    <t>Louka</t>
  </si>
  <si>
    <t>MAZIMANN</t>
  </si>
  <si>
    <t>Vincent</t>
  </si>
  <si>
    <t>MENETREY</t>
  </si>
  <si>
    <t>MONCHARMONT</t>
  </si>
  <si>
    <t>MESVRIN VTT</t>
  </si>
  <si>
    <t>Josselin</t>
  </si>
  <si>
    <t>NEGNY</t>
  </si>
  <si>
    <t>Marius</t>
  </si>
  <si>
    <t>PELLEGRINELLI</t>
  </si>
  <si>
    <t>Lucien</t>
  </si>
  <si>
    <t>PEROT</t>
  </si>
  <si>
    <t>Victorien</t>
  </si>
  <si>
    <t>PERRIN</t>
  </si>
  <si>
    <t>Florenzo</t>
  </si>
  <si>
    <t>PILET</t>
  </si>
  <si>
    <t>PISTIDDA</t>
  </si>
  <si>
    <t>RICHARD</t>
  </si>
  <si>
    <t>ROBINET</t>
  </si>
  <si>
    <t>ROUYER</t>
  </si>
  <si>
    <t>SERPAGGI</t>
  </si>
  <si>
    <t>Emilien</t>
  </si>
  <si>
    <t>VIRY GROS</t>
  </si>
  <si>
    <t>Minime</t>
  </si>
  <si>
    <t>PICAUD</t>
  </si>
  <si>
    <t>ARYNTHOD</t>
  </si>
  <si>
    <t>POINSOT</t>
  </si>
  <si>
    <t>Loic</t>
  </si>
  <si>
    <t>PEREZ</t>
  </si>
  <si>
    <t>Alix</t>
  </si>
  <si>
    <t>Single Track</t>
  </si>
  <si>
    <t>TARDIVAT</t>
  </si>
  <si>
    <t>CHAKRI</t>
  </si>
  <si>
    <t>Camil</t>
  </si>
  <si>
    <t>CHAFFANEL</t>
  </si>
  <si>
    <t>Singletrack</t>
  </si>
  <si>
    <t>MAURICE</t>
  </si>
  <si>
    <t>Adel</t>
  </si>
  <si>
    <t>TASSIN</t>
  </si>
  <si>
    <t>SingleTrack</t>
  </si>
  <si>
    <t>PETITJEAN</t>
  </si>
  <si>
    <t>GARICK</t>
  </si>
  <si>
    <t xml:space="preserve">Francis </t>
  </si>
  <si>
    <t>BURGEVIN</t>
  </si>
  <si>
    <t>Anibal</t>
  </si>
  <si>
    <t>MARESCOT</t>
  </si>
  <si>
    <t>Evann</t>
  </si>
  <si>
    <t>GUTH</t>
  </si>
  <si>
    <t>Lucie</t>
  </si>
  <si>
    <t>BOY-MAGNIEN</t>
  </si>
  <si>
    <t>Timéo</t>
  </si>
  <si>
    <t>RATTON</t>
  </si>
  <si>
    <t>Etienne</t>
  </si>
  <si>
    <t>PIERRECY</t>
  </si>
  <si>
    <t>Eva</t>
  </si>
  <si>
    <t>Singe Track</t>
  </si>
  <si>
    <t>BOILEAU</t>
  </si>
  <si>
    <t xml:space="preserve">Jules </t>
  </si>
  <si>
    <t>PEYROU</t>
  </si>
  <si>
    <t>TOURNUT</t>
  </si>
  <si>
    <t>Tatiana</t>
  </si>
  <si>
    <t>VTT MASSIF JURA</t>
  </si>
  <si>
    <t>TRAPPOLINI</t>
  </si>
  <si>
    <t>Luis</t>
  </si>
  <si>
    <t>CHAZOT VTT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</si>
</sst>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C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" fillId="0" borderId="0" xfId="0" applyFont="1"/>
    <xf numFmtId="0" fontId="3" fillId="4" borderId="0" xfId="0" applyFont="1" applyFill="1" applyBorder="1" applyAlignment="1">
      <alignment horizontal="center" vertical="center"/>
    </xf>
    <xf numFmtId="0" fontId="3" fillId="4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4" borderId="11" xfId="0" applyFont="1" applyFill="1" applyBorder="1"/>
    <xf numFmtId="0" fontId="3" fillId="4" borderId="6" xfId="0" applyFont="1" applyFill="1" applyBorder="1"/>
    <xf numFmtId="0" fontId="2" fillId="4" borderId="16" xfId="0" applyFont="1" applyFill="1" applyBorder="1" applyAlignment="1">
      <alignment horizontal="center" vertical="center"/>
    </xf>
    <xf numFmtId="0" fontId="3" fillId="4" borderId="13" xfId="0" applyFont="1" applyFill="1" applyBorder="1"/>
    <xf numFmtId="0" fontId="3" fillId="4" borderId="5" xfId="0" applyFont="1" applyFill="1" applyBorder="1"/>
    <xf numFmtId="0" fontId="2" fillId="4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8" xfId="0" applyBorder="1"/>
    <xf numFmtId="0" fontId="0" fillId="0" borderId="0" xfId="0" applyFill="1" applyBorder="1"/>
    <xf numFmtId="0" fontId="0" fillId="0" borderId="0" xfId="0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5" borderId="23" xfId="0" applyFont="1" applyFill="1" applyBorder="1"/>
    <xf numFmtId="0" fontId="3" fillId="4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8" fillId="2" borderId="11" xfId="0" applyFont="1" applyFill="1" applyBorder="1"/>
    <xf numFmtId="0" fontId="8" fillId="2" borderId="12" xfId="0" applyFont="1" applyFill="1" applyBorder="1"/>
    <xf numFmtId="0" fontId="2" fillId="0" borderId="30" xfId="0" applyFont="1" applyBorder="1"/>
    <xf numFmtId="0" fontId="3" fillId="2" borderId="31" xfId="0" applyFont="1" applyFill="1" applyBorder="1"/>
    <xf numFmtId="0" fontId="3" fillId="2" borderId="0" xfId="0" applyFont="1" applyFill="1" applyBorder="1" applyAlignment="1"/>
    <xf numFmtId="0" fontId="3" fillId="2" borderId="5" xfId="0" applyFont="1" applyFill="1" applyBorder="1" applyAlignment="1"/>
    <xf numFmtId="0" fontId="3" fillId="2" borderId="11" xfId="0" applyFont="1" applyFill="1" applyBorder="1" applyAlignment="1"/>
    <xf numFmtId="0" fontId="3" fillId="2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wrapText="1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0" fillId="0" borderId="1" xfId="0" quotePrefix="1" applyNumberFormat="1" applyBorder="1" applyAlignment="1">
      <alignment horizontal="left"/>
    </xf>
    <xf numFmtId="0" fontId="6" fillId="0" borderId="1" xfId="0" quotePrefix="1" applyNumberFormat="1" applyFont="1" applyBorder="1" applyAlignment="1">
      <alignment horizontal="left"/>
    </xf>
    <xf numFmtId="0" fontId="7" fillId="0" borderId="1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left"/>
    </xf>
    <xf numFmtId="0" fontId="3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textRotation="90"/>
    </xf>
    <xf numFmtId="0" fontId="5" fillId="3" borderId="8" xfId="0" applyFont="1" applyFill="1" applyBorder="1" applyAlignment="1">
      <alignment horizontal="center" textRotation="90"/>
    </xf>
    <xf numFmtId="0" fontId="5" fillId="3" borderId="23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5" fillId="3" borderId="28" xfId="0" applyFont="1" applyFill="1" applyBorder="1" applyAlignment="1">
      <alignment horizontal="center" textRotation="90"/>
    </xf>
    <xf numFmtId="0" fontId="5" fillId="3" borderId="9" xfId="0" applyFont="1" applyFill="1" applyBorder="1" applyAlignment="1">
      <alignment horizontal="center" textRotation="90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66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216131</xdr:colOff>
          <xdr:row>0</xdr:row>
          <xdr:rowOff>83127</xdr:rowOff>
        </xdr:from>
        <xdr:to>
          <xdr:col>4</xdr:col>
          <xdr:colOff>83127</xdr:colOff>
          <xdr:row>0</xdr:row>
          <xdr:rowOff>415636</xdr:rowOff>
        </xdr:to>
        <xdr:sp macro="" textlink="">
          <xdr:nvSpPr>
            <xdr:cNvPr id="44033" name="Button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N° DE DOSSARDS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498764</xdr:colOff>
          <xdr:row>0</xdr:row>
          <xdr:rowOff>91440</xdr:rowOff>
        </xdr:from>
        <xdr:to>
          <xdr:col>10</xdr:col>
          <xdr:colOff>266007</xdr:colOff>
          <xdr:row>0</xdr:row>
          <xdr:rowOff>415636</xdr:rowOff>
        </xdr:to>
        <xdr:sp macro="" textlink="">
          <xdr:nvSpPr>
            <xdr:cNvPr id="44034" name="Button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PLACES AU CLASSEMENT FINAL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216131</xdr:colOff>
          <xdr:row>0</xdr:row>
          <xdr:rowOff>83127</xdr:rowOff>
        </xdr:from>
        <xdr:to>
          <xdr:col>4</xdr:col>
          <xdr:colOff>83127</xdr:colOff>
          <xdr:row>0</xdr:row>
          <xdr:rowOff>415636</xdr:rowOff>
        </xdr:to>
        <xdr:sp macro="" textlink="">
          <xdr:nvSpPr>
            <xdr:cNvPr id="43009" name="Button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N° DE DOSSARDS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498764</xdr:colOff>
          <xdr:row>0</xdr:row>
          <xdr:rowOff>91440</xdr:rowOff>
        </xdr:from>
        <xdr:to>
          <xdr:col>10</xdr:col>
          <xdr:colOff>266007</xdr:colOff>
          <xdr:row>0</xdr:row>
          <xdr:rowOff>415636</xdr:rowOff>
        </xdr:to>
        <xdr:sp macro="" textlink="">
          <xdr:nvSpPr>
            <xdr:cNvPr id="43010" name="Button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PLACES AU CLASSEMENT FINAL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216131</xdr:colOff>
          <xdr:row>0</xdr:row>
          <xdr:rowOff>83127</xdr:rowOff>
        </xdr:from>
        <xdr:to>
          <xdr:col>4</xdr:col>
          <xdr:colOff>83127</xdr:colOff>
          <xdr:row>0</xdr:row>
          <xdr:rowOff>415636</xdr:rowOff>
        </xdr:to>
        <xdr:sp macro="" textlink="">
          <xdr:nvSpPr>
            <xdr:cNvPr id="41985" name="Button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N° DE DOSSARDS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498764</xdr:colOff>
          <xdr:row>0</xdr:row>
          <xdr:rowOff>91440</xdr:rowOff>
        </xdr:from>
        <xdr:to>
          <xdr:col>10</xdr:col>
          <xdr:colOff>266007</xdr:colOff>
          <xdr:row>0</xdr:row>
          <xdr:rowOff>415636</xdr:rowOff>
        </xdr:to>
        <xdr:sp macro="" textlink="">
          <xdr:nvSpPr>
            <xdr:cNvPr id="41986" name="Button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PLACES AU CLASSEMENT FINAL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216131</xdr:colOff>
          <xdr:row>0</xdr:row>
          <xdr:rowOff>83127</xdr:rowOff>
        </xdr:from>
        <xdr:to>
          <xdr:col>4</xdr:col>
          <xdr:colOff>83127</xdr:colOff>
          <xdr:row>0</xdr:row>
          <xdr:rowOff>415636</xdr:rowOff>
        </xdr:to>
        <xdr:sp macro="" textlink="">
          <xdr:nvSpPr>
            <xdr:cNvPr id="47105" name="Button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N° DE DOSSARDS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498764</xdr:colOff>
          <xdr:row>0</xdr:row>
          <xdr:rowOff>91440</xdr:rowOff>
        </xdr:from>
        <xdr:to>
          <xdr:col>10</xdr:col>
          <xdr:colOff>266007</xdr:colOff>
          <xdr:row>0</xdr:row>
          <xdr:rowOff>415636</xdr:rowOff>
        </xdr:to>
        <xdr:sp macro="" textlink="">
          <xdr:nvSpPr>
            <xdr:cNvPr id="47106" name="Button 2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PLACES AU CLASSEMENT FINAL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216131</xdr:colOff>
          <xdr:row>0</xdr:row>
          <xdr:rowOff>83127</xdr:rowOff>
        </xdr:from>
        <xdr:to>
          <xdr:col>4</xdr:col>
          <xdr:colOff>83127</xdr:colOff>
          <xdr:row>0</xdr:row>
          <xdr:rowOff>415636</xdr:rowOff>
        </xdr:to>
        <xdr:sp macro="" textlink="">
          <xdr:nvSpPr>
            <xdr:cNvPr id="46081" name="Button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N° DE DOSSARDS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498764</xdr:colOff>
          <xdr:row>0</xdr:row>
          <xdr:rowOff>91440</xdr:rowOff>
        </xdr:from>
        <xdr:to>
          <xdr:col>10</xdr:col>
          <xdr:colOff>266007</xdr:colOff>
          <xdr:row>0</xdr:row>
          <xdr:rowOff>415636</xdr:rowOff>
        </xdr:to>
        <xdr:sp macro="" textlink="">
          <xdr:nvSpPr>
            <xdr:cNvPr id="46082" name="Button 2" hidden="1">
              <a:extLst>
                <a:ext uri="{63B3BB69-23CF-44E3-9099-C40C66FF867C}">
                  <a14:compatExt spid="_x0000_s46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PLACES AU CLASSEMENT FINAL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216131</xdr:colOff>
          <xdr:row>0</xdr:row>
          <xdr:rowOff>83127</xdr:rowOff>
        </xdr:from>
        <xdr:to>
          <xdr:col>4</xdr:col>
          <xdr:colOff>83127</xdr:colOff>
          <xdr:row>0</xdr:row>
          <xdr:rowOff>415636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N° DE DOSSARDS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498764</xdr:colOff>
          <xdr:row>0</xdr:row>
          <xdr:rowOff>91440</xdr:rowOff>
        </xdr:from>
        <xdr:to>
          <xdr:col>10</xdr:col>
          <xdr:colOff>266007</xdr:colOff>
          <xdr:row>0</xdr:row>
          <xdr:rowOff>415636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TRIER PAR PLACES AU CLASSEMENT FINAL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3"/>
  <dimension ref="A1:BS120"/>
  <sheetViews>
    <sheetView zoomScaleNormal="100" workbookViewId="0">
      <selection activeCell="C5" sqref="C5"/>
    </sheetView>
  </sheetViews>
  <sheetFormatPr baseColWidth="10" defaultColWidth="11" defaultRowHeight="12.45" x14ac:dyDescent="0.2"/>
  <cols>
    <col min="1" max="1" width="7.59765625" style="2" customWidth="1"/>
    <col min="2" max="2" width="9.3984375" style="2" customWidth="1"/>
    <col min="3" max="3" width="7.5" style="4" customWidth="1"/>
    <col min="4" max="4" width="17.59765625" style="2" customWidth="1"/>
    <col min="5" max="5" width="8.5" style="2" customWidth="1"/>
    <col min="6" max="6" width="43.59765625" style="2" bestFit="1" customWidth="1"/>
    <col min="7" max="7" width="6.69921875" style="2" bestFit="1" customWidth="1"/>
    <col min="8" max="12" width="5.19921875" style="4" customWidth="1"/>
    <col min="13" max="13" width="7" style="5" customWidth="1"/>
    <col min="14" max="14" width="6" style="2" customWidth="1"/>
    <col min="15" max="15" width="6.59765625" style="2" customWidth="1"/>
    <col min="16" max="16" width="5.3984375" style="2" customWidth="1"/>
    <col min="17" max="19" width="5.3984375" style="80" customWidth="1"/>
    <col min="20" max="20" width="5.3984375" style="80" hidden="1" customWidth="1"/>
    <col min="21" max="21" width="5.3984375" style="80" customWidth="1"/>
    <col min="22" max="22" width="4.69921875" style="2" customWidth="1"/>
    <col min="23" max="23" width="5.59765625" style="2" customWidth="1"/>
    <col min="24" max="24" width="5.59765625" style="2" hidden="1" customWidth="1"/>
    <col min="25" max="25" width="6.8984375" style="2" bestFit="1" customWidth="1"/>
    <col min="26" max="28" width="6.8984375" style="80" customWidth="1"/>
    <col min="29" max="29" width="6.8984375" style="80" hidden="1" customWidth="1"/>
    <col min="30" max="31" width="6.8984375" style="80" customWidth="1"/>
    <col min="32" max="32" width="5.59765625" style="2" customWidth="1"/>
    <col min="33" max="33" width="5.59765625" style="2" hidden="1" customWidth="1"/>
    <col min="34" max="34" width="6.8984375" style="2" bestFit="1" customWidth="1"/>
    <col min="35" max="35" width="8.3984375" style="2" bestFit="1" customWidth="1"/>
    <col min="36" max="36" width="5" style="2" customWidth="1"/>
    <col min="37" max="37" width="5.19921875" style="2" customWidth="1"/>
    <col min="38" max="38" width="5.3984375" style="2" customWidth="1"/>
    <col min="39" max="41" width="6.59765625" style="80" customWidth="1"/>
    <col min="42" max="42" width="6.59765625" style="80" hidden="1" customWidth="1"/>
    <col min="43" max="45" width="6.59765625" style="2" customWidth="1"/>
    <col min="46" max="48" width="6.59765625" style="2" hidden="1" customWidth="1"/>
    <col min="49" max="50" width="6.59765625" style="2" customWidth="1"/>
    <col min="51" max="51" width="5.59765625" style="2" customWidth="1"/>
    <col min="52" max="52" width="7.19921875" style="2" hidden="1" customWidth="1"/>
    <col min="53" max="53" width="5.59765625" style="110" customWidth="1"/>
    <col min="54" max="54" width="6.59765625" style="2" customWidth="1"/>
    <col min="55" max="55" width="5.3984375" style="2" customWidth="1"/>
    <col min="56" max="57" width="5.5" style="2" bestFit="1" customWidth="1"/>
    <col min="58" max="58" width="5.59765625" style="2" bestFit="1" customWidth="1"/>
    <col min="59" max="60" width="5.5" style="2" bestFit="1" customWidth="1"/>
    <col min="61" max="61" width="5.69921875" style="2" bestFit="1" customWidth="1"/>
    <col min="62" max="68" width="5.69921875" style="2" customWidth="1"/>
    <col min="69" max="69" width="4.59765625" style="2" customWidth="1"/>
    <col min="70" max="70" width="7.09765625" style="2" customWidth="1"/>
    <col min="71" max="71" width="5.3984375" style="2" customWidth="1"/>
    <col min="72" max="16384" width="11" style="2"/>
  </cols>
  <sheetData>
    <row r="1" spans="1:71" ht="38.950000000000003" customHeight="1" thickBot="1" x14ac:dyDescent="0.25">
      <c r="BA1" s="2"/>
    </row>
    <row r="2" spans="1:71" s="3" customFormat="1" ht="17.2" customHeight="1" thickBot="1" x14ac:dyDescent="0.3">
      <c r="A2" s="158" t="s">
        <v>85</v>
      </c>
      <c r="B2" s="159"/>
      <c r="C2" s="49" t="s">
        <v>35</v>
      </c>
      <c r="D2" s="38"/>
      <c r="E2" s="38"/>
      <c r="F2" s="38"/>
      <c r="G2" s="38"/>
      <c r="H2" s="131"/>
      <c r="I2" s="160" t="s">
        <v>74</v>
      </c>
      <c r="J2" s="162" t="s">
        <v>77</v>
      </c>
      <c r="K2" s="162" t="s">
        <v>78</v>
      </c>
      <c r="L2" s="164" t="s">
        <v>79</v>
      </c>
      <c r="M2" s="13"/>
      <c r="N2" s="172" t="s">
        <v>74</v>
      </c>
      <c r="O2" s="173"/>
      <c r="P2" s="59"/>
      <c r="Q2" s="166" t="s">
        <v>77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8"/>
      <c r="AL2" s="44"/>
      <c r="AM2" s="108"/>
      <c r="AN2" s="109"/>
      <c r="AO2" s="109"/>
      <c r="AP2" s="109"/>
      <c r="AQ2" s="38"/>
      <c r="AR2" s="106" t="s">
        <v>78</v>
      </c>
      <c r="AS2" s="106"/>
      <c r="AT2" s="106"/>
      <c r="AU2" s="106"/>
      <c r="AV2" s="106"/>
      <c r="AW2" s="106"/>
      <c r="AX2" s="106"/>
      <c r="AY2" s="106"/>
      <c r="AZ2" s="106"/>
      <c r="BA2" s="106"/>
      <c r="BB2" s="107"/>
      <c r="BC2" s="59"/>
      <c r="BD2" s="166" t="s">
        <v>79</v>
      </c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8"/>
      <c r="BS2" s="62"/>
    </row>
    <row r="3" spans="1:71" s="3" customFormat="1" ht="17.2" customHeight="1" thickBot="1" x14ac:dyDescent="0.3">
      <c r="A3" s="9" t="s">
        <v>30</v>
      </c>
      <c r="B3" s="9" t="s">
        <v>28</v>
      </c>
      <c r="C3" s="19"/>
      <c r="D3" s="16"/>
      <c r="E3" s="16"/>
      <c r="F3" s="16"/>
      <c r="G3" s="8"/>
      <c r="H3" s="18"/>
      <c r="I3" s="161"/>
      <c r="J3" s="163"/>
      <c r="K3" s="163"/>
      <c r="L3" s="165"/>
      <c r="M3" s="13"/>
      <c r="N3" s="17"/>
      <c r="O3" s="56"/>
      <c r="P3" s="60"/>
      <c r="Q3" s="114" t="s">
        <v>98</v>
      </c>
      <c r="R3" s="106"/>
      <c r="S3" s="107"/>
      <c r="T3" s="112"/>
      <c r="U3" s="114" t="s">
        <v>99</v>
      </c>
      <c r="V3" s="106"/>
      <c r="W3" s="107"/>
      <c r="X3" s="112"/>
      <c r="Y3" s="113"/>
      <c r="Z3" s="114" t="s">
        <v>100</v>
      </c>
      <c r="AA3" s="76"/>
      <c r="AB3" s="77"/>
      <c r="AC3" s="56"/>
      <c r="AD3" s="114" t="s">
        <v>101</v>
      </c>
      <c r="AE3" s="78"/>
      <c r="AF3" s="107"/>
      <c r="AG3" s="106"/>
      <c r="AH3" s="107"/>
      <c r="AI3" s="37"/>
      <c r="AJ3" s="38"/>
      <c r="AK3" s="39"/>
      <c r="AL3" s="14"/>
      <c r="AM3" s="169" t="s">
        <v>94</v>
      </c>
      <c r="AN3" s="170"/>
      <c r="AO3" s="171"/>
      <c r="AP3" s="82"/>
      <c r="AQ3" s="166" t="s">
        <v>95</v>
      </c>
      <c r="AR3" s="167"/>
      <c r="AS3" s="168"/>
      <c r="AT3" s="73"/>
      <c r="AU3" s="73"/>
      <c r="AV3" s="8"/>
      <c r="AW3" s="8"/>
      <c r="AX3" s="8"/>
      <c r="AY3" s="8"/>
      <c r="AZ3" s="8"/>
      <c r="BA3" s="111"/>
      <c r="BB3" s="58"/>
      <c r="BC3" s="60"/>
      <c r="BD3" s="169" t="s">
        <v>107</v>
      </c>
      <c r="BE3" s="170"/>
      <c r="BF3" s="171"/>
      <c r="BG3" s="169" t="s">
        <v>108</v>
      </c>
      <c r="BH3" s="170"/>
      <c r="BI3" s="171"/>
      <c r="BJ3" s="169" t="s">
        <v>109</v>
      </c>
      <c r="BK3" s="170"/>
      <c r="BL3" s="171"/>
      <c r="BM3" s="169" t="s">
        <v>110</v>
      </c>
      <c r="BN3" s="170"/>
      <c r="BO3" s="171"/>
      <c r="BP3" s="56"/>
      <c r="BQ3" s="8"/>
      <c r="BR3" s="58"/>
      <c r="BS3" s="63"/>
    </row>
    <row r="4" spans="1:71" s="3" customFormat="1" ht="29.95" customHeight="1" thickBot="1" x14ac:dyDescent="0.3">
      <c r="A4" s="15" t="s">
        <v>31</v>
      </c>
      <c r="B4" s="15" t="s">
        <v>29</v>
      </c>
      <c r="C4" s="50" t="s">
        <v>27</v>
      </c>
      <c r="D4" s="10" t="s">
        <v>0</v>
      </c>
      <c r="E4" s="10" t="s">
        <v>1</v>
      </c>
      <c r="F4" s="10" t="s">
        <v>2</v>
      </c>
      <c r="G4" s="11" t="s">
        <v>23</v>
      </c>
      <c r="H4" s="51" t="s">
        <v>32</v>
      </c>
      <c r="I4" s="161"/>
      <c r="J4" s="163"/>
      <c r="K4" s="163"/>
      <c r="L4" s="165"/>
      <c r="M4" s="47" t="s">
        <v>27</v>
      </c>
      <c r="N4" s="21" t="s">
        <v>81</v>
      </c>
      <c r="O4" s="42" t="s">
        <v>82</v>
      </c>
      <c r="P4" s="45" t="s">
        <v>27</v>
      </c>
      <c r="Q4" s="32" t="s">
        <v>89</v>
      </c>
      <c r="R4" s="115" t="s">
        <v>24</v>
      </c>
      <c r="S4" s="86" t="s">
        <v>25</v>
      </c>
      <c r="T4" s="81"/>
      <c r="U4" s="32" t="s">
        <v>89</v>
      </c>
      <c r="V4" s="115" t="s">
        <v>24</v>
      </c>
      <c r="W4" s="86" t="s">
        <v>25</v>
      </c>
      <c r="X4" s="117"/>
      <c r="Y4" s="118" t="s">
        <v>96</v>
      </c>
      <c r="Z4" s="32" t="s">
        <v>89</v>
      </c>
      <c r="AA4" s="115" t="s">
        <v>24</v>
      </c>
      <c r="AB4" s="86" t="s">
        <v>25</v>
      </c>
      <c r="AC4" s="116"/>
      <c r="AD4" s="40" t="s">
        <v>89</v>
      </c>
      <c r="AE4" s="115" t="s">
        <v>24</v>
      </c>
      <c r="AF4" s="86" t="s">
        <v>25</v>
      </c>
      <c r="AH4" s="120" t="s">
        <v>97</v>
      </c>
      <c r="AI4" s="40" t="s">
        <v>83</v>
      </c>
      <c r="AJ4" s="6" t="s">
        <v>73</v>
      </c>
      <c r="AK4" s="33" t="s">
        <v>8</v>
      </c>
      <c r="AL4" s="93" t="s">
        <v>27</v>
      </c>
      <c r="AM4" s="96" t="s">
        <v>89</v>
      </c>
      <c r="AN4" s="97" t="s">
        <v>24</v>
      </c>
      <c r="AO4" s="98" t="s">
        <v>25</v>
      </c>
      <c r="AP4" s="73" t="s">
        <v>92</v>
      </c>
      <c r="AQ4" s="96" t="s">
        <v>89</v>
      </c>
      <c r="AR4" s="97" t="s">
        <v>24</v>
      </c>
      <c r="AS4" s="98" t="s">
        <v>25</v>
      </c>
      <c r="AT4" s="83" t="s">
        <v>93</v>
      </c>
      <c r="AU4" s="21" t="s">
        <v>26</v>
      </c>
      <c r="AV4" s="84" t="s">
        <v>88</v>
      </c>
      <c r="AW4" s="21" t="s">
        <v>75</v>
      </c>
      <c r="AX4" s="85" t="s">
        <v>87</v>
      </c>
      <c r="AY4" s="85" t="s">
        <v>84</v>
      </c>
      <c r="AZ4" s="85"/>
      <c r="BA4" s="124" t="s">
        <v>76</v>
      </c>
      <c r="BB4" s="125" t="s">
        <v>8</v>
      </c>
      <c r="BC4" s="130" t="s">
        <v>27</v>
      </c>
      <c r="BD4" s="145" t="s">
        <v>105</v>
      </c>
      <c r="BE4" s="146" t="s">
        <v>106</v>
      </c>
      <c r="BF4" s="147" t="s">
        <v>111</v>
      </c>
      <c r="BG4" s="145" t="s">
        <v>105</v>
      </c>
      <c r="BH4" s="146" t="s">
        <v>106</v>
      </c>
      <c r="BI4" s="147" t="s">
        <v>112</v>
      </c>
      <c r="BJ4" s="145" t="s">
        <v>105</v>
      </c>
      <c r="BK4" s="146" t="s">
        <v>106</v>
      </c>
      <c r="BL4" s="147" t="s">
        <v>113</v>
      </c>
      <c r="BM4" s="145" t="s">
        <v>105</v>
      </c>
      <c r="BN4" s="146" t="s">
        <v>106</v>
      </c>
      <c r="BO4" s="149" t="s">
        <v>114</v>
      </c>
      <c r="BP4" s="148" t="s">
        <v>115</v>
      </c>
      <c r="BQ4" s="6" t="s">
        <v>76</v>
      </c>
      <c r="BR4" s="33" t="s">
        <v>80</v>
      </c>
      <c r="BS4" s="46" t="s">
        <v>27</v>
      </c>
    </row>
    <row r="5" spans="1:71" ht="12.95" customHeight="1" x14ac:dyDescent="0.25">
      <c r="A5" s="41">
        <f t="shared" ref="A5:A36" si="0">IF(C5,RANK(B5,$B$5:$B$118,),"")</f>
        <v>1</v>
      </c>
      <c r="B5" s="52">
        <f t="shared" ref="B5:B36" si="1">IF(C5,(O5+AK5+BB5+BR5),"")</f>
        <v>150</v>
      </c>
      <c r="C5" s="157">
        <v>606</v>
      </c>
      <c r="D5" s="154" t="s">
        <v>125</v>
      </c>
      <c r="E5" s="154" t="s">
        <v>126</v>
      </c>
      <c r="F5" s="154" t="s">
        <v>151</v>
      </c>
      <c r="G5" s="25" t="s">
        <v>164</v>
      </c>
      <c r="H5" s="48" t="s">
        <v>163</v>
      </c>
      <c r="I5" s="53">
        <f t="shared" ref="I5:I36" si="2">IF(C5,N5,"")</f>
        <v>1</v>
      </c>
      <c r="J5" s="54" t="str">
        <f t="shared" ref="J5:J10" si="3">IF(C5,AJ5,"")</f>
        <v/>
      </c>
      <c r="K5" s="54" t="str">
        <f t="shared" ref="K5:K36" si="4">IF(C5,BA5,"")</f>
        <v/>
      </c>
      <c r="L5" s="55">
        <f t="shared" ref="L5:L36" si="5">IF(C5,BL5,"")</f>
        <v>0</v>
      </c>
      <c r="M5" s="36">
        <f t="shared" ref="M5:M36" si="6">IF($C5,$C5,"")</f>
        <v>606</v>
      </c>
      <c r="N5" s="26">
        <v>1</v>
      </c>
      <c r="O5" s="43">
        <f>IF(N5,VLOOKUP(N5,Point!$A$3:$B$122,2),0)</f>
        <v>150</v>
      </c>
      <c r="P5" s="61">
        <f t="shared" ref="P5:P36" si="7">IF($C5,$C5,"")</f>
        <v>606</v>
      </c>
      <c r="Q5" s="35"/>
      <c r="R5" s="26"/>
      <c r="S5" s="100"/>
      <c r="T5" s="102" t="str">
        <f t="shared" ref="T5:T36" si="8">IF(S5&lt;&gt;"",Q5*3600+R5*60+S5,"")</f>
        <v/>
      </c>
      <c r="U5" s="35"/>
      <c r="V5" s="23"/>
      <c r="W5" s="104"/>
      <c r="X5" s="102" t="str">
        <f t="shared" ref="X5:X36" si="9">IF(W5&lt;&gt;"",U5*3600+V5*60+W5,"")</f>
        <v/>
      </c>
      <c r="Y5" s="119" t="str">
        <f t="shared" ref="Y5:Y36" si="10">IF(W5&lt;&gt;"",X5-T5,"")</f>
        <v/>
      </c>
      <c r="Z5" s="35"/>
      <c r="AA5" s="26"/>
      <c r="AB5" s="100"/>
      <c r="AC5" s="102" t="str">
        <f t="shared" ref="AC5:AC36" si="11">IF(AB5&lt;&gt;"",Z5*3600+AA5*60+AB5,"")</f>
        <v/>
      </c>
      <c r="AD5" s="35"/>
      <c r="AE5" s="26"/>
      <c r="AF5" s="104"/>
      <c r="AG5" s="102" t="str">
        <f t="shared" ref="AG5:AG36" si="12">IF(AF5&lt;&gt;"",AD5*3600+AE5*60+AF5,"")</f>
        <v/>
      </c>
      <c r="AH5" s="119" t="str">
        <f t="shared" ref="AH5:AH36" si="13">IF(AF5&lt;&gt;"",AG5-AC5,"")</f>
        <v/>
      </c>
      <c r="AI5" s="41" t="str">
        <f t="shared" ref="AI5:AI36" si="14">IF(OR(Y5&lt;&gt;"",AH5&lt;&gt;""),MIN(Y5,AH5),"")</f>
        <v/>
      </c>
      <c r="AJ5" s="22" t="str">
        <f t="shared" ref="AJ5:AJ36" si="15">IF(AI5&lt;&gt;"",RANK(AI5,$AI$5:$AI$118,1),"")</f>
        <v/>
      </c>
      <c r="AK5" s="57">
        <f>IF(AJ5&lt;&gt;"",VLOOKUP(AJ5,Point!$A$3:$B$122,2),0)</f>
        <v>0</v>
      </c>
      <c r="AL5" s="79">
        <f t="shared" ref="AL5:AL36" si="16">IF($C5,$C5,"")</f>
        <v>606</v>
      </c>
      <c r="AM5" s="88"/>
      <c r="AN5" s="89"/>
      <c r="AO5" s="99"/>
      <c r="AP5" s="101" t="str">
        <f t="shared" ref="AP5:AP36" si="17">IF(AO5&lt;&gt;"",AM5*3600+AN5*60+AO5,"")</f>
        <v/>
      </c>
      <c r="AQ5" s="88"/>
      <c r="AR5" s="91"/>
      <c r="AS5" s="103"/>
      <c r="AT5" s="94" t="str">
        <f t="shared" ref="AT5:AT36" si="18">IF(AS5&lt;&gt;"",AQ5*3600+AR5*60+AS5,"")</f>
        <v/>
      </c>
      <c r="AU5" s="90" t="str">
        <f t="shared" ref="AU5:AU36" si="19">IF(AO5&lt;&gt;"",AT5-AP5,"")</f>
        <v/>
      </c>
      <c r="AV5" s="92">
        <f>IF(AND(AU5&lt;&gt;"",AU5&gt;Point!$I$8),AU5-Point!$I$8,0)</f>
        <v>0</v>
      </c>
      <c r="AW5" s="90">
        <f>IF(AV5&lt;&gt;0,VLOOKUP(AV5,Point!$I$11:$J$48,2),0)</f>
        <v>0</v>
      </c>
      <c r="AX5" s="89"/>
      <c r="AY5" s="90" t="str">
        <f t="shared" ref="AY5:AY36" si="20">IF(AX5&lt;&gt;"",AX5-AW5,"")</f>
        <v/>
      </c>
      <c r="AZ5" s="90" t="str">
        <f t="shared" ref="AZ5:AZ36" si="21">IF(AT5&lt;&gt;"",AY5*10000-AU5,"")</f>
        <v/>
      </c>
      <c r="BA5" s="121" t="str">
        <f t="shared" ref="BA5:BA36" si="22">IF(AX5&lt;&gt;"",RANK(AZ5,$AZ$5:$AZ$118,0),"")</f>
        <v/>
      </c>
      <c r="BB5" s="126">
        <f>IF(AY5&lt;&gt;"",VLOOKUP(BA5,Point!$A$3:$B$122,2),0)</f>
        <v>0</v>
      </c>
      <c r="BC5" s="128">
        <f t="shared" ref="BC5:BC36" si="23">IF($C5,$C5,"")</f>
        <v>606</v>
      </c>
      <c r="BD5" s="65"/>
      <c r="BE5" s="27"/>
      <c r="BF5" s="22">
        <f t="shared" ref="BF5:BF36" si="24">BE5+BD5</f>
        <v>0</v>
      </c>
      <c r="BG5" s="65"/>
      <c r="BH5" s="27"/>
      <c r="BI5" s="22">
        <f t="shared" ref="BI5:BI36" si="25">BH5+BG5</f>
        <v>0</v>
      </c>
      <c r="BJ5" s="65"/>
      <c r="BK5" s="27"/>
      <c r="BL5" s="22">
        <f t="shared" ref="BL5:BL36" si="26">BK5+BJ5</f>
        <v>0</v>
      </c>
      <c r="BM5" s="65"/>
      <c r="BN5" s="27"/>
      <c r="BO5" s="150">
        <f>BN5+BM5</f>
        <v>0</v>
      </c>
      <c r="BP5" s="95" t="str">
        <f>IF(BD5&lt;&gt;"",BO5+BL5+BI5+BF5,"")</f>
        <v/>
      </c>
      <c r="BQ5" s="22" t="str">
        <f>IF(BD5&lt;&gt;"",RANK(BP5,$BP$5:$BP$120,0),"")</f>
        <v/>
      </c>
      <c r="BR5" s="57">
        <f>IF(BP5&lt;&gt;"",VLOOKUP(BQ5,Point!$A$3:$B$122,2),0)</f>
        <v>0</v>
      </c>
      <c r="BS5" s="64">
        <f t="shared" ref="BS5:BS36" si="27">IF($C5,$C5,"")</f>
        <v>606</v>
      </c>
    </row>
    <row r="6" spans="1:71" ht="12.95" customHeight="1" x14ac:dyDescent="0.25">
      <c r="A6" s="41">
        <f t="shared" si="0"/>
        <v>2</v>
      </c>
      <c r="B6" s="52">
        <f t="shared" si="1"/>
        <v>147</v>
      </c>
      <c r="C6" s="157">
        <v>610</v>
      </c>
      <c r="D6" s="154" t="s">
        <v>133</v>
      </c>
      <c r="E6" s="154" t="s">
        <v>42</v>
      </c>
      <c r="F6" s="154" t="s">
        <v>154</v>
      </c>
      <c r="G6" s="25" t="s">
        <v>164</v>
      </c>
      <c r="H6" s="48" t="s">
        <v>163</v>
      </c>
      <c r="I6" s="53">
        <f t="shared" si="2"/>
        <v>2</v>
      </c>
      <c r="J6" s="54" t="str">
        <f t="shared" si="3"/>
        <v/>
      </c>
      <c r="K6" s="54" t="str">
        <f t="shared" si="4"/>
        <v/>
      </c>
      <c r="L6" s="55">
        <f t="shared" si="5"/>
        <v>0</v>
      </c>
      <c r="M6" s="36">
        <f t="shared" si="6"/>
        <v>610</v>
      </c>
      <c r="N6" s="26">
        <v>2</v>
      </c>
      <c r="O6" s="43">
        <f>IF(N6,VLOOKUP(N6,Point!$A$3:$B$122,2),0)</f>
        <v>147</v>
      </c>
      <c r="P6" s="61">
        <f t="shared" si="7"/>
        <v>610</v>
      </c>
      <c r="Q6" s="35"/>
      <c r="R6" s="26"/>
      <c r="S6" s="100"/>
      <c r="T6" s="102" t="str">
        <f t="shared" si="8"/>
        <v/>
      </c>
      <c r="U6" s="35"/>
      <c r="V6" s="23"/>
      <c r="W6" s="104"/>
      <c r="X6" s="102" t="str">
        <f t="shared" si="9"/>
        <v/>
      </c>
      <c r="Y6" s="119" t="str">
        <f t="shared" si="10"/>
        <v/>
      </c>
      <c r="Z6" s="35"/>
      <c r="AA6" s="26"/>
      <c r="AB6" s="100"/>
      <c r="AC6" s="102" t="str">
        <f t="shared" si="11"/>
        <v/>
      </c>
      <c r="AD6" s="35"/>
      <c r="AE6" s="26"/>
      <c r="AF6" s="104"/>
      <c r="AG6" s="102" t="str">
        <f t="shared" si="12"/>
        <v/>
      </c>
      <c r="AH6" s="119" t="str">
        <f t="shared" si="13"/>
        <v/>
      </c>
      <c r="AI6" s="41" t="str">
        <f t="shared" si="14"/>
        <v/>
      </c>
      <c r="AJ6" s="22" t="str">
        <f t="shared" si="15"/>
        <v/>
      </c>
      <c r="AK6" s="57">
        <f>IF(AJ6&lt;&gt;"",VLOOKUP(AJ6,Point!$A$3:$B$122,2),0)</f>
        <v>0</v>
      </c>
      <c r="AL6" s="61">
        <f t="shared" si="16"/>
        <v>610</v>
      </c>
      <c r="AM6" s="35"/>
      <c r="AN6" s="26"/>
      <c r="AO6" s="100"/>
      <c r="AP6" s="102" t="str">
        <f t="shared" si="17"/>
        <v/>
      </c>
      <c r="AQ6" s="35"/>
      <c r="AR6" s="23"/>
      <c r="AS6" s="104"/>
      <c r="AT6" s="95" t="str">
        <f t="shared" si="18"/>
        <v/>
      </c>
      <c r="AU6" s="22" t="str">
        <f t="shared" si="19"/>
        <v/>
      </c>
      <c r="AV6" s="87">
        <f>IF(AND(AU6&lt;&gt;"",AU6&gt;Point!$I$8),AU6-Point!$I$8,0)</f>
        <v>0</v>
      </c>
      <c r="AW6" s="22">
        <f>IF(AV6&lt;&gt;0,VLOOKUP(AV6,Point!$I$11:$J$48,2),0)</f>
        <v>0</v>
      </c>
      <c r="AX6" s="26"/>
      <c r="AY6" s="22" t="str">
        <f t="shared" si="20"/>
        <v/>
      </c>
      <c r="AZ6" s="22" t="str">
        <f t="shared" si="21"/>
        <v/>
      </c>
      <c r="BA6" s="22" t="str">
        <f t="shared" si="22"/>
        <v/>
      </c>
      <c r="BB6" s="43">
        <f>IF(AY6&lt;&gt;"",VLOOKUP(BA6,Point!$A$3:$B$122,2),0)</f>
        <v>0</v>
      </c>
      <c r="BC6" s="128">
        <f t="shared" si="23"/>
        <v>610</v>
      </c>
      <c r="BD6" s="65"/>
      <c r="BE6" s="27"/>
      <c r="BF6" s="22">
        <f t="shared" si="24"/>
        <v>0</v>
      </c>
      <c r="BG6" s="65"/>
      <c r="BH6" s="27"/>
      <c r="BI6" s="22">
        <f t="shared" si="25"/>
        <v>0</v>
      </c>
      <c r="BJ6" s="65"/>
      <c r="BK6" s="27"/>
      <c r="BL6" s="22">
        <f t="shared" si="26"/>
        <v>0</v>
      </c>
      <c r="BM6" s="65"/>
      <c r="BN6" s="27"/>
      <c r="BO6" s="150">
        <f t="shared" ref="BO6:BO69" si="28">BN6+BM6</f>
        <v>0</v>
      </c>
      <c r="BP6" s="95" t="str">
        <f t="shared" ref="BP6:BP69" si="29">IF(BD6&lt;&gt;"",BO6+BL6+BI6+BF6,"")</f>
        <v/>
      </c>
      <c r="BQ6" s="22" t="str">
        <f t="shared" ref="BQ6:BQ69" si="30">IF(BD6&lt;&gt;"",RANK(BP6,$BP$5:$BP$120,0),"")</f>
        <v/>
      </c>
      <c r="BR6" s="57">
        <f>IF(BP6&lt;&gt;"",VLOOKUP(BQ6,Point!$A$3:$B$122,2),0)</f>
        <v>0</v>
      </c>
      <c r="BS6" s="64">
        <f t="shared" si="27"/>
        <v>610</v>
      </c>
    </row>
    <row r="7" spans="1:71" ht="12.95" customHeight="1" x14ac:dyDescent="0.25">
      <c r="A7" s="41">
        <f t="shared" si="0"/>
        <v>3</v>
      </c>
      <c r="B7" s="52">
        <f t="shared" si="1"/>
        <v>144</v>
      </c>
      <c r="C7" s="156">
        <v>619</v>
      </c>
      <c r="D7" s="154" t="s">
        <v>148</v>
      </c>
      <c r="E7" s="154" t="s">
        <v>149</v>
      </c>
      <c r="F7" s="154" t="s">
        <v>161</v>
      </c>
      <c r="G7" s="25" t="s">
        <v>164</v>
      </c>
      <c r="H7" s="48" t="s">
        <v>163</v>
      </c>
      <c r="I7" s="53">
        <f t="shared" si="2"/>
        <v>3</v>
      </c>
      <c r="J7" s="54" t="str">
        <f t="shared" si="3"/>
        <v/>
      </c>
      <c r="K7" s="54" t="str">
        <f t="shared" si="4"/>
        <v/>
      </c>
      <c r="L7" s="55">
        <f t="shared" si="5"/>
        <v>0</v>
      </c>
      <c r="M7" s="36">
        <f t="shared" si="6"/>
        <v>619</v>
      </c>
      <c r="N7" s="26">
        <v>3</v>
      </c>
      <c r="O7" s="43">
        <f>IF(N7,VLOOKUP(N7,Point!$A$3:$B$122,2),0)</f>
        <v>144</v>
      </c>
      <c r="P7" s="61">
        <f t="shared" si="7"/>
        <v>619</v>
      </c>
      <c r="Q7" s="35"/>
      <c r="R7" s="26"/>
      <c r="S7" s="100"/>
      <c r="T7" s="102" t="str">
        <f t="shared" si="8"/>
        <v/>
      </c>
      <c r="U7" s="35"/>
      <c r="V7" s="26"/>
      <c r="W7" s="100"/>
      <c r="X7" s="102" t="str">
        <f t="shared" si="9"/>
        <v/>
      </c>
      <c r="Y7" s="119" t="str">
        <f t="shared" si="10"/>
        <v/>
      </c>
      <c r="Z7" s="35"/>
      <c r="AA7" s="26"/>
      <c r="AB7" s="100"/>
      <c r="AC7" s="102" t="str">
        <f t="shared" si="11"/>
        <v/>
      </c>
      <c r="AD7" s="35"/>
      <c r="AE7" s="26"/>
      <c r="AF7" s="100"/>
      <c r="AG7" s="102" t="str">
        <f t="shared" si="12"/>
        <v/>
      </c>
      <c r="AH7" s="119" t="str">
        <f t="shared" si="13"/>
        <v/>
      </c>
      <c r="AI7" s="41" t="str">
        <f t="shared" si="14"/>
        <v/>
      </c>
      <c r="AJ7" s="22" t="str">
        <f t="shared" si="15"/>
        <v/>
      </c>
      <c r="AK7" s="57">
        <f>IF(AJ7&lt;&gt;"",VLOOKUP(AJ7,Point!$A$3:$B$122,2),0)</f>
        <v>0</v>
      </c>
      <c r="AL7" s="61">
        <f t="shared" si="16"/>
        <v>619</v>
      </c>
      <c r="AM7" s="35"/>
      <c r="AN7" s="26"/>
      <c r="AO7" s="100"/>
      <c r="AP7" s="102" t="str">
        <f t="shared" si="17"/>
        <v/>
      </c>
      <c r="AQ7" s="35"/>
      <c r="AR7" s="26"/>
      <c r="AS7" s="100"/>
      <c r="AT7" s="95" t="str">
        <f t="shared" si="18"/>
        <v/>
      </c>
      <c r="AU7" s="22" t="str">
        <f t="shared" si="19"/>
        <v/>
      </c>
      <c r="AV7" s="87">
        <f>IF(AND(AU7&lt;&gt;"",AU7&gt;Point!$I$8),AU7-Point!$I$8,0)</f>
        <v>0</v>
      </c>
      <c r="AW7" s="22">
        <f>IF(AV7&lt;&gt;0,VLOOKUP(AV7,Point!$I$11:$J$48,2),0)</f>
        <v>0</v>
      </c>
      <c r="AX7" s="26"/>
      <c r="AY7" s="22" t="str">
        <f t="shared" si="20"/>
        <v/>
      </c>
      <c r="AZ7" s="22" t="str">
        <f t="shared" si="21"/>
        <v/>
      </c>
      <c r="BA7" s="22" t="str">
        <f t="shared" si="22"/>
        <v/>
      </c>
      <c r="BB7" s="43">
        <f>IF(AY7&lt;&gt;"",VLOOKUP(BA7,Point!$A$3:$B$122,2),0)</f>
        <v>0</v>
      </c>
      <c r="BC7" s="128">
        <f t="shared" si="23"/>
        <v>619</v>
      </c>
      <c r="BD7" s="65"/>
      <c r="BE7" s="27"/>
      <c r="BF7" s="22">
        <f t="shared" si="24"/>
        <v>0</v>
      </c>
      <c r="BG7" s="65"/>
      <c r="BH7" s="27"/>
      <c r="BI7" s="22">
        <f t="shared" si="25"/>
        <v>0</v>
      </c>
      <c r="BJ7" s="65"/>
      <c r="BK7" s="27"/>
      <c r="BL7" s="22">
        <f t="shared" si="26"/>
        <v>0</v>
      </c>
      <c r="BM7" s="65"/>
      <c r="BN7" s="27"/>
      <c r="BO7" s="150">
        <f t="shared" si="28"/>
        <v>0</v>
      </c>
      <c r="BP7" s="95" t="str">
        <f t="shared" si="29"/>
        <v/>
      </c>
      <c r="BQ7" s="22" t="str">
        <f t="shared" si="30"/>
        <v/>
      </c>
      <c r="BR7" s="57">
        <f>IF(BP7&lt;&gt;"",VLOOKUP(BQ7,Point!$A$3:$B$122,2),0)</f>
        <v>0</v>
      </c>
      <c r="BS7" s="64">
        <f t="shared" si="27"/>
        <v>619</v>
      </c>
    </row>
    <row r="8" spans="1:71" ht="12.95" customHeight="1" x14ac:dyDescent="0.25">
      <c r="A8" s="41">
        <f t="shared" si="0"/>
        <v>4</v>
      </c>
      <c r="B8" s="52">
        <f t="shared" si="1"/>
        <v>141</v>
      </c>
      <c r="C8" s="156">
        <v>617</v>
      </c>
      <c r="D8" s="154" t="s">
        <v>145</v>
      </c>
      <c r="E8" s="154" t="s">
        <v>130</v>
      </c>
      <c r="F8" s="154" t="s">
        <v>153</v>
      </c>
      <c r="G8" s="25" t="s">
        <v>164</v>
      </c>
      <c r="H8" s="48" t="s">
        <v>163</v>
      </c>
      <c r="I8" s="53">
        <f t="shared" si="2"/>
        <v>4</v>
      </c>
      <c r="J8" s="54" t="str">
        <f t="shared" si="3"/>
        <v/>
      </c>
      <c r="K8" s="54" t="str">
        <f t="shared" si="4"/>
        <v/>
      </c>
      <c r="L8" s="55">
        <f t="shared" si="5"/>
        <v>0</v>
      </c>
      <c r="M8" s="36">
        <f t="shared" si="6"/>
        <v>617</v>
      </c>
      <c r="N8" s="26">
        <v>4</v>
      </c>
      <c r="O8" s="43">
        <f>IF(N8,VLOOKUP(N8,Point!$A$3:$B$122,2),0)</f>
        <v>141</v>
      </c>
      <c r="P8" s="61">
        <f t="shared" si="7"/>
        <v>617</v>
      </c>
      <c r="Q8" s="35"/>
      <c r="R8" s="26"/>
      <c r="S8" s="100"/>
      <c r="T8" s="102" t="str">
        <f t="shared" si="8"/>
        <v/>
      </c>
      <c r="U8" s="35"/>
      <c r="V8" s="23"/>
      <c r="W8" s="104"/>
      <c r="X8" s="102" t="str">
        <f t="shared" si="9"/>
        <v/>
      </c>
      <c r="Y8" s="119" t="str">
        <f t="shared" si="10"/>
        <v/>
      </c>
      <c r="Z8" s="35"/>
      <c r="AA8" s="26"/>
      <c r="AB8" s="100"/>
      <c r="AC8" s="102" t="str">
        <f t="shared" si="11"/>
        <v/>
      </c>
      <c r="AD8" s="35"/>
      <c r="AE8" s="26"/>
      <c r="AF8" s="104"/>
      <c r="AG8" s="102" t="str">
        <f t="shared" si="12"/>
        <v/>
      </c>
      <c r="AH8" s="119" t="str">
        <f t="shared" si="13"/>
        <v/>
      </c>
      <c r="AI8" s="41" t="str">
        <f t="shared" si="14"/>
        <v/>
      </c>
      <c r="AJ8" s="22" t="str">
        <f t="shared" si="15"/>
        <v/>
      </c>
      <c r="AK8" s="57">
        <f>IF(AJ8&lt;&gt;"",VLOOKUP(AJ8,Point!$A$3:$B$122,2),0)</f>
        <v>0</v>
      </c>
      <c r="AL8" s="61">
        <f t="shared" si="16"/>
        <v>617</v>
      </c>
      <c r="AM8" s="35"/>
      <c r="AN8" s="26"/>
      <c r="AO8" s="100"/>
      <c r="AP8" s="102" t="str">
        <f t="shared" si="17"/>
        <v/>
      </c>
      <c r="AQ8" s="35"/>
      <c r="AR8" s="23"/>
      <c r="AS8" s="104"/>
      <c r="AT8" s="95" t="str">
        <f t="shared" si="18"/>
        <v/>
      </c>
      <c r="AU8" s="22" t="str">
        <f t="shared" si="19"/>
        <v/>
      </c>
      <c r="AV8" s="87">
        <f>IF(AND(AU8&lt;&gt;"",AU8&gt;Point!$I$8),AU8-Point!$I$8,0)</f>
        <v>0</v>
      </c>
      <c r="AW8" s="22">
        <f>IF(AV8&lt;&gt;0,VLOOKUP(AV8,Point!$I$11:$J$48,2),0)</f>
        <v>0</v>
      </c>
      <c r="AX8" s="26"/>
      <c r="AY8" s="22" t="str">
        <f t="shared" si="20"/>
        <v/>
      </c>
      <c r="AZ8" s="22" t="str">
        <f t="shared" si="21"/>
        <v/>
      </c>
      <c r="BA8" s="22" t="str">
        <f t="shared" si="22"/>
        <v/>
      </c>
      <c r="BB8" s="43">
        <f>IF(AY8&lt;&gt;"",VLOOKUP(BA8,Point!$A$3:$B$122,2),0)</f>
        <v>0</v>
      </c>
      <c r="BC8" s="128">
        <f t="shared" si="23"/>
        <v>617</v>
      </c>
      <c r="BD8" s="65"/>
      <c r="BE8" s="27"/>
      <c r="BF8" s="22">
        <f t="shared" si="24"/>
        <v>0</v>
      </c>
      <c r="BG8" s="65"/>
      <c r="BH8" s="27"/>
      <c r="BI8" s="22">
        <f t="shared" si="25"/>
        <v>0</v>
      </c>
      <c r="BJ8" s="65"/>
      <c r="BK8" s="27"/>
      <c r="BL8" s="22">
        <f t="shared" si="26"/>
        <v>0</v>
      </c>
      <c r="BM8" s="65"/>
      <c r="BN8" s="27"/>
      <c r="BO8" s="150">
        <f t="shared" si="28"/>
        <v>0</v>
      </c>
      <c r="BP8" s="95" t="str">
        <f t="shared" si="29"/>
        <v/>
      </c>
      <c r="BQ8" s="22" t="str">
        <f t="shared" si="30"/>
        <v/>
      </c>
      <c r="BR8" s="57">
        <f>IF(BP8&lt;&gt;"",VLOOKUP(BQ8,Point!$A$3:$B$122,2),0)</f>
        <v>0</v>
      </c>
      <c r="BS8" s="64">
        <f t="shared" si="27"/>
        <v>617</v>
      </c>
    </row>
    <row r="9" spans="1:71" ht="12.95" customHeight="1" x14ac:dyDescent="0.25">
      <c r="A9" s="41">
        <f t="shared" si="0"/>
        <v>5</v>
      </c>
      <c r="B9" s="52">
        <f t="shared" si="1"/>
        <v>138</v>
      </c>
      <c r="C9" s="157">
        <v>618</v>
      </c>
      <c r="D9" s="154" t="s">
        <v>146</v>
      </c>
      <c r="E9" s="154" t="s">
        <v>147</v>
      </c>
      <c r="F9" s="154" t="s">
        <v>160</v>
      </c>
      <c r="G9" s="25" t="s">
        <v>164</v>
      </c>
      <c r="H9" s="48" t="s">
        <v>163</v>
      </c>
      <c r="I9" s="53">
        <f t="shared" si="2"/>
        <v>5</v>
      </c>
      <c r="J9" s="54" t="str">
        <f t="shared" si="3"/>
        <v/>
      </c>
      <c r="K9" s="54" t="str">
        <f t="shared" si="4"/>
        <v/>
      </c>
      <c r="L9" s="55">
        <f t="shared" si="5"/>
        <v>0</v>
      </c>
      <c r="M9" s="36">
        <f t="shared" si="6"/>
        <v>618</v>
      </c>
      <c r="N9" s="26">
        <v>5</v>
      </c>
      <c r="O9" s="43">
        <f>IF(N9,VLOOKUP(N9,Point!$A$3:$B$122,2),0)</f>
        <v>138</v>
      </c>
      <c r="P9" s="61">
        <f t="shared" si="7"/>
        <v>618</v>
      </c>
      <c r="Q9" s="35"/>
      <c r="R9" s="26"/>
      <c r="S9" s="100"/>
      <c r="T9" s="102" t="str">
        <f t="shared" si="8"/>
        <v/>
      </c>
      <c r="U9" s="35"/>
      <c r="V9" s="23"/>
      <c r="W9" s="104"/>
      <c r="X9" s="102" t="str">
        <f t="shared" si="9"/>
        <v/>
      </c>
      <c r="Y9" s="119" t="str">
        <f t="shared" si="10"/>
        <v/>
      </c>
      <c r="Z9" s="35"/>
      <c r="AA9" s="26"/>
      <c r="AB9" s="100"/>
      <c r="AC9" s="102" t="str">
        <f t="shared" si="11"/>
        <v/>
      </c>
      <c r="AD9" s="35"/>
      <c r="AE9" s="26"/>
      <c r="AF9" s="104"/>
      <c r="AG9" s="102" t="str">
        <f t="shared" si="12"/>
        <v/>
      </c>
      <c r="AH9" s="119" t="str">
        <f t="shared" si="13"/>
        <v/>
      </c>
      <c r="AI9" s="41" t="str">
        <f t="shared" si="14"/>
        <v/>
      </c>
      <c r="AJ9" s="22" t="str">
        <f t="shared" si="15"/>
        <v/>
      </c>
      <c r="AK9" s="57">
        <f>IF(AJ9&lt;&gt;"",VLOOKUP(AJ9,Point!$A$3:$B$122,2),0)</f>
        <v>0</v>
      </c>
      <c r="AL9" s="61">
        <f t="shared" si="16"/>
        <v>618</v>
      </c>
      <c r="AM9" s="35"/>
      <c r="AN9" s="26"/>
      <c r="AO9" s="100"/>
      <c r="AP9" s="102" t="str">
        <f t="shared" si="17"/>
        <v/>
      </c>
      <c r="AQ9" s="35"/>
      <c r="AR9" s="23"/>
      <c r="AS9" s="104"/>
      <c r="AT9" s="95" t="str">
        <f t="shared" si="18"/>
        <v/>
      </c>
      <c r="AU9" s="22" t="str">
        <f t="shared" si="19"/>
        <v/>
      </c>
      <c r="AV9" s="87">
        <f>IF(AND(AU9&lt;&gt;"",AU9&gt;Point!$I$8),AU9-Point!$I$8,0)</f>
        <v>0</v>
      </c>
      <c r="AW9" s="22">
        <f>IF(AV9&lt;&gt;0,VLOOKUP(AV9,Point!$I$11:$J$48,2),0)</f>
        <v>0</v>
      </c>
      <c r="AX9" s="26"/>
      <c r="AY9" s="22" t="str">
        <f t="shared" si="20"/>
        <v/>
      </c>
      <c r="AZ9" s="22" t="str">
        <f t="shared" si="21"/>
        <v/>
      </c>
      <c r="BA9" s="22" t="str">
        <f t="shared" si="22"/>
        <v/>
      </c>
      <c r="BB9" s="43">
        <f>IF(AY9&lt;&gt;"",VLOOKUP(BA9,Point!$A$3:$B$122,2),0)</f>
        <v>0</v>
      </c>
      <c r="BC9" s="128">
        <f t="shared" si="23"/>
        <v>618</v>
      </c>
      <c r="BD9" s="65"/>
      <c r="BE9" s="27"/>
      <c r="BF9" s="22">
        <f t="shared" si="24"/>
        <v>0</v>
      </c>
      <c r="BG9" s="65"/>
      <c r="BH9" s="27"/>
      <c r="BI9" s="22">
        <f t="shared" si="25"/>
        <v>0</v>
      </c>
      <c r="BJ9" s="65"/>
      <c r="BK9" s="27"/>
      <c r="BL9" s="22">
        <f t="shared" si="26"/>
        <v>0</v>
      </c>
      <c r="BM9" s="65"/>
      <c r="BN9" s="27"/>
      <c r="BO9" s="150">
        <f t="shared" si="28"/>
        <v>0</v>
      </c>
      <c r="BP9" s="95" t="str">
        <f t="shared" si="29"/>
        <v/>
      </c>
      <c r="BQ9" s="22" t="str">
        <f t="shared" si="30"/>
        <v/>
      </c>
      <c r="BR9" s="57">
        <f>IF(BP9&lt;&gt;"",VLOOKUP(BQ9,Point!$A$3:$B$122,2),0)</f>
        <v>0</v>
      </c>
      <c r="BS9" s="64">
        <f t="shared" si="27"/>
        <v>618</v>
      </c>
    </row>
    <row r="10" spans="1:71" ht="12.95" customHeight="1" x14ac:dyDescent="0.25">
      <c r="A10" s="41">
        <f t="shared" si="0"/>
        <v>6</v>
      </c>
      <c r="B10" s="52">
        <f t="shared" si="1"/>
        <v>135</v>
      </c>
      <c r="C10" s="156">
        <v>605</v>
      </c>
      <c r="D10" s="154" t="s">
        <v>44</v>
      </c>
      <c r="E10" s="154" t="s">
        <v>124</v>
      </c>
      <c r="F10" s="154" t="s">
        <v>151</v>
      </c>
      <c r="G10" s="25" t="s">
        <v>164</v>
      </c>
      <c r="H10" s="48" t="s">
        <v>163</v>
      </c>
      <c r="I10" s="53">
        <f t="shared" si="2"/>
        <v>6</v>
      </c>
      <c r="J10" s="54" t="str">
        <f t="shared" si="3"/>
        <v/>
      </c>
      <c r="K10" s="54" t="str">
        <f t="shared" si="4"/>
        <v/>
      </c>
      <c r="L10" s="55">
        <f t="shared" si="5"/>
        <v>0</v>
      </c>
      <c r="M10" s="36">
        <f t="shared" si="6"/>
        <v>605</v>
      </c>
      <c r="N10" s="26">
        <v>6</v>
      </c>
      <c r="O10" s="43">
        <f>IF(N10,VLOOKUP(N10,Point!$A$3:$B$122,2),0)</f>
        <v>135</v>
      </c>
      <c r="P10" s="61">
        <f t="shared" si="7"/>
        <v>605</v>
      </c>
      <c r="Q10" s="35"/>
      <c r="R10" s="26"/>
      <c r="S10" s="100"/>
      <c r="T10" s="102" t="str">
        <f t="shared" si="8"/>
        <v/>
      </c>
      <c r="U10" s="35"/>
      <c r="V10" s="23"/>
      <c r="W10" s="104"/>
      <c r="X10" s="102" t="str">
        <f t="shared" si="9"/>
        <v/>
      </c>
      <c r="Y10" s="119" t="str">
        <f t="shared" si="10"/>
        <v/>
      </c>
      <c r="Z10" s="35"/>
      <c r="AA10" s="26"/>
      <c r="AB10" s="100"/>
      <c r="AC10" s="102" t="str">
        <f t="shared" si="11"/>
        <v/>
      </c>
      <c r="AD10" s="35"/>
      <c r="AE10" s="26"/>
      <c r="AF10" s="104"/>
      <c r="AG10" s="102" t="str">
        <f t="shared" si="12"/>
        <v/>
      </c>
      <c r="AH10" s="119" t="str">
        <f t="shared" si="13"/>
        <v/>
      </c>
      <c r="AI10" s="41" t="str">
        <f t="shared" si="14"/>
        <v/>
      </c>
      <c r="AJ10" s="22" t="str">
        <f t="shared" si="15"/>
        <v/>
      </c>
      <c r="AK10" s="57">
        <f>IF(AJ10&lt;&gt;"",VLOOKUP(AJ10,Point!$A$3:$B$122,2),0)</f>
        <v>0</v>
      </c>
      <c r="AL10" s="61">
        <f t="shared" si="16"/>
        <v>605</v>
      </c>
      <c r="AM10" s="35"/>
      <c r="AN10" s="26"/>
      <c r="AO10" s="100"/>
      <c r="AP10" s="102" t="str">
        <f t="shared" si="17"/>
        <v/>
      </c>
      <c r="AQ10" s="35"/>
      <c r="AR10" s="23"/>
      <c r="AS10" s="104"/>
      <c r="AT10" s="95" t="str">
        <f t="shared" si="18"/>
        <v/>
      </c>
      <c r="AU10" s="22" t="str">
        <f t="shared" si="19"/>
        <v/>
      </c>
      <c r="AV10" s="87">
        <f>IF(AND(AU10&lt;&gt;"",AU10&gt;Point!$I$8),AU10-Point!$I$8,0)</f>
        <v>0</v>
      </c>
      <c r="AW10" s="22">
        <f>IF(AV10&lt;&gt;0,VLOOKUP(AV10,Point!$I$11:$J$48,2),0)</f>
        <v>0</v>
      </c>
      <c r="AX10" s="26"/>
      <c r="AY10" s="22" t="str">
        <f t="shared" si="20"/>
        <v/>
      </c>
      <c r="AZ10" s="22" t="str">
        <f t="shared" si="21"/>
        <v/>
      </c>
      <c r="BA10" s="22" t="str">
        <f t="shared" si="22"/>
        <v/>
      </c>
      <c r="BB10" s="43">
        <f>IF(AY10&lt;&gt;"",VLOOKUP(BA10,Point!$A$3:$B$122,2),0)</f>
        <v>0</v>
      </c>
      <c r="BC10" s="128">
        <f t="shared" si="23"/>
        <v>605</v>
      </c>
      <c r="BD10" s="65"/>
      <c r="BE10" s="27"/>
      <c r="BF10" s="22">
        <f t="shared" si="24"/>
        <v>0</v>
      </c>
      <c r="BG10" s="65"/>
      <c r="BH10" s="27"/>
      <c r="BI10" s="22">
        <f t="shared" si="25"/>
        <v>0</v>
      </c>
      <c r="BJ10" s="65"/>
      <c r="BK10" s="27"/>
      <c r="BL10" s="22">
        <f t="shared" si="26"/>
        <v>0</v>
      </c>
      <c r="BM10" s="65"/>
      <c r="BN10" s="27"/>
      <c r="BO10" s="150">
        <f t="shared" si="28"/>
        <v>0</v>
      </c>
      <c r="BP10" s="95" t="str">
        <f t="shared" si="29"/>
        <v/>
      </c>
      <c r="BQ10" s="22" t="str">
        <f t="shared" si="30"/>
        <v/>
      </c>
      <c r="BR10" s="57">
        <f>IF(BP10&lt;&gt;"",VLOOKUP(BQ10,Point!$A$3:$B$122,2),0)</f>
        <v>0</v>
      </c>
      <c r="BS10" s="64">
        <f t="shared" si="27"/>
        <v>605</v>
      </c>
    </row>
    <row r="11" spans="1:71" ht="12.95" customHeight="1" x14ac:dyDescent="0.25">
      <c r="A11" s="41">
        <f t="shared" si="0"/>
        <v>7</v>
      </c>
      <c r="B11" s="52">
        <f t="shared" si="1"/>
        <v>132</v>
      </c>
      <c r="C11" s="157">
        <v>614</v>
      </c>
      <c r="D11" s="154" t="s">
        <v>140</v>
      </c>
      <c r="E11" s="154" t="s">
        <v>141</v>
      </c>
      <c r="F11" s="154" t="s">
        <v>157</v>
      </c>
      <c r="G11" s="25" t="s">
        <v>164</v>
      </c>
      <c r="H11" s="48" t="s">
        <v>163</v>
      </c>
      <c r="I11" s="53">
        <f t="shared" si="2"/>
        <v>7</v>
      </c>
      <c r="J11" s="54"/>
      <c r="K11" s="54" t="str">
        <f t="shared" si="4"/>
        <v/>
      </c>
      <c r="L11" s="55">
        <f t="shared" si="5"/>
        <v>0</v>
      </c>
      <c r="M11" s="36">
        <f t="shared" si="6"/>
        <v>614</v>
      </c>
      <c r="N11" s="26">
        <v>7</v>
      </c>
      <c r="O11" s="43">
        <f>IF(N11,VLOOKUP(N11,Point!$A$3:$B$122,2),0)</f>
        <v>132</v>
      </c>
      <c r="P11" s="61">
        <f t="shared" si="7"/>
        <v>614</v>
      </c>
      <c r="Q11" s="35"/>
      <c r="R11" s="26"/>
      <c r="S11" s="100"/>
      <c r="T11" s="102" t="str">
        <f t="shared" si="8"/>
        <v/>
      </c>
      <c r="U11" s="35"/>
      <c r="V11" s="23"/>
      <c r="W11" s="104"/>
      <c r="X11" s="102" t="str">
        <f t="shared" si="9"/>
        <v/>
      </c>
      <c r="Y11" s="119" t="str">
        <f t="shared" si="10"/>
        <v/>
      </c>
      <c r="Z11" s="35"/>
      <c r="AA11" s="26"/>
      <c r="AB11" s="100"/>
      <c r="AC11" s="102" t="str">
        <f t="shared" si="11"/>
        <v/>
      </c>
      <c r="AD11" s="35"/>
      <c r="AE11" s="26"/>
      <c r="AF11" s="104"/>
      <c r="AG11" s="102" t="str">
        <f t="shared" si="12"/>
        <v/>
      </c>
      <c r="AH11" s="119" t="str">
        <f t="shared" si="13"/>
        <v/>
      </c>
      <c r="AI11" s="41" t="str">
        <f t="shared" si="14"/>
        <v/>
      </c>
      <c r="AJ11" s="22" t="str">
        <f t="shared" si="15"/>
        <v/>
      </c>
      <c r="AK11" s="57">
        <f>IF(AJ11&lt;&gt;"",VLOOKUP(AJ11,Point!$A$3:$B$122,2),0)</f>
        <v>0</v>
      </c>
      <c r="AL11" s="61">
        <f t="shared" si="16"/>
        <v>614</v>
      </c>
      <c r="AM11" s="35"/>
      <c r="AN11" s="26"/>
      <c r="AO11" s="100"/>
      <c r="AP11" s="102" t="str">
        <f t="shared" si="17"/>
        <v/>
      </c>
      <c r="AQ11" s="35"/>
      <c r="AR11" s="23"/>
      <c r="AS11" s="104"/>
      <c r="AT11" s="95" t="str">
        <f t="shared" si="18"/>
        <v/>
      </c>
      <c r="AU11" s="22" t="str">
        <f t="shared" si="19"/>
        <v/>
      </c>
      <c r="AV11" s="87">
        <f>IF(AND(AU11&lt;&gt;"",AU11&gt;Point!$I$8),AU11-Point!$I$8,0)</f>
        <v>0</v>
      </c>
      <c r="AW11" s="22">
        <f>IF(AV11&lt;&gt;0,VLOOKUP(AV11,Point!$I$11:$J$48,2),0)</f>
        <v>0</v>
      </c>
      <c r="AX11" s="26"/>
      <c r="AY11" s="22" t="str">
        <f t="shared" si="20"/>
        <v/>
      </c>
      <c r="AZ11" s="22" t="str">
        <f t="shared" si="21"/>
        <v/>
      </c>
      <c r="BA11" s="22" t="str">
        <f t="shared" si="22"/>
        <v/>
      </c>
      <c r="BB11" s="43">
        <f>IF(AY11&lt;&gt;"",VLOOKUP(BA11,Point!$A$3:$B$122,2),0)</f>
        <v>0</v>
      </c>
      <c r="BC11" s="128">
        <f t="shared" si="23"/>
        <v>614</v>
      </c>
      <c r="BD11" s="65"/>
      <c r="BE11" s="27"/>
      <c r="BF11" s="22">
        <f t="shared" si="24"/>
        <v>0</v>
      </c>
      <c r="BG11" s="65"/>
      <c r="BH11" s="27"/>
      <c r="BI11" s="22">
        <f t="shared" si="25"/>
        <v>0</v>
      </c>
      <c r="BJ11" s="65"/>
      <c r="BK11" s="27"/>
      <c r="BL11" s="22">
        <f t="shared" si="26"/>
        <v>0</v>
      </c>
      <c r="BM11" s="65"/>
      <c r="BN11" s="27"/>
      <c r="BO11" s="150">
        <f t="shared" si="28"/>
        <v>0</v>
      </c>
      <c r="BP11" s="95" t="str">
        <f t="shared" si="29"/>
        <v/>
      </c>
      <c r="BQ11" s="22" t="str">
        <f t="shared" si="30"/>
        <v/>
      </c>
      <c r="BR11" s="57">
        <f>IF(BP11&lt;&gt;"",VLOOKUP(BQ11,Point!$A$3:$B$122,2),0)</f>
        <v>0</v>
      </c>
      <c r="BS11" s="64">
        <f t="shared" si="27"/>
        <v>614</v>
      </c>
    </row>
    <row r="12" spans="1:71" ht="12.95" customHeight="1" x14ac:dyDescent="0.25">
      <c r="A12" s="41">
        <f t="shared" si="0"/>
        <v>8</v>
      </c>
      <c r="B12" s="52">
        <f t="shared" si="1"/>
        <v>129</v>
      </c>
      <c r="C12" s="156">
        <v>613</v>
      </c>
      <c r="D12" s="154" t="s">
        <v>138</v>
      </c>
      <c r="E12" s="154" t="s">
        <v>139</v>
      </c>
      <c r="F12" s="154" t="s">
        <v>156</v>
      </c>
      <c r="G12" s="25" t="s">
        <v>164</v>
      </c>
      <c r="H12" s="48" t="s">
        <v>163</v>
      </c>
      <c r="I12" s="53">
        <f t="shared" si="2"/>
        <v>8</v>
      </c>
      <c r="J12" s="54" t="str">
        <f>IF(C12,AJ12,"")</f>
        <v/>
      </c>
      <c r="K12" s="54" t="str">
        <f t="shared" si="4"/>
        <v/>
      </c>
      <c r="L12" s="55">
        <f t="shared" si="5"/>
        <v>0</v>
      </c>
      <c r="M12" s="36">
        <f t="shared" si="6"/>
        <v>613</v>
      </c>
      <c r="N12" s="26">
        <v>8</v>
      </c>
      <c r="O12" s="43">
        <f>IF(N12,VLOOKUP(N12,Point!$A$3:$B$122,2),0)</f>
        <v>129</v>
      </c>
      <c r="P12" s="61">
        <f t="shared" si="7"/>
        <v>613</v>
      </c>
      <c r="Q12" s="35"/>
      <c r="R12" s="26"/>
      <c r="S12" s="100"/>
      <c r="T12" s="102" t="str">
        <f t="shared" si="8"/>
        <v/>
      </c>
      <c r="U12" s="35"/>
      <c r="V12" s="23"/>
      <c r="W12" s="104"/>
      <c r="X12" s="102" t="str">
        <f t="shared" si="9"/>
        <v/>
      </c>
      <c r="Y12" s="119" t="str">
        <f t="shared" si="10"/>
        <v/>
      </c>
      <c r="Z12" s="35"/>
      <c r="AA12" s="26"/>
      <c r="AB12" s="100"/>
      <c r="AC12" s="102" t="str">
        <f t="shared" si="11"/>
        <v/>
      </c>
      <c r="AD12" s="35"/>
      <c r="AE12" s="26"/>
      <c r="AF12" s="104"/>
      <c r="AG12" s="102" t="str">
        <f t="shared" si="12"/>
        <v/>
      </c>
      <c r="AH12" s="119" t="str">
        <f t="shared" si="13"/>
        <v/>
      </c>
      <c r="AI12" s="41" t="str">
        <f t="shared" si="14"/>
        <v/>
      </c>
      <c r="AJ12" s="22" t="str">
        <f t="shared" si="15"/>
        <v/>
      </c>
      <c r="AK12" s="57">
        <f>IF(AJ12&lt;&gt;"",VLOOKUP(AJ12,Point!$A$3:$B$122,2),0)</f>
        <v>0</v>
      </c>
      <c r="AL12" s="61">
        <f t="shared" si="16"/>
        <v>613</v>
      </c>
      <c r="AM12" s="35"/>
      <c r="AN12" s="26"/>
      <c r="AO12" s="100"/>
      <c r="AP12" s="102" t="str">
        <f t="shared" si="17"/>
        <v/>
      </c>
      <c r="AQ12" s="35"/>
      <c r="AR12" s="23"/>
      <c r="AS12" s="104"/>
      <c r="AT12" s="95" t="str">
        <f t="shared" si="18"/>
        <v/>
      </c>
      <c r="AU12" s="22" t="str">
        <f t="shared" si="19"/>
        <v/>
      </c>
      <c r="AV12" s="87">
        <f>IF(AND(AU12&lt;&gt;"",AU12&gt;Point!$I$8),AU12-Point!$I$8,0)</f>
        <v>0</v>
      </c>
      <c r="AW12" s="22">
        <f>IF(AV12&lt;&gt;0,VLOOKUP(AV12,Point!$I$11:$J$48,2),0)</f>
        <v>0</v>
      </c>
      <c r="AX12" s="26"/>
      <c r="AY12" s="22" t="str">
        <f t="shared" si="20"/>
        <v/>
      </c>
      <c r="AZ12" s="22" t="str">
        <f t="shared" si="21"/>
        <v/>
      </c>
      <c r="BA12" s="22" t="str">
        <f t="shared" si="22"/>
        <v/>
      </c>
      <c r="BB12" s="43">
        <f>IF(AY12&lt;&gt;"",VLOOKUP(BA12,Point!$A$3:$B$122,2),0)</f>
        <v>0</v>
      </c>
      <c r="BC12" s="128">
        <f t="shared" si="23"/>
        <v>613</v>
      </c>
      <c r="BD12" s="65"/>
      <c r="BE12" s="27"/>
      <c r="BF12" s="22">
        <f t="shared" si="24"/>
        <v>0</v>
      </c>
      <c r="BG12" s="65"/>
      <c r="BH12" s="27"/>
      <c r="BI12" s="22">
        <f t="shared" si="25"/>
        <v>0</v>
      </c>
      <c r="BJ12" s="65"/>
      <c r="BK12" s="27"/>
      <c r="BL12" s="22">
        <f t="shared" si="26"/>
        <v>0</v>
      </c>
      <c r="BM12" s="65"/>
      <c r="BN12" s="27"/>
      <c r="BO12" s="150">
        <f t="shared" si="28"/>
        <v>0</v>
      </c>
      <c r="BP12" s="95" t="str">
        <f t="shared" si="29"/>
        <v/>
      </c>
      <c r="BQ12" s="22" t="str">
        <f t="shared" si="30"/>
        <v/>
      </c>
      <c r="BR12" s="57">
        <f>IF(BP12&lt;&gt;"",VLOOKUP(BQ12,Point!$A$3:$B$122,2),0)</f>
        <v>0</v>
      </c>
      <c r="BS12" s="64">
        <f t="shared" si="27"/>
        <v>613</v>
      </c>
    </row>
    <row r="13" spans="1:71" ht="12.95" customHeight="1" x14ac:dyDescent="0.25">
      <c r="A13" s="41">
        <f t="shared" si="0"/>
        <v>9</v>
      </c>
      <c r="B13" s="52">
        <f t="shared" si="1"/>
        <v>127</v>
      </c>
      <c r="C13" s="156">
        <v>611</v>
      </c>
      <c r="D13" s="154" t="s">
        <v>134</v>
      </c>
      <c r="E13" s="154" t="s">
        <v>135</v>
      </c>
      <c r="F13" s="154" t="s">
        <v>156</v>
      </c>
      <c r="G13" s="25" t="s">
        <v>164</v>
      </c>
      <c r="H13" s="48" t="s">
        <v>163</v>
      </c>
      <c r="I13" s="53">
        <f t="shared" si="2"/>
        <v>9</v>
      </c>
      <c r="J13" s="54" t="str">
        <f>IF(C13,AJ13,"")</f>
        <v/>
      </c>
      <c r="K13" s="54" t="str">
        <f t="shared" si="4"/>
        <v/>
      </c>
      <c r="L13" s="55">
        <f t="shared" si="5"/>
        <v>0</v>
      </c>
      <c r="M13" s="36">
        <f t="shared" si="6"/>
        <v>611</v>
      </c>
      <c r="N13" s="26">
        <v>9</v>
      </c>
      <c r="O13" s="43">
        <f>IF(N13,VLOOKUP(N13,Point!$A$3:$B$122,2),0)</f>
        <v>127</v>
      </c>
      <c r="P13" s="61">
        <f t="shared" si="7"/>
        <v>611</v>
      </c>
      <c r="Q13" s="35"/>
      <c r="R13" s="26"/>
      <c r="S13" s="100"/>
      <c r="T13" s="102" t="str">
        <f t="shared" si="8"/>
        <v/>
      </c>
      <c r="U13" s="35"/>
      <c r="V13" s="29"/>
      <c r="W13" s="105"/>
      <c r="X13" s="102" t="str">
        <f t="shared" si="9"/>
        <v/>
      </c>
      <c r="Y13" s="119" t="str">
        <f t="shared" si="10"/>
        <v/>
      </c>
      <c r="Z13" s="35"/>
      <c r="AA13" s="26"/>
      <c r="AB13" s="100"/>
      <c r="AC13" s="102" t="str">
        <f t="shared" si="11"/>
        <v/>
      </c>
      <c r="AD13" s="35"/>
      <c r="AE13" s="26"/>
      <c r="AF13" s="105"/>
      <c r="AG13" s="102" t="str">
        <f t="shared" si="12"/>
        <v/>
      </c>
      <c r="AH13" s="119" t="str">
        <f t="shared" si="13"/>
        <v/>
      </c>
      <c r="AI13" s="41" t="str">
        <f t="shared" si="14"/>
        <v/>
      </c>
      <c r="AJ13" s="22" t="str">
        <f t="shared" si="15"/>
        <v/>
      </c>
      <c r="AK13" s="57">
        <f>IF(AJ13&lt;&gt;"",VLOOKUP(AJ13,Point!$A$3:$B$122,2),0)</f>
        <v>0</v>
      </c>
      <c r="AL13" s="61">
        <f t="shared" si="16"/>
        <v>611</v>
      </c>
      <c r="AM13" s="35"/>
      <c r="AN13" s="26"/>
      <c r="AO13" s="100"/>
      <c r="AP13" s="102" t="str">
        <f t="shared" si="17"/>
        <v/>
      </c>
      <c r="AQ13" s="35"/>
      <c r="AR13" s="29"/>
      <c r="AS13" s="105"/>
      <c r="AT13" s="95" t="str">
        <f t="shared" si="18"/>
        <v/>
      </c>
      <c r="AU13" s="22" t="str">
        <f t="shared" si="19"/>
        <v/>
      </c>
      <c r="AV13" s="87">
        <f>IF(AND(AU13&lt;&gt;"",AU13&gt;Point!$I$8),AU13-Point!$I$8,0)</f>
        <v>0</v>
      </c>
      <c r="AW13" s="22">
        <f>IF(AV13&lt;&gt;0,VLOOKUP(AV13,Point!$I$11:$J$48,2),0)</f>
        <v>0</v>
      </c>
      <c r="AX13" s="26"/>
      <c r="AY13" s="22" t="str">
        <f t="shared" si="20"/>
        <v/>
      </c>
      <c r="AZ13" s="22" t="str">
        <f t="shared" si="21"/>
        <v/>
      </c>
      <c r="BA13" s="22" t="str">
        <f t="shared" si="22"/>
        <v/>
      </c>
      <c r="BB13" s="43">
        <f>IF(AY13&lt;&gt;"",VLOOKUP(BA13,Point!$A$3:$B$122,2),0)</f>
        <v>0</v>
      </c>
      <c r="BC13" s="128">
        <f t="shared" si="23"/>
        <v>611</v>
      </c>
      <c r="BD13" s="65"/>
      <c r="BE13" s="27"/>
      <c r="BF13" s="22">
        <f t="shared" si="24"/>
        <v>0</v>
      </c>
      <c r="BG13" s="65"/>
      <c r="BH13" s="27"/>
      <c r="BI13" s="22">
        <f t="shared" si="25"/>
        <v>0</v>
      </c>
      <c r="BJ13" s="65"/>
      <c r="BK13" s="27"/>
      <c r="BL13" s="22">
        <f t="shared" si="26"/>
        <v>0</v>
      </c>
      <c r="BM13" s="65"/>
      <c r="BN13" s="27"/>
      <c r="BO13" s="150">
        <f t="shared" si="28"/>
        <v>0</v>
      </c>
      <c r="BP13" s="95" t="str">
        <f t="shared" si="29"/>
        <v/>
      </c>
      <c r="BQ13" s="22" t="str">
        <f t="shared" si="30"/>
        <v/>
      </c>
      <c r="BR13" s="57">
        <f>IF(BP13&lt;&gt;"",VLOOKUP(BQ13,Point!$A$3:$B$122,2),0)</f>
        <v>0</v>
      </c>
      <c r="BS13" s="64">
        <f t="shared" si="27"/>
        <v>611</v>
      </c>
    </row>
    <row r="14" spans="1:71" ht="12.95" customHeight="1" x14ac:dyDescent="0.25">
      <c r="A14" s="41">
        <f t="shared" si="0"/>
        <v>10</v>
      </c>
      <c r="B14" s="52">
        <f t="shared" si="1"/>
        <v>125</v>
      </c>
      <c r="C14" s="156">
        <v>615</v>
      </c>
      <c r="D14" s="155" t="s">
        <v>142</v>
      </c>
      <c r="E14" s="155" t="s">
        <v>66</v>
      </c>
      <c r="F14" s="154" t="s">
        <v>158</v>
      </c>
      <c r="G14" s="25" t="s">
        <v>164</v>
      </c>
      <c r="H14" s="48" t="s">
        <v>163</v>
      </c>
      <c r="I14" s="53">
        <f t="shared" si="2"/>
        <v>10</v>
      </c>
      <c r="J14" s="54"/>
      <c r="K14" s="54" t="str">
        <f t="shared" si="4"/>
        <v/>
      </c>
      <c r="L14" s="55">
        <f t="shared" si="5"/>
        <v>0</v>
      </c>
      <c r="M14" s="36">
        <f t="shared" si="6"/>
        <v>615</v>
      </c>
      <c r="N14" s="26">
        <v>10</v>
      </c>
      <c r="O14" s="43">
        <f>IF(N14,VLOOKUP(N14,Point!$A$3:$B$122,2),0)</f>
        <v>125</v>
      </c>
      <c r="P14" s="61">
        <f t="shared" si="7"/>
        <v>615</v>
      </c>
      <c r="Q14" s="35"/>
      <c r="R14" s="26"/>
      <c r="S14" s="100"/>
      <c r="T14" s="102" t="str">
        <f t="shared" si="8"/>
        <v/>
      </c>
      <c r="U14" s="35"/>
      <c r="V14" s="23"/>
      <c r="W14" s="104"/>
      <c r="X14" s="102" t="str">
        <f t="shared" si="9"/>
        <v/>
      </c>
      <c r="Y14" s="119" t="str">
        <f t="shared" si="10"/>
        <v/>
      </c>
      <c r="Z14" s="35"/>
      <c r="AA14" s="26"/>
      <c r="AB14" s="100"/>
      <c r="AC14" s="102" t="str">
        <f t="shared" si="11"/>
        <v/>
      </c>
      <c r="AD14" s="35"/>
      <c r="AE14" s="26"/>
      <c r="AF14" s="104"/>
      <c r="AG14" s="102" t="str">
        <f t="shared" si="12"/>
        <v/>
      </c>
      <c r="AH14" s="119" t="str">
        <f t="shared" si="13"/>
        <v/>
      </c>
      <c r="AI14" s="41" t="str">
        <f t="shared" si="14"/>
        <v/>
      </c>
      <c r="AJ14" s="22" t="str">
        <f t="shared" si="15"/>
        <v/>
      </c>
      <c r="AK14" s="57">
        <f>IF(AJ14&lt;&gt;"",VLOOKUP(AJ14,Point!$A$3:$B$122,2),0)</f>
        <v>0</v>
      </c>
      <c r="AL14" s="61">
        <f t="shared" si="16"/>
        <v>615</v>
      </c>
      <c r="AM14" s="35"/>
      <c r="AN14" s="26"/>
      <c r="AO14" s="100"/>
      <c r="AP14" s="102" t="str">
        <f t="shared" si="17"/>
        <v/>
      </c>
      <c r="AQ14" s="35"/>
      <c r="AR14" s="23"/>
      <c r="AS14" s="104"/>
      <c r="AT14" s="95" t="str">
        <f t="shared" si="18"/>
        <v/>
      </c>
      <c r="AU14" s="22" t="str">
        <f t="shared" si="19"/>
        <v/>
      </c>
      <c r="AV14" s="87">
        <f>IF(AND(AU14&lt;&gt;"",AU14&gt;Point!$I$8),AU14-Point!$I$8,0)</f>
        <v>0</v>
      </c>
      <c r="AW14" s="22">
        <f>IF(AV14&lt;&gt;0,VLOOKUP(AV14,Point!$I$11:$J$48,2),0)</f>
        <v>0</v>
      </c>
      <c r="AX14" s="26"/>
      <c r="AY14" s="22" t="str">
        <f t="shared" si="20"/>
        <v/>
      </c>
      <c r="AZ14" s="22" t="str">
        <f t="shared" si="21"/>
        <v/>
      </c>
      <c r="BA14" s="22" t="str">
        <f t="shared" si="22"/>
        <v/>
      </c>
      <c r="BB14" s="43">
        <f>IF(AY14&lt;&gt;"",VLOOKUP(BA14,Point!$A$3:$B$122,2),0)</f>
        <v>0</v>
      </c>
      <c r="BC14" s="128">
        <f t="shared" si="23"/>
        <v>615</v>
      </c>
      <c r="BD14" s="65"/>
      <c r="BE14" s="27"/>
      <c r="BF14" s="22">
        <f t="shared" si="24"/>
        <v>0</v>
      </c>
      <c r="BG14" s="65"/>
      <c r="BH14" s="27"/>
      <c r="BI14" s="22">
        <f t="shared" si="25"/>
        <v>0</v>
      </c>
      <c r="BJ14" s="65"/>
      <c r="BK14" s="27"/>
      <c r="BL14" s="22">
        <f t="shared" si="26"/>
        <v>0</v>
      </c>
      <c r="BM14" s="65"/>
      <c r="BN14" s="27"/>
      <c r="BO14" s="150">
        <f t="shared" si="28"/>
        <v>0</v>
      </c>
      <c r="BP14" s="95" t="str">
        <f t="shared" si="29"/>
        <v/>
      </c>
      <c r="BQ14" s="22" t="str">
        <f t="shared" si="30"/>
        <v/>
      </c>
      <c r="BR14" s="57">
        <f>IF(BP14&lt;&gt;"",VLOOKUP(BQ14,Point!$A$3:$B$122,2),0)</f>
        <v>0</v>
      </c>
      <c r="BS14" s="64">
        <f t="shared" si="27"/>
        <v>615</v>
      </c>
    </row>
    <row r="15" spans="1:71" ht="12.95" customHeight="1" x14ac:dyDescent="0.25">
      <c r="A15" s="41">
        <f t="shared" si="0"/>
        <v>11</v>
      </c>
      <c r="B15" s="52">
        <f t="shared" si="1"/>
        <v>123</v>
      </c>
      <c r="C15" s="156">
        <v>609</v>
      </c>
      <c r="D15" s="154" t="s">
        <v>131</v>
      </c>
      <c r="E15" s="154" t="s">
        <v>132</v>
      </c>
      <c r="F15" s="154" t="s">
        <v>155</v>
      </c>
      <c r="G15" s="25" t="s">
        <v>164</v>
      </c>
      <c r="H15" s="48" t="s">
        <v>163</v>
      </c>
      <c r="I15" s="53">
        <f t="shared" si="2"/>
        <v>11</v>
      </c>
      <c r="J15" s="54" t="str">
        <f t="shared" ref="J15:J46" si="31">IF(C15,AJ15,"")</f>
        <v/>
      </c>
      <c r="K15" s="54" t="str">
        <f t="shared" si="4"/>
        <v/>
      </c>
      <c r="L15" s="55">
        <f t="shared" si="5"/>
        <v>0</v>
      </c>
      <c r="M15" s="36">
        <f t="shared" si="6"/>
        <v>609</v>
      </c>
      <c r="N15" s="26">
        <v>11</v>
      </c>
      <c r="O15" s="43">
        <f>IF(N15,VLOOKUP(N15,Point!$A$3:$B$122,2),0)</f>
        <v>123</v>
      </c>
      <c r="P15" s="61">
        <f t="shared" si="7"/>
        <v>609</v>
      </c>
      <c r="Q15" s="35"/>
      <c r="R15" s="26"/>
      <c r="S15" s="100"/>
      <c r="T15" s="102" t="str">
        <f t="shared" si="8"/>
        <v/>
      </c>
      <c r="U15" s="35"/>
      <c r="V15" s="26"/>
      <c r="W15" s="100"/>
      <c r="X15" s="102" t="str">
        <f t="shared" si="9"/>
        <v/>
      </c>
      <c r="Y15" s="119" t="str">
        <f t="shared" si="10"/>
        <v/>
      </c>
      <c r="Z15" s="35"/>
      <c r="AA15" s="26"/>
      <c r="AB15" s="100"/>
      <c r="AC15" s="102" t="str">
        <f t="shared" si="11"/>
        <v/>
      </c>
      <c r="AD15" s="35"/>
      <c r="AE15" s="26"/>
      <c r="AF15" s="100"/>
      <c r="AG15" s="102" t="str">
        <f t="shared" si="12"/>
        <v/>
      </c>
      <c r="AH15" s="119" t="str">
        <f t="shared" si="13"/>
        <v/>
      </c>
      <c r="AI15" s="41" t="str">
        <f t="shared" si="14"/>
        <v/>
      </c>
      <c r="AJ15" s="22" t="str">
        <f t="shared" si="15"/>
        <v/>
      </c>
      <c r="AK15" s="57">
        <f>IF(AJ15&lt;&gt;"",VLOOKUP(AJ15,Point!$A$3:$B$122,2),0)</f>
        <v>0</v>
      </c>
      <c r="AL15" s="61">
        <f t="shared" si="16"/>
        <v>609</v>
      </c>
      <c r="AM15" s="35"/>
      <c r="AN15" s="26"/>
      <c r="AO15" s="100"/>
      <c r="AP15" s="102" t="str">
        <f t="shared" si="17"/>
        <v/>
      </c>
      <c r="AQ15" s="35"/>
      <c r="AR15" s="26"/>
      <c r="AS15" s="100"/>
      <c r="AT15" s="95" t="str">
        <f t="shared" si="18"/>
        <v/>
      </c>
      <c r="AU15" s="22" t="str">
        <f t="shared" si="19"/>
        <v/>
      </c>
      <c r="AV15" s="87">
        <f>IF(AND(AU15&lt;&gt;"",AU15&gt;Point!$I$8),AU15-Point!$I$8,0)</f>
        <v>0</v>
      </c>
      <c r="AW15" s="22">
        <f>IF(AV15&lt;&gt;0,VLOOKUP(AV15,Point!$I$11:$J$48,2),0)</f>
        <v>0</v>
      </c>
      <c r="AX15" s="26"/>
      <c r="AY15" s="22" t="str">
        <f t="shared" si="20"/>
        <v/>
      </c>
      <c r="AZ15" s="22" t="str">
        <f t="shared" si="21"/>
        <v/>
      </c>
      <c r="BA15" s="22" t="str">
        <f t="shared" si="22"/>
        <v/>
      </c>
      <c r="BB15" s="43">
        <f>IF(AY15&lt;&gt;"",VLOOKUP(BA15,Point!$A$3:$B$122,2),0)</f>
        <v>0</v>
      </c>
      <c r="BC15" s="128">
        <f t="shared" si="23"/>
        <v>609</v>
      </c>
      <c r="BD15" s="65"/>
      <c r="BE15" s="27"/>
      <c r="BF15" s="22">
        <f t="shared" si="24"/>
        <v>0</v>
      </c>
      <c r="BG15" s="65"/>
      <c r="BH15" s="27"/>
      <c r="BI15" s="22">
        <f t="shared" si="25"/>
        <v>0</v>
      </c>
      <c r="BJ15" s="65"/>
      <c r="BK15" s="27"/>
      <c r="BL15" s="22">
        <f t="shared" si="26"/>
        <v>0</v>
      </c>
      <c r="BM15" s="65"/>
      <c r="BN15" s="27"/>
      <c r="BO15" s="150">
        <f t="shared" si="28"/>
        <v>0</v>
      </c>
      <c r="BP15" s="95" t="str">
        <f t="shared" si="29"/>
        <v/>
      </c>
      <c r="BQ15" s="22" t="str">
        <f t="shared" si="30"/>
        <v/>
      </c>
      <c r="BR15" s="57">
        <f>IF(BP15&lt;&gt;"",VLOOKUP(BQ15,Point!$A$3:$B$122,2),0)</f>
        <v>0</v>
      </c>
      <c r="BS15" s="64">
        <f t="shared" si="27"/>
        <v>609</v>
      </c>
    </row>
    <row r="16" spans="1:71" ht="12.95" customHeight="1" x14ac:dyDescent="0.25">
      <c r="A16" s="41">
        <f t="shared" si="0"/>
        <v>12</v>
      </c>
      <c r="B16" s="52">
        <f t="shared" si="1"/>
        <v>121</v>
      </c>
      <c r="C16" s="157">
        <v>616</v>
      </c>
      <c r="D16" s="154" t="s">
        <v>143</v>
      </c>
      <c r="E16" s="154" t="s">
        <v>144</v>
      </c>
      <c r="F16" s="154" t="s">
        <v>159</v>
      </c>
      <c r="G16" s="25" t="s">
        <v>164</v>
      </c>
      <c r="H16" s="48" t="s">
        <v>163</v>
      </c>
      <c r="I16" s="53">
        <f t="shared" si="2"/>
        <v>12</v>
      </c>
      <c r="J16" s="54" t="str">
        <f t="shared" si="31"/>
        <v/>
      </c>
      <c r="K16" s="54" t="str">
        <f t="shared" si="4"/>
        <v/>
      </c>
      <c r="L16" s="55">
        <f t="shared" si="5"/>
        <v>0</v>
      </c>
      <c r="M16" s="36">
        <f t="shared" si="6"/>
        <v>616</v>
      </c>
      <c r="N16" s="26">
        <v>12</v>
      </c>
      <c r="O16" s="43">
        <f>IF(N16,VLOOKUP(N16,Point!$A$3:$B$122,2),0)</f>
        <v>121</v>
      </c>
      <c r="P16" s="61">
        <f t="shared" si="7"/>
        <v>616</v>
      </c>
      <c r="Q16" s="35"/>
      <c r="R16" s="26"/>
      <c r="S16" s="100"/>
      <c r="T16" s="102" t="str">
        <f t="shared" si="8"/>
        <v/>
      </c>
      <c r="U16" s="35"/>
      <c r="V16" s="23"/>
      <c r="W16" s="104"/>
      <c r="X16" s="102" t="str">
        <f t="shared" si="9"/>
        <v/>
      </c>
      <c r="Y16" s="119" t="str">
        <f t="shared" si="10"/>
        <v/>
      </c>
      <c r="Z16" s="35"/>
      <c r="AA16" s="26"/>
      <c r="AB16" s="100"/>
      <c r="AC16" s="102" t="str">
        <f t="shared" si="11"/>
        <v/>
      </c>
      <c r="AD16" s="35"/>
      <c r="AE16" s="26"/>
      <c r="AF16" s="104"/>
      <c r="AG16" s="102" t="str">
        <f t="shared" si="12"/>
        <v/>
      </c>
      <c r="AH16" s="119" t="str">
        <f t="shared" si="13"/>
        <v/>
      </c>
      <c r="AI16" s="41" t="str">
        <f t="shared" si="14"/>
        <v/>
      </c>
      <c r="AJ16" s="22" t="str">
        <f t="shared" si="15"/>
        <v/>
      </c>
      <c r="AK16" s="57">
        <f>IF(AJ16&lt;&gt;"",VLOOKUP(AJ16,Point!$A$3:$B$122,2),0)</f>
        <v>0</v>
      </c>
      <c r="AL16" s="61">
        <f t="shared" si="16"/>
        <v>616</v>
      </c>
      <c r="AM16" s="35"/>
      <c r="AN16" s="26"/>
      <c r="AO16" s="100"/>
      <c r="AP16" s="102" t="str">
        <f t="shared" si="17"/>
        <v/>
      </c>
      <c r="AQ16" s="35"/>
      <c r="AR16" s="23"/>
      <c r="AS16" s="104"/>
      <c r="AT16" s="95" t="str">
        <f t="shared" si="18"/>
        <v/>
      </c>
      <c r="AU16" s="22" t="str">
        <f t="shared" si="19"/>
        <v/>
      </c>
      <c r="AV16" s="87">
        <f>IF(AND(AU16&lt;&gt;"",AU16&gt;Point!$I$8),AU16-Point!$I$8,0)</f>
        <v>0</v>
      </c>
      <c r="AW16" s="22">
        <f>IF(AV16&lt;&gt;0,VLOOKUP(AV16,Point!$I$11:$J$48,2),0)</f>
        <v>0</v>
      </c>
      <c r="AX16" s="26"/>
      <c r="AY16" s="22" t="str">
        <f t="shared" si="20"/>
        <v/>
      </c>
      <c r="AZ16" s="22" t="str">
        <f t="shared" si="21"/>
        <v/>
      </c>
      <c r="BA16" s="22" t="str">
        <f t="shared" si="22"/>
        <v/>
      </c>
      <c r="BB16" s="43">
        <f>IF(AY16&lt;&gt;"",VLOOKUP(BA16,Point!$A$3:$B$122,2),0)</f>
        <v>0</v>
      </c>
      <c r="BC16" s="128">
        <f t="shared" si="23"/>
        <v>616</v>
      </c>
      <c r="BD16" s="65"/>
      <c r="BE16" s="27"/>
      <c r="BF16" s="22">
        <f t="shared" si="24"/>
        <v>0</v>
      </c>
      <c r="BG16" s="65"/>
      <c r="BH16" s="27"/>
      <c r="BI16" s="22">
        <f t="shared" si="25"/>
        <v>0</v>
      </c>
      <c r="BJ16" s="65"/>
      <c r="BK16" s="27"/>
      <c r="BL16" s="22">
        <f t="shared" si="26"/>
        <v>0</v>
      </c>
      <c r="BM16" s="65"/>
      <c r="BN16" s="27"/>
      <c r="BO16" s="150">
        <f t="shared" si="28"/>
        <v>0</v>
      </c>
      <c r="BP16" s="95" t="str">
        <f t="shared" si="29"/>
        <v/>
      </c>
      <c r="BQ16" s="22" t="str">
        <f t="shared" si="30"/>
        <v/>
      </c>
      <c r="BR16" s="57">
        <f>IF(BP16&lt;&gt;"",VLOOKUP(BQ16,Point!$A$3:$B$122,2),0)</f>
        <v>0</v>
      </c>
      <c r="BS16" s="64">
        <f t="shared" si="27"/>
        <v>616</v>
      </c>
    </row>
    <row r="17" spans="1:71" ht="12.95" customHeight="1" x14ac:dyDescent="0.25">
      <c r="A17" s="41">
        <f t="shared" si="0"/>
        <v>13</v>
      </c>
      <c r="B17" s="52">
        <f t="shared" si="1"/>
        <v>119</v>
      </c>
      <c r="C17" s="156">
        <v>620</v>
      </c>
      <c r="D17" s="24" t="s">
        <v>350</v>
      </c>
      <c r="E17" s="24" t="s">
        <v>334</v>
      </c>
      <c r="F17" s="24" t="s">
        <v>351</v>
      </c>
      <c r="G17" s="25" t="s">
        <v>164</v>
      </c>
      <c r="H17" s="48" t="s">
        <v>163</v>
      </c>
      <c r="I17" s="53">
        <f t="shared" si="2"/>
        <v>13</v>
      </c>
      <c r="J17" s="54" t="str">
        <f t="shared" si="31"/>
        <v/>
      </c>
      <c r="K17" s="54" t="str">
        <f t="shared" si="4"/>
        <v/>
      </c>
      <c r="L17" s="55">
        <f t="shared" si="5"/>
        <v>0</v>
      </c>
      <c r="M17" s="36">
        <f t="shared" si="6"/>
        <v>620</v>
      </c>
      <c r="N17" s="26">
        <v>13</v>
      </c>
      <c r="O17" s="43">
        <f>IF(N17,VLOOKUP(N17,Point!$A$3:$B$122,2),0)</f>
        <v>119</v>
      </c>
      <c r="P17" s="61">
        <f t="shared" si="7"/>
        <v>620</v>
      </c>
      <c r="Q17" s="35"/>
      <c r="R17" s="26"/>
      <c r="S17" s="100"/>
      <c r="T17" s="102" t="str">
        <f t="shared" si="8"/>
        <v/>
      </c>
      <c r="U17" s="35"/>
      <c r="V17" s="26"/>
      <c r="W17" s="100"/>
      <c r="X17" s="102" t="str">
        <f t="shared" si="9"/>
        <v/>
      </c>
      <c r="Y17" s="119" t="str">
        <f t="shared" si="10"/>
        <v/>
      </c>
      <c r="Z17" s="35"/>
      <c r="AA17" s="26"/>
      <c r="AB17" s="100"/>
      <c r="AC17" s="102" t="str">
        <f t="shared" si="11"/>
        <v/>
      </c>
      <c r="AD17" s="35"/>
      <c r="AE17" s="26"/>
      <c r="AF17" s="100"/>
      <c r="AG17" s="102" t="str">
        <f t="shared" si="12"/>
        <v/>
      </c>
      <c r="AH17" s="119" t="str">
        <f t="shared" si="13"/>
        <v/>
      </c>
      <c r="AI17" s="41" t="str">
        <f t="shared" si="14"/>
        <v/>
      </c>
      <c r="AJ17" s="22" t="str">
        <f t="shared" si="15"/>
        <v/>
      </c>
      <c r="AK17" s="57">
        <f>IF(AJ17&lt;&gt;"",VLOOKUP(AJ17,Point!$A$3:$B$122,2),0)</f>
        <v>0</v>
      </c>
      <c r="AL17" s="61">
        <f t="shared" si="16"/>
        <v>620</v>
      </c>
      <c r="AM17" s="35"/>
      <c r="AN17" s="26"/>
      <c r="AO17" s="100"/>
      <c r="AP17" s="102" t="str">
        <f t="shared" si="17"/>
        <v/>
      </c>
      <c r="AQ17" s="35"/>
      <c r="AR17" s="26"/>
      <c r="AS17" s="100"/>
      <c r="AT17" s="95" t="str">
        <f t="shared" si="18"/>
        <v/>
      </c>
      <c r="AU17" s="22" t="str">
        <f t="shared" si="19"/>
        <v/>
      </c>
      <c r="AV17" s="87">
        <f>IF(AND(AU17&lt;&gt;"",AU17&gt;Point!$I$8),AU17-Point!$I$8,0)</f>
        <v>0</v>
      </c>
      <c r="AW17" s="22">
        <f>IF(AV17&lt;&gt;0,VLOOKUP(AV17,Point!$I$11:$J$48,2),0)</f>
        <v>0</v>
      </c>
      <c r="AX17" s="26"/>
      <c r="AY17" s="22" t="str">
        <f t="shared" si="20"/>
        <v/>
      </c>
      <c r="AZ17" s="22" t="str">
        <f t="shared" si="21"/>
        <v/>
      </c>
      <c r="BA17" s="22" t="str">
        <f t="shared" si="22"/>
        <v/>
      </c>
      <c r="BB17" s="43">
        <f>IF(AY17&lt;&gt;"",VLOOKUP(BA17,Point!$A$3:$B$122,2),0)</f>
        <v>0</v>
      </c>
      <c r="BC17" s="128">
        <f t="shared" si="23"/>
        <v>620</v>
      </c>
      <c r="BD17" s="65"/>
      <c r="BE17" s="27"/>
      <c r="BF17" s="22">
        <f t="shared" si="24"/>
        <v>0</v>
      </c>
      <c r="BG17" s="65"/>
      <c r="BH17" s="27"/>
      <c r="BI17" s="22">
        <f t="shared" si="25"/>
        <v>0</v>
      </c>
      <c r="BJ17" s="65"/>
      <c r="BK17" s="27"/>
      <c r="BL17" s="22">
        <f t="shared" si="26"/>
        <v>0</v>
      </c>
      <c r="BM17" s="65"/>
      <c r="BN17" s="27"/>
      <c r="BO17" s="150">
        <f t="shared" si="28"/>
        <v>0</v>
      </c>
      <c r="BP17" s="95" t="str">
        <f t="shared" si="29"/>
        <v/>
      </c>
      <c r="BQ17" s="22" t="str">
        <f t="shared" si="30"/>
        <v/>
      </c>
      <c r="BR17" s="57">
        <f>IF(BP17&lt;&gt;"",VLOOKUP(BQ17,Point!$A$3:$B$122,2),0)</f>
        <v>0</v>
      </c>
      <c r="BS17" s="64">
        <f t="shared" si="27"/>
        <v>620</v>
      </c>
    </row>
    <row r="18" spans="1:71" ht="12.95" customHeight="1" x14ac:dyDescent="0.25">
      <c r="A18" s="41">
        <f t="shared" si="0"/>
        <v>14</v>
      </c>
      <c r="B18" s="52">
        <f t="shared" si="1"/>
        <v>117</v>
      </c>
      <c r="C18" s="157">
        <v>612</v>
      </c>
      <c r="D18" s="154" t="s">
        <v>136</v>
      </c>
      <c r="E18" s="154" t="s">
        <v>137</v>
      </c>
      <c r="F18" s="154" t="s">
        <v>154</v>
      </c>
      <c r="G18" s="25" t="s">
        <v>164</v>
      </c>
      <c r="H18" s="48" t="s">
        <v>163</v>
      </c>
      <c r="I18" s="53">
        <f t="shared" si="2"/>
        <v>14</v>
      </c>
      <c r="J18" s="54" t="str">
        <f t="shared" si="31"/>
        <v/>
      </c>
      <c r="K18" s="54" t="str">
        <f t="shared" si="4"/>
        <v/>
      </c>
      <c r="L18" s="55">
        <f t="shared" si="5"/>
        <v>0</v>
      </c>
      <c r="M18" s="36">
        <f t="shared" si="6"/>
        <v>612</v>
      </c>
      <c r="N18" s="26">
        <v>14</v>
      </c>
      <c r="O18" s="43">
        <f>IF(N18,VLOOKUP(N18,Point!$A$3:$B$122,2),0)</f>
        <v>117</v>
      </c>
      <c r="P18" s="61">
        <f t="shared" si="7"/>
        <v>612</v>
      </c>
      <c r="Q18" s="35"/>
      <c r="R18" s="26"/>
      <c r="S18" s="100"/>
      <c r="T18" s="102" t="str">
        <f t="shared" si="8"/>
        <v/>
      </c>
      <c r="U18" s="35"/>
      <c r="V18" s="29"/>
      <c r="W18" s="105"/>
      <c r="X18" s="102" t="str">
        <f t="shared" si="9"/>
        <v/>
      </c>
      <c r="Y18" s="119" t="str">
        <f t="shared" si="10"/>
        <v/>
      </c>
      <c r="Z18" s="35"/>
      <c r="AA18" s="26"/>
      <c r="AB18" s="100"/>
      <c r="AC18" s="102" t="str">
        <f t="shared" si="11"/>
        <v/>
      </c>
      <c r="AD18" s="35"/>
      <c r="AE18" s="26"/>
      <c r="AF18" s="105"/>
      <c r="AG18" s="102" t="str">
        <f t="shared" si="12"/>
        <v/>
      </c>
      <c r="AH18" s="119" t="str">
        <f t="shared" si="13"/>
        <v/>
      </c>
      <c r="AI18" s="41" t="str">
        <f t="shared" si="14"/>
        <v/>
      </c>
      <c r="AJ18" s="22" t="str">
        <f t="shared" si="15"/>
        <v/>
      </c>
      <c r="AK18" s="57">
        <f>IF(AJ18&lt;&gt;"",VLOOKUP(AJ18,Point!$A$3:$B$122,2),0)</f>
        <v>0</v>
      </c>
      <c r="AL18" s="61">
        <f t="shared" si="16"/>
        <v>612</v>
      </c>
      <c r="AM18" s="35"/>
      <c r="AN18" s="26"/>
      <c r="AO18" s="100"/>
      <c r="AP18" s="102" t="str">
        <f t="shared" si="17"/>
        <v/>
      </c>
      <c r="AQ18" s="35"/>
      <c r="AR18" s="29"/>
      <c r="AS18" s="105"/>
      <c r="AT18" s="95" t="str">
        <f t="shared" si="18"/>
        <v/>
      </c>
      <c r="AU18" s="22" t="str">
        <f t="shared" si="19"/>
        <v/>
      </c>
      <c r="AV18" s="87">
        <f>IF(AND(AU18&lt;&gt;"",AU18&gt;Point!$I$8),AU18-Point!$I$8,0)</f>
        <v>0</v>
      </c>
      <c r="AW18" s="22">
        <f>IF(AV18&lt;&gt;0,VLOOKUP(AV18,Point!$I$11:$J$48,2),0)</f>
        <v>0</v>
      </c>
      <c r="AX18" s="26"/>
      <c r="AY18" s="22" t="str">
        <f t="shared" si="20"/>
        <v/>
      </c>
      <c r="AZ18" s="22" t="str">
        <f t="shared" si="21"/>
        <v/>
      </c>
      <c r="BA18" s="22" t="str">
        <f t="shared" si="22"/>
        <v/>
      </c>
      <c r="BB18" s="43">
        <f>IF(AY18&lt;&gt;"",VLOOKUP(BA18,Point!$A$3:$B$122,2),0)</f>
        <v>0</v>
      </c>
      <c r="BC18" s="128">
        <f t="shared" si="23"/>
        <v>612</v>
      </c>
      <c r="BD18" s="65"/>
      <c r="BE18" s="27"/>
      <c r="BF18" s="22">
        <f t="shared" si="24"/>
        <v>0</v>
      </c>
      <c r="BG18" s="65"/>
      <c r="BH18" s="27"/>
      <c r="BI18" s="22">
        <f t="shared" si="25"/>
        <v>0</v>
      </c>
      <c r="BJ18" s="65"/>
      <c r="BK18" s="27"/>
      <c r="BL18" s="22">
        <f t="shared" si="26"/>
        <v>0</v>
      </c>
      <c r="BM18" s="65"/>
      <c r="BN18" s="27"/>
      <c r="BO18" s="150">
        <f t="shared" si="28"/>
        <v>0</v>
      </c>
      <c r="BP18" s="95" t="str">
        <f t="shared" si="29"/>
        <v/>
      </c>
      <c r="BQ18" s="22" t="str">
        <f t="shared" si="30"/>
        <v/>
      </c>
      <c r="BR18" s="57">
        <f>IF(BP18&lt;&gt;"",VLOOKUP(BQ18,Point!$A$3:$B$122,2),0)</f>
        <v>0</v>
      </c>
      <c r="BS18" s="64">
        <f t="shared" si="27"/>
        <v>612</v>
      </c>
    </row>
    <row r="19" spans="1:71" ht="12.95" customHeight="1" x14ac:dyDescent="0.25">
      <c r="A19" s="41">
        <f t="shared" si="0"/>
        <v>15</v>
      </c>
      <c r="B19" s="52">
        <f t="shared" si="1"/>
        <v>115</v>
      </c>
      <c r="C19" s="156">
        <v>603</v>
      </c>
      <c r="D19" s="154" t="s">
        <v>120</v>
      </c>
      <c r="E19" s="154" t="s">
        <v>121</v>
      </c>
      <c r="F19" s="154" t="s">
        <v>152</v>
      </c>
      <c r="G19" s="25" t="s">
        <v>164</v>
      </c>
      <c r="H19" s="48" t="s">
        <v>162</v>
      </c>
      <c r="I19" s="53">
        <f t="shared" si="2"/>
        <v>15</v>
      </c>
      <c r="J19" s="54" t="str">
        <f t="shared" si="31"/>
        <v/>
      </c>
      <c r="K19" s="54" t="str">
        <f t="shared" si="4"/>
        <v/>
      </c>
      <c r="L19" s="55">
        <f t="shared" si="5"/>
        <v>0</v>
      </c>
      <c r="M19" s="36">
        <f t="shared" si="6"/>
        <v>603</v>
      </c>
      <c r="N19" s="26">
        <v>15</v>
      </c>
      <c r="O19" s="43">
        <f>IF(N19,VLOOKUP(N19,Point!$A$3:$B$122,2),0)</f>
        <v>115</v>
      </c>
      <c r="P19" s="61">
        <f t="shared" si="7"/>
        <v>603</v>
      </c>
      <c r="Q19" s="35"/>
      <c r="R19" s="26"/>
      <c r="S19" s="100"/>
      <c r="T19" s="102" t="str">
        <f t="shared" si="8"/>
        <v/>
      </c>
      <c r="U19" s="35"/>
      <c r="V19" s="23"/>
      <c r="W19" s="104"/>
      <c r="X19" s="102" t="str">
        <f t="shared" si="9"/>
        <v/>
      </c>
      <c r="Y19" s="119" t="str">
        <f t="shared" si="10"/>
        <v/>
      </c>
      <c r="Z19" s="35"/>
      <c r="AA19" s="26"/>
      <c r="AB19" s="100"/>
      <c r="AC19" s="102" t="str">
        <f t="shared" si="11"/>
        <v/>
      </c>
      <c r="AD19" s="35"/>
      <c r="AE19" s="26"/>
      <c r="AF19" s="104"/>
      <c r="AG19" s="102" t="str">
        <f t="shared" si="12"/>
        <v/>
      </c>
      <c r="AH19" s="119" t="str">
        <f t="shared" si="13"/>
        <v/>
      </c>
      <c r="AI19" s="41" t="str">
        <f t="shared" si="14"/>
        <v/>
      </c>
      <c r="AJ19" s="22" t="str">
        <f t="shared" si="15"/>
        <v/>
      </c>
      <c r="AK19" s="57">
        <f>IF(AJ19&lt;&gt;"",VLOOKUP(AJ19,Point!$A$3:$B$122,2),0)</f>
        <v>0</v>
      </c>
      <c r="AL19" s="61">
        <f t="shared" si="16"/>
        <v>603</v>
      </c>
      <c r="AM19" s="35"/>
      <c r="AN19" s="26"/>
      <c r="AO19" s="100"/>
      <c r="AP19" s="102" t="str">
        <f t="shared" si="17"/>
        <v/>
      </c>
      <c r="AQ19" s="35"/>
      <c r="AR19" s="23"/>
      <c r="AS19" s="104"/>
      <c r="AT19" s="95" t="str">
        <f t="shared" si="18"/>
        <v/>
      </c>
      <c r="AU19" s="22" t="str">
        <f t="shared" si="19"/>
        <v/>
      </c>
      <c r="AV19" s="87">
        <f>IF(AND(AU19&lt;&gt;"",AU19&gt;Point!$I$8),AU19-Point!$I$8,0)</f>
        <v>0</v>
      </c>
      <c r="AW19" s="22">
        <f>IF(AV19&lt;&gt;0,VLOOKUP(AV19,Point!$I$11:$J$48,2),0)</f>
        <v>0</v>
      </c>
      <c r="AX19" s="26"/>
      <c r="AY19" s="22" t="str">
        <f t="shared" si="20"/>
        <v/>
      </c>
      <c r="AZ19" s="22" t="str">
        <f t="shared" si="21"/>
        <v/>
      </c>
      <c r="BA19" s="22" t="str">
        <f t="shared" si="22"/>
        <v/>
      </c>
      <c r="BB19" s="43">
        <f>IF(AY19&lt;&gt;"",VLOOKUP(BA19,Point!$A$3:$B$122,2),0)</f>
        <v>0</v>
      </c>
      <c r="BC19" s="128">
        <f t="shared" si="23"/>
        <v>603</v>
      </c>
      <c r="BD19" s="65"/>
      <c r="BE19" s="27"/>
      <c r="BF19" s="22">
        <f t="shared" si="24"/>
        <v>0</v>
      </c>
      <c r="BG19" s="65"/>
      <c r="BH19" s="27"/>
      <c r="BI19" s="22">
        <f t="shared" si="25"/>
        <v>0</v>
      </c>
      <c r="BJ19" s="65"/>
      <c r="BK19" s="27"/>
      <c r="BL19" s="22">
        <f t="shared" si="26"/>
        <v>0</v>
      </c>
      <c r="BM19" s="65"/>
      <c r="BN19" s="27"/>
      <c r="BO19" s="150">
        <f t="shared" si="28"/>
        <v>0</v>
      </c>
      <c r="BP19" s="95" t="str">
        <f t="shared" si="29"/>
        <v/>
      </c>
      <c r="BQ19" s="22" t="str">
        <f t="shared" si="30"/>
        <v/>
      </c>
      <c r="BR19" s="57">
        <f>IF(BP19&lt;&gt;"",VLOOKUP(BQ19,Point!$A$3:$B$122,2),0)</f>
        <v>0</v>
      </c>
      <c r="BS19" s="64">
        <f t="shared" si="27"/>
        <v>603</v>
      </c>
    </row>
    <row r="20" spans="1:71" ht="12.95" customHeight="1" x14ac:dyDescent="0.25">
      <c r="A20" s="41">
        <f t="shared" si="0"/>
        <v>16</v>
      </c>
      <c r="B20" s="52">
        <f t="shared" si="1"/>
        <v>113</v>
      </c>
      <c r="C20" s="157">
        <v>604</v>
      </c>
      <c r="D20" s="154" t="s">
        <v>122</v>
      </c>
      <c r="E20" s="154" t="s">
        <v>123</v>
      </c>
      <c r="F20" s="154" t="s">
        <v>151</v>
      </c>
      <c r="G20" s="25" t="s">
        <v>164</v>
      </c>
      <c r="H20" s="48" t="s">
        <v>162</v>
      </c>
      <c r="I20" s="53">
        <f t="shared" si="2"/>
        <v>16</v>
      </c>
      <c r="J20" s="54" t="str">
        <f t="shared" si="31"/>
        <v/>
      </c>
      <c r="K20" s="54" t="str">
        <f t="shared" si="4"/>
        <v/>
      </c>
      <c r="L20" s="55">
        <f t="shared" si="5"/>
        <v>0</v>
      </c>
      <c r="M20" s="36">
        <f t="shared" si="6"/>
        <v>604</v>
      </c>
      <c r="N20" s="26">
        <v>16</v>
      </c>
      <c r="O20" s="43">
        <f>IF(N20,VLOOKUP(N20,Point!$A$3:$B$122,2),0)</f>
        <v>113</v>
      </c>
      <c r="P20" s="61">
        <f t="shared" si="7"/>
        <v>604</v>
      </c>
      <c r="Q20" s="35"/>
      <c r="R20" s="26"/>
      <c r="S20" s="100"/>
      <c r="T20" s="102" t="str">
        <f t="shared" si="8"/>
        <v/>
      </c>
      <c r="U20" s="35"/>
      <c r="V20" s="23"/>
      <c r="W20" s="104"/>
      <c r="X20" s="102" t="str">
        <f t="shared" si="9"/>
        <v/>
      </c>
      <c r="Y20" s="119" t="str">
        <f t="shared" si="10"/>
        <v/>
      </c>
      <c r="Z20" s="35"/>
      <c r="AA20" s="26"/>
      <c r="AB20" s="100"/>
      <c r="AC20" s="102" t="str">
        <f t="shared" si="11"/>
        <v/>
      </c>
      <c r="AD20" s="35"/>
      <c r="AE20" s="26"/>
      <c r="AF20" s="104"/>
      <c r="AG20" s="102" t="str">
        <f t="shared" si="12"/>
        <v/>
      </c>
      <c r="AH20" s="119" t="str">
        <f t="shared" si="13"/>
        <v/>
      </c>
      <c r="AI20" s="41" t="str">
        <f t="shared" si="14"/>
        <v/>
      </c>
      <c r="AJ20" s="22" t="str">
        <f t="shared" si="15"/>
        <v/>
      </c>
      <c r="AK20" s="57">
        <f>IF(AJ20&lt;&gt;"",VLOOKUP(AJ20,Point!$A$3:$B$122,2),0)</f>
        <v>0</v>
      </c>
      <c r="AL20" s="61">
        <f t="shared" si="16"/>
        <v>604</v>
      </c>
      <c r="AM20" s="35"/>
      <c r="AN20" s="26"/>
      <c r="AO20" s="100"/>
      <c r="AP20" s="102" t="str">
        <f t="shared" si="17"/>
        <v/>
      </c>
      <c r="AQ20" s="35"/>
      <c r="AR20" s="23"/>
      <c r="AS20" s="104"/>
      <c r="AT20" s="95" t="str">
        <f t="shared" si="18"/>
        <v/>
      </c>
      <c r="AU20" s="22" t="str">
        <f t="shared" si="19"/>
        <v/>
      </c>
      <c r="AV20" s="87">
        <f>IF(AND(AU20&lt;&gt;"",AU20&gt;Point!$I$8),AU20-Point!$I$8,0)</f>
        <v>0</v>
      </c>
      <c r="AW20" s="22">
        <f>IF(AV20&lt;&gt;0,VLOOKUP(AV20,Point!$I$11:$J$48,2),0)</f>
        <v>0</v>
      </c>
      <c r="AX20" s="26"/>
      <c r="AY20" s="22" t="str">
        <f t="shared" si="20"/>
        <v/>
      </c>
      <c r="AZ20" s="22" t="str">
        <f t="shared" si="21"/>
        <v/>
      </c>
      <c r="BA20" s="22" t="str">
        <f t="shared" si="22"/>
        <v/>
      </c>
      <c r="BB20" s="43">
        <f>IF(AY20&lt;&gt;"",VLOOKUP(BA20,Point!$A$3:$B$122,2),0)</f>
        <v>0</v>
      </c>
      <c r="BC20" s="128">
        <f t="shared" si="23"/>
        <v>604</v>
      </c>
      <c r="BD20" s="65"/>
      <c r="BE20" s="27"/>
      <c r="BF20" s="22">
        <f t="shared" si="24"/>
        <v>0</v>
      </c>
      <c r="BG20" s="65"/>
      <c r="BH20" s="27"/>
      <c r="BI20" s="22">
        <f t="shared" si="25"/>
        <v>0</v>
      </c>
      <c r="BJ20" s="65"/>
      <c r="BK20" s="27"/>
      <c r="BL20" s="22">
        <f t="shared" si="26"/>
        <v>0</v>
      </c>
      <c r="BM20" s="65"/>
      <c r="BN20" s="27"/>
      <c r="BO20" s="150">
        <f t="shared" si="28"/>
        <v>0</v>
      </c>
      <c r="BP20" s="95" t="str">
        <f t="shared" si="29"/>
        <v/>
      </c>
      <c r="BQ20" s="22" t="str">
        <f t="shared" si="30"/>
        <v/>
      </c>
      <c r="BR20" s="57">
        <f>IF(BP20&lt;&gt;"",VLOOKUP(BQ20,Point!$A$3:$B$122,2),0)</f>
        <v>0</v>
      </c>
      <c r="BS20" s="64">
        <f t="shared" si="27"/>
        <v>604</v>
      </c>
    </row>
    <row r="21" spans="1:71" ht="12.95" customHeight="1" x14ac:dyDescent="0.25">
      <c r="A21" s="41">
        <f t="shared" si="0"/>
        <v>17</v>
      </c>
      <c r="B21" s="52">
        <f t="shared" si="1"/>
        <v>111</v>
      </c>
      <c r="C21" s="156">
        <v>621</v>
      </c>
      <c r="D21" s="24" t="s">
        <v>352</v>
      </c>
      <c r="E21" s="24" t="s">
        <v>353</v>
      </c>
      <c r="F21" s="154" t="s">
        <v>151</v>
      </c>
      <c r="G21" s="25" t="s">
        <v>164</v>
      </c>
      <c r="H21" s="48" t="s">
        <v>163</v>
      </c>
      <c r="I21" s="53">
        <f t="shared" si="2"/>
        <v>17</v>
      </c>
      <c r="J21" s="54" t="str">
        <f t="shared" si="31"/>
        <v/>
      </c>
      <c r="K21" s="54" t="str">
        <f t="shared" si="4"/>
        <v/>
      </c>
      <c r="L21" s="55">
        <f t="shared" si="5"/>
        <v>0</v>
      </c>
      <c r="M21" s="36">
        <f t="shared" si="6"/>
        <v>621</v>
      </c>
      <c r="N21" s="26">
        <v>17</v>
      </c>
      <c r="O21" s="43">
        <f>IF(N21,VLOOKUP(N21,Point!$A$3:$B$122,2),0)</f>
        <v>111</v>
      </c>
      <c r="P21" s="61">
        <f t="shared" si="7"/>
        <v>621</v>
      </c>
      <c r="Q21" s="35"/>
      <c r="R21" s="26"/>
      <c r="S21" s="100"/>
      <c r="T21" s="102" t="str">
        <f t="shared" si="8"/>
        <v/>
      </c>
      <c r="U21" s="35"/>
      <c r="V21" s="26"/>
      <c r="W21" s="100"/>
      <c r="X21" s="102" t="str">
        <f t="shared" si="9"/>
        <v/>
      </c>
      <c r="Y21" s="119" t="str">
        <f t="shared" si="10"/>
        <v/>
      </c>
      <c r="Z21" s="35"/>
      <c r="AA21" s="26"/>
      <c r="AB21" s="100"/>
      <c r="AC21" s="102" t="str">
        <f t="shared" si="11"/>
        <v/>
      </c>
      <c r="AD21" s="35"/>
      <c r="AE21" s="26"/>
      <c r="AF21" s="100"/>
      <c r="AG21" s="102" t="str">
        <f t="shared" si="12"/>
        <v/>
      </c>
      <c r="AH21" s="119" t="str">
        <f t="shared" si="13"/>
        <v/>
      </c>
      <c r="AI21" s="41" t="str">
        <f t="shared" si="14"/>
        <v/>
      </c>
      <c r="AJ21" s="22" t="str">
        <f t="shared" si="15"/>
        <v/>
      </c>
      <c r="AK21" s="57">
        <f>IF(AJ21&lt;&gt;"",VLOOKUP(AJ21,Point!$A$3:$B$122,2),0)</f>
        <v>0</v>
      </c>
      <c r="AL21" s="61">
        <f t="shared" si="16"/>
        <v>621</v>
      </c>
      <c r="AM21" s="35"/>
      <c r="AN21" s="26"/>
      <c r="AO21" s="100"/>
      <c r="AP21" s="102" t="str">
        <f t="shared" si="17"/>
        <v/>
      </c>
      <c r="AQ21" s="35"/>
      <c r="AR21" s="26"/>
      <c r="AS21" s="100"/>
      <c r="AT21" s="95" t="str">
        <f t="shared" si="18"/>
        <v/>
      </c>
      <c r="AU21" s="22" t="str">
        <f t="shared" si="19"/>
        <v/>
      </c>
      <c r="AV21" s="87">
        <f>IF(AND(AU21&lt;&gt;"",AU21&gt;Point!$I$8),AU21-Point!$I$8,0)</f>
        <v>0</v>
      </c>
      <c r="AW21" s="22">
        <f>IF(AV21&lt;&gt;0,VLOOKUP(AV21,Point!$I$11:$J$48,2),0)</f>
        <v>0</v>
      </c>
      <c r="AX21" s="26"/>
      <c r="AY21" s="22" t="str">
        <f t="shared" si="20"/>
        <v/>
      </c>
      <c r="AZ21" s="22" t="str">
        <f t="shared" si="21"/>
        <v/>
      </c>
      <c r="BA21" s="22" t="str">
        <f t="shared" si="22"/>
        <v/>
      </c>
      <c r="BB21" s="43">
        <f>IF(AY21&lt;&gt;"",VLOOKUP(BA21,Point!$A$3:$B$122,2),0)</f>
        <v>0</v>
      </c>
      <c r="BC21" s="128">
        <f t="shared" si="23"/>
        <v>621</v>
      </c>
      <c r="BD21" s="65"/>
      <c r="BE21" s="27"/>
      <c r="BF21" s="22">
        <f t="shared" si="24"/>
        <v>0</v>
      </c>
      <c r="BG21" s="65"/>
      <c r="BH21" s="27"/>
      <c r="BI21" s="22">
        <f t="shared" si="25"/>
        <v>0</v>
      </c>
      <c r="BJ21" s="65"/>
      <c r="BK21" s="27"/>
      <c r="BL21" s="22">
        <f t="shared" si="26"/>
        <v>0</v>
      </c>
      <c r="BM21" s="65"/>
      <c r="BN21" s="27"/>
      <c r="BO21" s="150">
        <f t="shared" si="28"/>
        <v>0</v>
      </c>
      <c r="BP21" s="95" t="str">
        <f t="shared" si="29"/>
        <v/>
      </c>
      <c r="BQ21" s="22" t="str">
        <f t="shared" si="30"/>
        <v/>
      </c>
      <c r="BR21" s="57">
        <f>IF(BP21&lt;&gt;"",VLOOKUP(BQ21,Point!$A$3:$B$122,2),0)</f>
        <v>0</v>
      </c>
      <c r="BS21" s="64">
        <f t="shared" si="27"/>
        <v>621</v>
      </c>
    </row>
    <row r="22" spans="1:71" ht="12.95" customHeight="1" x14ac:dyDescent="0.25">
      <c r="A22" s="41">
        <f t="shared" si="0"/>
        <v>18</v>
      </c>
      <c r="B22" s="52">
        <f t="shared" si="1"/>
        <v>109</v>
      </c>
      <c r="C22" s="156">
        <v>601</v>
      </c>
      <c r="D22" s="154" t="s">
        <v>116</v>
      </c>
      <c r="E22" s="154" t="s">
        <v>117</v>
      </c>
      <c r="F22" s="154" t="s">
        <v>150</v>
      </c>
      <c r="G22" s="25" t="s">
        <v>165</v>
      </c>
      <c r="H22" s="48" t="s">
        <v>163</v>
      </c>
      <c r="I22" s="53">
        <f t="shared" si="2"/>
        <v>18</v>
      </c>
      <c r="J22" s="54" t="str">
        <f t="shared" si="31"/>
        <v/>
      </c>
      <c r="K22" s="54" t="str">
        <f t="shared" si="4"/>
        <v/>
      </c>
      <c r="L22" s="55">
        <f t="shared" si="5"/>
        <v>0</v>
      </c>
      <c r="M22" s="36">
        <f t="shared" si="6"/>
        <v>601</v>
      </c>
      <c r="N22" s="26">
        <v>18</v>
      </c>
      <c r="O22" s="43">
        <f>IF(N22,VLOOKUP(N22,Point!$A$3:$B$122,2),0)</f>
        <v>109</v>
      </c>
      <c r="P22" s="61">
        <f t="shared" si="7"/>
        <v>601</v>
      </c>
      <c r="Q22" s="35"/>
      <c r="R22" s="26"/>
      <c r="S22" s="100"/>
      <c r="T22" s="102" t="str">
        <f t="shared" si="8"/>
        <v/>
      </c>
      <c r="U22" s="35"/>
      <c r="V22" s="23"/>
      <c r="W22" s="104"/>
      <c r="X22" s="102" t="str">
        <f t="shared" si="9"/>
        <v/>
      </c>
      <c r="Y22" s="119" t="str">
        <f t="shared" si="10"/>
        <v/>
      </c>
      <c r="Z22" s="35"/>
      <c r="AA22" s="26"/>
      <c r="AB22" s="100"/>
      <c r="AC22" s="102" t="str">
        <f t="shared" si="11"/>
        <v/>
      </c>
      <c r="AD22" s="35"/>
      <c r="AE22" s="26"/>
      <c r="AF22" s="104"/>
      <c r="AG22" s="102" t="str">
        <f t="shared" si="12"/>
        <v/>
      </c>
      <c r="AH22" s="119" t="str">
        <f t="shared" si="13"/>
        <v/>
      </c>
      <c r="AI22" s="41" t="str">
        <f t="shared" si="14"/>
        <v/>
      </c>
      <c r="AJ22" s="22" t="str">
        <f t="shared" si="15"/>
        <v/>
      </c>
      <c r="AK22" s="57">
        <f>IF(AJ22&lt;&gt;"",VLOOKUP(AJ22,Point!$A$3:$B$122,2),0)</f>
        <v>0</v>
      </c>
      <c r="AL22" s="61">
        <f t="shared" si="16"/>
        <v>601</v>
      </c>
      <c r="AM22" s="35"/>
      <c r="AN22" s="26"/>
      <c r="AO22" s="100"/>
      <c r="AP22" s="102" t="str">
        <f t="shared" si="17"/>
        <v/>
      </c>
      <c r="AQ22" s="35"/>
      <c r="AR22" s="23"/>
      <c r="AS22" s="104"/>
      <c r="AT22" s="95" t="str">
        <f t="shared" si="18"/>
        <v/>
      </c>
      <c r="AU22" s="22" t="str">
        <f t="shared" si="19"/>
        <v/>
      </c>
      <c r="AV22" s="87">
        <f>IF(AND(AU22&lt;&gt;"",AU22&gt;Point!$I$8),AU22-Point!$I$8,0)</f>
        <v>0</v>
      </c>
      <c r="AW22" s="22">
        <f>IF(AV22&lt;&gt;0,VLOOKUP(AV22,Point!$I$11:$J$48,2),0)</f>
        <v>0</v>
      </c>
      <c r="AX22" s="26"/>
      <c r="AY22" s="22" t="str">
        <f t="shared" si="20"/>
        <v/>
      </c>
      <c r="AZ22" s="22" t="str">
        <f t="shared" si="21"/>
        <v/>
      </c>
      <c r="BA22" s="22" t="str">
        <f t="shared" si="22"/>
        <v/>
      </c>
      <c r="BB22" s="43">
        <f>IF(AY22&lt;&gt;"",VLOOKUP(BA22,Point!$A$3:$B$122,2),0)</f>
        <v>0</v>
      </c>
      <c r="BC22" s="128">
        <f t="shared" si="23"/>
        <v>601</v>
      </c>
      <c r="BD22" s="65"/>
      <c r="BE22" s="27"/>
      <c r="BF22" s="22">
        <f t="shared" si="24"/>
        <v>0</v>
      </c>
      <c r="BG22" s="65"/>
      <c r="BH22" s="27"/>
      <c r="BI22" s="22">
        <f t="shared" si="25"/>
        <v>0</v>
      </c>
      <c r="BJ22" s="65"/>
      <c r="BK22" s="27"/>
      <c r="BL22" s="22">
        <f t="shared" si="26"/>
        <v>0</v>
      </c>
      <c r="BM22" s="65"/>
      <c r="BN22" s="27"/>
      <c r="BO22" s="150">
        <f t="shared" si="28"/>
        <v>0</v>
      </c>
      <c r="BP22" s="95" t="str">
        <f t="shared" si="29"/>
        <v/>
      </c>
      <c r="BQ22" s="22" t="str">
        <f t="shared" si="30"/>
        <v/>
      </c>
      <c r="BR22" s="57">
        <f>IF(BP22&lt;&gt;"",VLOOKUP(BQ22,Point!$A$3:$B$122,2),0)</f>
        <v>0</v>
      </c>
      <c r="BS22" s="64">
        <f t="shared" si="27"/>
        <v>601</v>
      </c>
    </row>
    <row r="23" spans="1:71" ht="12.95" customHeight="1" x14ac:dyDescent="0.25">
      <c r="A23" s="41">
        <f t="shared" si="0"/>
        <v>19</v>
      </c>
      <c r="B23" s="52">
        <f t="shared" si="1"/>
        <v>107</v>
      </c>
      <c r="C23" s="156">
        <v>622</v>
      </c>
      <c r="D23" s="24" t="s">
        <v>354</v>
      </c>
      <c r="E23" s="24" t="s">
        <v>355</v>
      </c>
      <c r="F23" s="24" t="s">
        <v>356</v>
      </c>
      <c r="G23" s="25" t="s">
        <v>164</v>
      </c>
      <c r="H23" s="48" t="s">
        <v>163</v>
      </c>
      <c r="I23" s="53">
        <f t="shared" si="2"/>
        <v>19</v>
      </c>
      <c r="J23" s="54" t="str">
        <f t="shared" si="31"/>
        <v/>
      </c>
      <c r="K23" s="54" t="str">
        <f t="shared" si="4"/>
        <v/>
      </c>
      <c r="L23" s="55">
        <f t="shared" si="5"/>
        <v>0</v>
      </c>
      <c r="M23" s="36">
        <f t="shared" si="6"/>
        <v>622</v>
      </c>
      <c r="N23" s="26">
        <v>19</v>
      </c>
      <c r="O23" s="43">
        <f>IF(N23,VLOOKUP(N23,Point!$A$3:$B$122,2),0)</f>
        <v>107</v>
      </c>
      <c r="P23" s="61">
        <f t="shared" si="7"/>
        <v>622</v>
      </c>
      <c r="Q23" s="35"/>
      <c r="R23" s="26"/>
      <c r="S23" s="100"/>
      <c r="T23" s="102" t="str">
        <f t="shared" si="8"/>
        <v/>
      </c>
      <c r="U23" s="35"/>
      <c r="V23" s="29"/>
      <c r="W23" s="105"/>
      <c r="X23" s="102" t="str">
        <f t="shared" si="9"/>
        <v/>
      </c>
      <c r="Y23" s="119" t="str">
        <f t="shared" si="10"/>
        <v/>
      </c>
      <c r="Z23" s="35"/>
      <c r="AA23" s="26"/>
      <c r="AB23" s="100"/>
      <c r="AC23" s="102" t="str">
        <f t="shared" si="11"/>
        <v/>
      </c>
      <c r="AD23" s="35"/>
      <c r="AE23" s="26"/>
      <c r="AF23" s="105"/>
      <c r="AG23" s="102" t="str">
        <f t="shared" si="12"/>
        <v/>
      </c>
      <c r="AH23" s="119" t="str">
        <f t="shared" si="13"/>
        <v/>
      </c>
      <c r="AI23" s="41" t="str">
        <f t="shared" si="14"/>
        <v/>
      </c>
      <c r="AJ23" s="22" t="str">
        <f t="shared" si="15"/>
        <v/>
      </c>
      <c r="AK23" s="57">
        <f>IF(AJ23&lt;&gt;"",VLOOKUP(AJ23,Point!$A$3:$B$122,2),0)</f>
        <v>0</v>
      </c>
      <c r="AL23" s="61">
        <f t="shared" si="16"/>
        <v>622</v>
      </c>
      <c r="AM23" s="35"/>
      <c r="AN23" s="26"/>
      <c r="AO23" s="100"/>
      <c r="AP23" s="102" t="str">
        <f t="shared" si="17"/>
        <v/>
      </c>
      <c r="AQ23" s="35"/>
      <c r="AR23" s="29"/>
      <c r="AS23" s="105"/>
      <c r="AT23" s="95" t="str">
        <f t="shared" si="18"/>
        <v/>
      </c>
      <c r="AU23" s="22" t="str">
        <f t="shared" si="19"/>
        <v/>
      </c>
      <c r="AV23" s="87">
        <f>IF(AND(AU23&lt;&gt;"",AU23&gt;Point!$I$8),AU23-Point!$I$8,0)</f>
        <v>0</v>
      </c>
      <c r="AW23" s="22">
        <f>IF(AV23&lt;&gt;0,VLOOKUP(AV23,Point!$I$11:$J$48,2),0)</f>
        <v>0</v>
      </c>
      <c r="AX23" s="26"/>
      <c r="AY23" s="22" t="str">
        <f t="shared" si="20"/>
        <v/>
      </c>
      <c r="AZ23" s="22" t="str">
        <f t="shared" si="21"/>
        <v/>
      </c>
      <c r="BA23" s="22" t="str">
        <f t="shared" si="22"/>
        <v/>
      </c>
      <c r="BB23" s="43">
        <f>IF(AY23&lt;&gt;"",VLOOKUP(BA23,Point!$A$3:$B$122,2),0)</f>
        <v>0</v>
      </c>
      <c r="BC23" s="128">
        <f t="shared" si="23"/>
        <v>622</v>
      </c>
      <c r="BD23" s="65"/>
      <c r="BE23" s="27"/>
      <c r="BF23" s="22">
        <f t="shared" si="24"/>
        <v>0</v>
      </c>
      <c r="BG23" s="65"/>
      <c r="BH23" s="27"/>
      <c r="BI23" s="22">
        <f t="shared" si="25"/>
        <v>0</v>
      </c>
      <c r="BJ23" s="65"/>
      <c r="BK23" s="27"/>
      <c r="BL23" s="22">
        <f t="shared" si="26"/>
        <v>0</v>
      </c>
      <c r="BM23" s="65"/>
      <c r="BN23" s="27"/>
      <c r="BO23" s="150">
        <f t="shared" si="28"/>
        <v>0</v>
      </c>
      <c r="BP23" s="95" t="str">
        <f t="shared" si="29"/>
        <v/>
      </c>
      <c r="BQ23" s="22" t="str">
        <f t="shared" si="30"/>
        <v/>
      </c>
      <c r="BR23" s="57">
        <f>IF(BP23&lt;&gt;"",VLOOKUP(BQ23,Point!$A$3:$B$122,2),0)</f>
        <v>0</v>
      </c>
      <c r="BS23" s="64">
        <f t="shared" si="27"/>
        <v>622</v>
      </c>
    </row>
    <row r="24" spans="1:71" ht="12.95" customHeight="1" x14ac:dyDescent="0.25">
      <c r="A24" s="41">
        <f t="shared" si="0"/>
        <v>20</v>
      </c>
      <c r="B24" s="52">
        <f t="shared" si="1"/>
        <v>105</v>
      </c>
      <c r="C24" s="157">
        <v>602</v>
      </c>
      <c r="D24" s="154" t="s">
        <v>118</v>
      </c>
      <c r="E24" s="154" t="s">
        <v>119</v>
      </c>
      <c r="F24" s="154" t="s">
        <v>151</v>
      </c>
      <c r="G24" s="25" t="s">
        <v>165</v>
      </c>
      <c r="H24" s="48" t="s">
        <v>163</v>
      </c>
      <c r="I24" s="135">
        <f t="shared" si="2"/>
        <v>20</v>
      </c>
      <c r="J24" s="54" t="str">
        <f t="shared" si="31"/>
        <v/>
      </c>
      <c r="K24" s="54" t="str">
        <f t="shared" si="4"/>
        <v/>
      </c>
      <c r="L24" s="55">
        <f t="shared" si="5"/>
        <v>0</v>
      </c>
      <c r="M24" s="36">
        <f t="shared" si="6"/>
        <v>602</v>
      </c>
      <c r="N24" s="26">
        <v>20</v>
      </c>
      <c r="O24" s="43">
        <f>IF(N24,VLOOKUP(N24,Point!$A$3:$B$122,2),0)</f>
        <v>105</v>
      </c>
      <c r="P24" s="61">
        <f t="shared" si="7"/>
        <v>602</v>
      </c>
      <c r="Q24" s="35"/>
      <c r="R24" s="26"/>
      <c r="S24" s="100"/>
      <c r="T24" s="102" t="str">
        <f t="shared" si="8"/>
        <v/>
      </c>
      <c r="U24" s="35"/>
      <c r="V24" s="23"/>
      <c r="W24" s="104"/>
      <c r="X24" s="102" t="str">
        <f t="shared" si="9"/>
        <v/>
      </c>
      <c r="Y24" s="119" t="str">
        <f t="shared" si="10"/>
        <v/>
      </c>
      <c r="Z24" s="35"/>
      <c r="AA24" s="26"/>
      <c r="AB24" s="100"/>
      <c r="AC24" s="102" t="str">
        <f t="shared" si="11"/>
        <v/>
      </c>
      <c r="AD24" s="35"/>
      <c r="AE24" s="26"/>
      <c r="AF24" s="104"/>
      <c r="AG24" s="102" t="str">
        <f t="shared" si="12"/>
        <v/>
      </c>
      <c r="AH24" s="119" t="str">
        <f t="shared" si="13"/>
        <v/>
      </c>
      <c r="AI24" s="41" t="str">
        <f t="shared" si="14"/>
        <v/>
      </c>
      <c r="AJ24" s="22" t="str">
        <f t="shared" si="15"/>
        <v/>
      </c>
      <c r="AK24" s="57">
        <f>IF(AJ24&lt;&gt;"",VLOOKUP(AJ24,Point!$A$3:$B$122,2),0)</f>
        <v>0</v>
      </c>
      <c r="AL24" s="61">
        <f t="shared" si="16"/>
        <v>602</v>
      </c>
      <c r="AM24" s="35"/>
      <c r="AN24" s="26"/>
      <c r="AO24" s="100"/>
      <c r="AP24" s="102" t="str">
        <f t="shared" si="17"/>
        <v/>
      </c>
      <c r="AQ24" s="35"/>
      <c r="AR24" s="23"/>
      <c r="AS24" s="104"/>
      <c r="AT24" s="95" t="str">
        <f t="shared" si="18"/>
        <v/>
      </c>
      <c r="AU24" s="22" t="str">
        <f t="shared" si="19"/>
        <v/>
      </c>
      <c r="AV24" s="87">
        <f>IF(AND(AU24&lt;&gt;"",AU24&gt;Point!$I$8),AU24-Point!$I$8,0)</f>
        <v>0</v>
      </c>
      <c r="AW24" s="22">
        <f>IF(AV24&lt;&gt;0,VLOOKUP(AV24,Point!$I$11:$J$48,2),0)</f>
        <v>0</v>
      </c>
      <c r="AX24" s="26"/>
      <c r="AY24" s="22" t="str">
        <f t="shared" si="20"/>
        <v/>
      </c>
      <c r="AZ24" s="22" t="str">
        <f t="shared" si="21"/>
        <v/>
      </c>
      <c r="BA24" s="22" t="str">
        <f t="shared" si="22"/>
        <v/>
      </c>
      <c r="BB24" s="43">
        <f>IF(AY24&lt;&gt;"",VLOOKUP(BA24,Point!$A$3:$B$122,2),0)</f>
        <v>0</v>
      </c>
      <c r="BC24" s="128">
        <f t="shared" si="23"/>
        <v>602</v>
      </c>
      <c r="BD24" s="65"/>
      <c r="BE24" s="27"/>
      <c r="BF24" s="22">
        <f t="shared" si="24"/>
        <v>0</v>
      </c>
      <c r="BG24" s="65"/>
      <c r="BH24" s="27"/>
      <c r="BI24" s="22">
        <f t="shared" si="25"/>
        <v>0</v>
      </c>
      <c r="BJ24" s="65"/>
      <c r="BK24" s="27"/>
      <c r="BL24" s="22">
        <f t="shared" si="26"/>
        <v>0</v>
      </c>
      <c r="BM24" s="65"/>
      <c r="BN24" s="27"/>
      <c r="BO24" s="150">
        <f t="shared" si="28"/>
        <v>0</v>
      </c>
      <c r="BP24" s="95" t="str">
        <f t="shared" si="29"/>
        <v/>
      </c>
      <c r="BQ24" s="22" t="str">
        <f t="shared" si="30"/>
        <v/>
      </c>
      <c r="BR24" s="57">
        <f>IF(BP24&lt;&gt;"",VLOOKUP(BQ24,Point!$A$3:$B$122,2),0)</f>
        <v>0</v>
      </c>
      <c r="BS24" s="64">
        <f t="shared" si="27"/>
        <v>602</v>
      </c>
    </row>
    <row r="25" spans="1:71" ht="12.95" customHeight="1" x14ac:dyDescent="0.25">
      <c r="A25" s="41">
        <f t="shared" si="0"/>
        <v>21</v>
      </c>
      <c r="B25" s="52">
        <f t="shared" si="1"/>
        <v>103</v>
      </c>
      <c r="C25" s="157">
        <v>608</v>
      </c>
      <c r="D25" s="154" t="s">
        <v>129</v>
      </c>
      <c r="E25" s="154" t="s">
        <v>130</v>
      </c>
      <c r="F25" s="154" t="s">
        <v>154</v>
      </c>
      <c r="G25" s="25" t="s">
        <v>164</v>
      </c>
      <c r="H25" s="48" t="s">
        <v>163</v>
      </c>
      <c r="I25" s="135">
        <f t="shared" si="2"/>
        <v>21</v>
      </c>
      <c r="J25" s="54" t="str">
        <f t="shared" si="31"/>
        <v/>
      </c>
      <c r="K25" s="54" t="str">
        <f t="shared" si="4"/>
        <v/>
      </c>
      <c r="L25" s="55">
        <f t="shared" si="5"/>
        <v>0</v>
      </c>
      <c r="M25" s="36">
        <f t="shared" si="6"/>
        <v>608</v>
      </c>
      <c r="N25" s="26">
        <v>21</v>
      </c>
      <c r="O25" s="43">
        <f>IF(N25,VLOOKUP(N25,Point!$A$3:$B$122,2),0)</f>
        <v>103</v>
      </c>
      <c r="P25" s="61">
        <f t="shared" si="7"/>
        <v>608</v>
      </c>
      <c r="Q25" s="35"/>
      <c r="R25" s="26"/>
      <c r="S25" s="100"/>
      <c r="T25" s="102" t="str">
        <f t="shared" si="8"/>
        <v/>
      </c>
      <c r="U25" s="35"/>
      <c r="V25" s="23"/>
      <c r="W25" s="104"/>
      <c r="X25" s="102" t="str">
        <f t="shared" si="9"/>
        <v/>
      </c>
      <c r="Y25" s="119" t="str">
        <f t="shared" si="10"/>
        <v/>
      </c>
      <c r="Z25" s="35"/>
      <c r="AA25" s="26"/>
      <c r="AB25" s="100"/>
      <c r="AC25" s="102" t="str">
        <f t="shared" si="11"/>
        <v/>
      </c>
      <c r="AD25" s="35"/>
      <c r="AE25" s="26"/>
      <c r="AF25" s="104"/>
      <c r="AG25" s="102" t="str">
        <f t="shared" si="12"/>
        <v/>
      </c>
      <c r="AH25" s="119" t="str">
        <f t="shared" si="13"/>
        <v/>
      </c>
      <c r="AI25" s="41" t="str">
        <f t="shared" si="14"/>
        <v/>
      </c>
      <c r="AJ25" s="22" t="str">
        <f t="shared" si="15"/>
        <v/>
      </c>
      <c r="AK25" s="57">
        <f>IF(AJ25&lt;&gt;"",VLOOKUP(AJ25,Point!$A$3:$B$122,2),0)</f>
        <v>0</v>
      </c>
      <c r="AL25" s="61">
        <f t="shared" si="16"/>
        <v>608</v>
      </c>
      <c r="AM25" s="35"/>
      <c r="AN25" s="26"/>
      <c r="AO25" s="100"/>
      <c r="AP25" s="102" t="str">
        <f t="shared" si="17"/>
        <v/>
      </c>
      <c r="AQ25" s="35"/>
      <c r="AR25" s="23"/>
      <c r="AS25" s="104"/>
      <c r="AT25" s="95" t="str">
        <f t="shared" si="18"/>
        <v/>
      </c>
      <c r="AU25" s="22" t="str">
        <f t="shared" si="19"/>
        <v/>
      </c>
      <c r="AV25" s="87">
        <f>IF(AND(AU25&lt;&gt;"",AU25&gt;Point!$I$8),AU25-Point!$I$8,0)</f>
        <v>0</v>
      </c>
      <c r="AW25" s="22">
        <f>IF(AV25&lt;&gt;0,VLOOKUP(AV25,Point!$I$11:$J$48,2),0)</f>
        <v>0</v>
      </c>
      <c r="AX25" s="26"/>
      <c r="AY25" s="22" t="str">
        <f t="shared" si="20"/>
        <v/>
      </c>
      <c r="AZ25" s="22" t="str">
        <f t="shared" si="21"/>
        <v/>
      </c>
      <c r="BA25" s="22" t="str">
        <f t="shared" si="22"/>
        <v/>
      </c>
      <c r="BB25" s="43">
        <f>IF(AY25&lt;&gt;"",VLOOKUP(BA25,Point!$A$3:$B$122,2),0)</f>
        <v>0</v>
      </c>
      <c r="BC25" s="128">
        <f t="shared" si="23"/>
        <v>608</v>
      </c>
      <c r="BD25" s="65"/>
      <c r="BE25" s="27"/>
      <c r="BF25" s="22">
        <f t="shared" si="24"/>
        <v>0</v>
      </c>
      <c r="BG25" s="65"/>
      <c r="BH25" s="27"/>
      <c r="BI25" s="22">
        <f t="shared" si="25"/>
        <v>0</v>
      </c>
      <c r="BJ25" s="65"/>
      <c r="BK25" s="27"/>
      <c r="BL25" s="22">
        <f t="shared" si="26"/>
        <v>0</v>
      </c>
      <c r="BM25" s="65"/>
      <c r="BN25" s="27"/>
      <c r="BO25" s="150">
        <f t="shared" si="28"/>
        <v>0</v>
      </c>
      <c r="BP25" s="95" t="str">
        <f t="shared" si="29"/>
        <v/>
      </c>
      <c r="BQ25" s="22" t="str">
        <f t="shared" si="30"/>
        <v/>
      </c>
      <c r="BR25" s="57">
        <f>IF(BP25&lt;&gt;"",VLOOKUP(BQ25,Point!$A$3:$B$122,2),0)</f>
        <v>0</v>
      </c>
      <c r="BS25" s="64">
        <f t="shared" si="27"/>
        <v>608</v>
      </c>
    </row>
    <row r="26" spans="1:71" ht="12.95" customHeight="1" x14ac:dyDescent="0.25">
      <c r="A26" s="41">
        <f t="shared" si="0"/>
        <v>22</v>
      </c>
      <c r="B26" s="52">
        <f t="shared" si="1"/>
        <v>101</v>
      </c>
      <c r="C26" s="156">
        <v>623</v>
      </c>
      <c r="D26" s="24" t="s">
        <v>357</v>
      </c>
      <c r="E26" s="24" t="s">
        <v>324</v>
      </c>
      <c r="F26" s="154" t="s">
        <v>151</v>
      </c>
      <c r="G26" s="25" t="s">
        <v>164</v>
      </c>
      <c r="H26" s="48" t="s">
        <v>163</v>
      </c>
      <c r="I26" s="135">
        <f t="shared" si="2"/>
        <v>22</v>
      </c>
      <c r="J26" s="54" t="str">
        <f t="shared" si="31"/>
        <v/>
      </c>
      <c r="K26" s="54" t="str">
        <f t="shared" si="4"/>
        <v/>
      </c>
      <c r="L26" s="55">
        <f t="shared" si="5"/>
        <v>0</v>
      </c>
      <c r="M26" s="36">
        <f t="shared" si="6"/>
        <v>623</v>
      </c>
      <c r="N26" s="26">
        <v>22</v>
      </c>
      <c r="O26" s="43">
        <f>IF(N26,VLOOKUP(N26,Point!$A$3:$B$122,2),0)</f>
        <v>101</v>
      </c>
      <c r="P26" s="61">
        <f t="shared" si="7"/>
        <v>623</v>
      </c>
      <c r="Q26" s="35"/>
      <c r="R26" s="26"/>
      <c r="S26" s="100"/>
      <c r="T26" s="102" t="str">
        <f t="shared" si="8"/>
        <v/>
      </c>
      <c r="U26" s="35"/>
      <c r="V26" s="26"/>
      <c r="W26" s="100"/>
      <c r="X26" s="102" t="str">
        <f t="shared" si="9"/>
        <v/>
      </c>
      <c r="Y26" s="119" t="str">
        <f t="shared" si="10"/>
        <v/>
      </c>
      <c r="Z26" s="35"/>
      <c r="AA26" s="26"/>
      <c r="AB26" s="100"/>
      <c r="AC26" s="102" t="str">
        <f t="shared" si="11"/>
        <v/>
      </c>
      <c r="AD26" s="35"/>
      <c r="AE26" s="26"/>
      <c r="AF26" s="100"/>
      <c r="AG26" s="102" t="str">
        <f t="shared" si="12"/>
        <v/>
      </c>
      <c r="AH26" s="119" t="str">
        <f t="shared" si="13"/>
        <v/>
      </c>
      <c r="AI26" s="41" t="str">
        <f t="shared" si="14"/>
        <v/>
      </c>
      <c r="AJ26" s="22" t="str">
        <f t="shared" si="15"/>
        <v/>
      </c>
      <c r="AK26" s="57">
        <f>IF(AJ26&lt;&gt;"",VLOOKUP(AJ26,Point!$A$3:$B$122,2),0)</f>
        <v>0</v>
      </c>
      <c r="AL26" s="61">
        <f t="shared" si="16"/>
        <v>623</v>
      </c>
      <c r="AM26" s="35"/>
      <c r="AN26" s="26"/>
      <c r="AO26" s="100"/>
      <c r="AP26" s="102" t="str">
        <f t="shared" si="17"/>
        <v/>
      </c>
      <c r="AQ26" s="35"/>
      <c r="AR26" s="26"/>
      <c r="AS26" s="100"/>
      <c r="AT26" s="95" t="str">
        <f t="shared" si="18"/>
        <v/>
      </c>
      <c r="AU26" s="22" t="str">
        <f t="shared" si="19"/>
        <v/>
      </c>
      <c r="AV26" s="87">
        <f>IF(AND(AU26&lt;&gt;"",AU26&gt;Point!$I$8),AU26-Point!$I$8,0)</f>
        <v>0</v>
      </c>
      <c r="AW26" s="22">
        <f>IF(AV26&lt;&gt;0,VLOOKUP(AV26,Point!$I$11:$J$48,2),0)</f>
        <v>0</v>
      </c>
      <c r="AX26" s="26"/>
      <c r="AY26" s="22" t="str">
        <f t="shared" si="20"/>
        <v/>
      </c>
      <c r="AZ26" s="22" t="str">
        <f t="shared" si="21"/>
        <v/>
      </c>
      <c r="BA26" s="22" t="str">
        <f t="shared" si="22"/>
        <v/>
      </c>
      <c r="BB26" s="43">
        <f>IF(AY26&lt;&gt;"",VLOOKUP(BA26,Point!$A$3:$B$122,2),0)</f>
        <v>0</v>
      </c>
      <c r="BC26" s="128">
        <f t="shared" si="23"/>
        <v>623</v>
      </c>
      <c r="BD26" s="65"/>
      <c r="BE26" s="27"/>
      <c r="BF26" s="22">
        <f t="shared" si="24"/>
        <v>0</v>
      </c>
      <c r="BG26" s="65"/>
      <c r="BH26" s="27"/>
      <c r="BI26" s="22">
        <f t="shared" si="25"/>
        <v>0</v>
      </c>
      <c r="BJ26" s="65"/>
      <c r="BK26" s="27"/>
      <c r="BL26" s="22">
        <f t="shared" si="26"/>
        <v>0</v>
      </c>
      <c r="BM26" s="65"/>
      <c r="BN26" s="27"/>
      <c r="BO26" s="150">
        <f t="shared" si="28"/>
        <v>0</v>
      </c>
      <c r="BP26" s="95" t="str">
        <f t="shared" si="29"/>
        <v/>
      </c>
      <c r="BQ26" s="22" t="str">
        <f t="shared" si="30"/>
        <v/>
      </c>
      <c r="BR26" s="57">
        <f>IF(BP26&lt;&gt;"",VLOOKUP(BQ26,Point!$A$3:$B$122,2),0)</f>
        <v>0</v>
      </c>
      <c r="BS26" s="64">
        <f t="shared" si="27"/>
        <v>623</v>
      </c>
    </row>
    <row r="27" spans="1:71" ht="12.95" customHeight="1" x14ac:dyDescent="0.25">
      <c r="A27" s="41">
        <f t="shared" si="0"/>
        <v>23</v>
      </c>
      <c r="B27" s="52">
        <f t="shared" si="1"/>
        <v>100</v>
      </c>
      <c r="C27" s="156">
        <v>607</v>
      </c>
      <c r="D27" s="154" t="s">
        <v>127</v>
      </c>
      <c r="E27" s="154" t="s">
        <v>128</v>
      </c>
      <c r="F27" s="154" t="s">
        <v>153</v>
      </c>
      <c r="G27" s="25" t="s">
        <v>164</v>
      </c>
      <c r="H27" s="48" t="s">
        <v>163</v>
      </c>
      <c r="I27" s="135">
        <f t="shared" si="2"/>
        <v>23</v>
      </c>
      <c r="J27" s="54" t="str">
        <f t="shared" si="31"/>
        <v/>
      </c>
      <c r="K27" s="54" t="str">
        <f t="shared" si="4"/>
        <v/>
      </c>
      <c r="L27" s="55">
        <f t="shared" si="5"/>
        <v>0</v>
      </c>
      <c r="M27" s="36">
        <f t="shared" si="6"/>
        <v>607</v>
      </c>
      <c r="N27" s="26">
        <v>23</v>
      </c>
      <c r="O27" s="43">
        <f>IF(N27,VLOOKUP(N27,Point!$A$3:$B$122,2),0)</f>
        <v>100</v>
      </c>
      <c r="P27" s="61">
        <f t="shared" si="7"/>
        <v>607</v>
      </c>
      <c r="Q27" s="35"/>
      <c r="R27" s="26"/>
      <c r="S27" s="100"/>
      <c r="T27" s="102" t="str">
        <f t="shared" si="8"/>
        <v/>
      </c>
      <c r="U27" s="35"/>
      <c r="V27" s="23"/>
      <c r="W27" s="104"/>
      <c r="X27" s="102" t="str">
        <f t="shared" si="9"/>
        <v/>
      </c>
      <c r="Y27" s="119" t="str">
        <f t="shared" si="10"/>
        <v/>
      </c>
      <c r="Z27" s="35"/>
      <c r="AA27" s="26"/>
      <c r="AB27" s="100"/>
      <c r="AC27" s="102" t="str">
        <f t="shared" si="11"/>
        <v/>
      </c>
      <c r="AD27" s="35"/>
      <c r="AE27" s="26"/>
      <c r="AF27" s="104"/>
      <c r="AG27" s="102" t="str">
        <f t="shared" si="12"/>
        <v/>
      </c>
      <c r="AH27" s="119" t="str">
        <f t="shared" si="13"/>
        <v/>
      </c>
      <c r="AI27" s="41" t="str">
        <f t="shared" si="14"/>
        <v/>
      </c>
      <c r="AJ27" s="22" t="str">
        <f t="shared" si="15"/>
        <v/>
      </c>
      <c r="AK27" s="57">
        <f>IF(AJ27&lt;&gt;"",VLOOKUP(AJ27,Point!$A$3:$B$122,2),0)</f>
        <v>0</v>
      </c>
      <c r="AL27" s="61">
        <f t="shared" si="16"/>
        <v>607</v>
      </c>
      <c r="AM27" s="35"/>
      <c r="AN27" s="26"/>
      <c r="AO27" s="100"/>
      <c r="AP27" s="102" t="str">
        <f t="shared" si="17"/>
        <v/>
      </c>
      <c r="AQ27" s="35"/>
      <c r="AR27" s="23"/>
      <c r="AS27" s="104"/>
      <c r="AT27" s="95" t="str">
        <f t="shared" si="18"/>
        <v/>
      </c>
      <c r="AU27" s="22" t="str">
        <f t="shared" si="19"/>
        <v/>
      </c>
      <c r="AV27" s="87">
        <f>IF(AND(AU27&lt;&gt;"",AU27&gt;Point!$I$8),AU27-Point!$I$8,0)</f>
        <v>0</v>
      </c>
      <c r="AW27" s="22">
        <f>IF(AV27&lt;&gt;0,VLOOKUP(AV27,Point!$I$11:$J$48,2),0)</f>
        <v>0</v>
      </c>
      <c r="AX27" s="26"/>
      <c r="AY27" s="22" t="str">
        <f t="shared" si="20"/>
        <v/>
      </c>
      <c r="AZ27" s="22" t="str">
        <f t="shared" si="21"/>
        <v/>
      </c>
      <c r="BA27" s="22" t="str">
        <f t="shared" si="22"/>
        <v/>
      </c>
      <c r="BB27" s="43">
        <f>IF(AY27&lt;&gt;"",VLOOKUP(BA27,Point!$A$3:$B$122,2),0)</f>
        <v>0</v>
      </c>
      <c r="BC27" s="128">
        <f t="shared" si="23"/>
        <v>607</v>
      </c>
      <c r="BD27" s="65"/>
      <c r="BE27" s="27"/>
      <c r="BF27" s="22">
        <f t="shared" si="24"/>
        <v>0</v>
      </c>
      <c r="BG27" s="65"/>
      <c r="BH27" s="27"/>
      <c r="BI27" s="22">
        <f t="shared" si="25"/>
        <v>0</v>
      </c>
      <c r="BJ27" s="65"/>
      <c r="BK27" s="27"/>
      <c r="BL27" s="22">
        <f t="shared" si="26"/>
        <v>0</v>
      </c>
      <c r="BM27" s="65"/>
      <c r="BN27" s="27"/>
      <c r="BO27" s="150">
        <f t="shared" si="28"/>
        <v>0</v>
      </c>
      <c r="BP27" s="95" t="str">
        <f t="shared" si="29"/>
        <v/>
      </c>
      <c r="BQ27" s="22" t="str">
        <f t="shared" si="30"/>
        <v/>
      </c>
      <c r="BR27" s="57">
        <f>IF(BP27&lt;&gt;"",VLOOKUP(BQ27,Point!$A$3:$B$122,2),0)</f>
        <v>0</v>
      </c>
      <c r="BS27" s="64">
        <f t="shared" si="27"/>
        <v>607</v>
      </c>
    </row>
    <row r="28" spans="1:71" ht="12.95" customHeight="1" x14ac:dyDescent="0.25">
      <c r="A28" s="41" t="str">
        <f t="shared" si="0"/>
        <v/>
      </c>
      <c r="B28" s="52" t="str">
        <f t="shared" si="1"/>
        <v/>
      </c>
      <c r="C28" s="34"/>
      <c r="D28" s="24"/>
      <c r="E28" s="24"/>
      <c r="F28" s="24"/>
      <c r="G28" s="25"/>
      <c r="H28" s="48"/>
      <c r="I28" s="53" t="str">
        <f t="shared" si="2"/>
        <v/>
      </c>
      <c r="J28" s="54" t="str">
        <f t="shared" si="31"/>
        <v/>
      </c>
      <c r="K28" s="54" t="str">
        <f t="shared" si="4"/>
        <v/>
      </c>
      <c r="L28" s="55" t="str">
        <f t="shared" si="5"/>
        <v/>
      </c>
      <c r="M28" s="36" t="str">
        <f t="shared" si="6"/>
        <v/>
      </c>
      <c r="N28" s="26"/>
      <c r="O28" s="43">
        <f>IF(N28,VLOOKUP(N28,Point!$A$3:$B$122,2),0)</f>
        <v>0</v>
      </c>
      <c r="P28" s="61" t="str">
        <f t="shared" si="7"/>
        <v/>
      </c>
      <c r="Q28" s="35"/>
      <c r="R28" s="26"/>
      <c r="S28" s="100"/>
      <c r="T28" s="102" t="str">
        <f t="shared" si="8"/>
        <v/>
      </c>
      <c r="U28" s="35"/>
      <c r="V28" s="26"/>
      <c r="W28" s="100"/>
      <c r="X28" s="102" t="str">
        <f t="shared" si="9"/>
        <v/>
      </c>
      <c r="Y28" s="119" t="str">
        <f t="shared" si="10"/>
        <v/>
      </c>
      <c r="Z28" s="35"/>
      <c r="AA28" s="26"/>
      <c r="AB28" s="100"/>
      <c r="AC28" s="102" t="str">
        <f t="shared" si="11"/>
        <v/>
      </c>
      <c r="AD28" s="35"/>
      <c r="AE28" s="26"/>
      <c r="AF28" s="100"/>
      <c r="AG28" s="102" t="str">
        <f t="shared" si="12"/>
        <v/>
      </c>
      <c r="AH28" s="119" t="str">
        <f t="shared" si="13"/>
        <v/>
      </c>
      <c r="AI28" s="41" t="str">
        <f t="shared" si="14"/>
        <v/>
      </c>
      <c r="AJ28" s="22" t="str">
        <f t="shared" si="15"/>
        <v/>
      </c>
      <c r="AK28" s="57">
        <f>IF(AJ28&lt;&gt;"",VLOOKUP(AJ28,Point!$A$3:$B$122,2),0)</f>
        <v>0</v>
      </c>
      <c r="AL28" s="61" t="str">
        <f t="shared" si="16"/>
        <v/>
      </c>
      <c r="AM28" s="35"/>
      <c r="AN28" s="26"/>
      <c r="AO28" s="100"/>
      <c r="AP28" s="102" t="str">
        <f t="shared" si="17"/>
        <v/>
      </c>
      <c r="AQ28" s="35"/>
      <c r="AR28" s="26"/>
      <c r="AS28" s="100"/>
      <c r="AT28" s="95" t="str">
        <f t="shared" si="18"/>
        <v/>
      </c>
      <c r="AU28" s="22" t="str">
        <f t="shared" si="19"/>
        <v/>
      </c>
      <c r="AV28" s="87">
        <f>IF(AND(AU28&lt;&gt;"",AU28&gt;Point!$I$8),AU28-Point!$I$8,0)</f>
        <v>0</v>
      </c>
      <c r="AW28" s="22">
        <f>IF(AV28&lt;&gt;0,VLOOKUP(AV28,Point!$I$11:$J$48,2),0)</f>
        <v>0</v>
      </c>
      <c r="AX28" s="26"/>
      <c r="AY28" s="22" t="str">
        <f t="shared" si="20"/>
        <v/>
      </c>
      <c r="AZ28" s="22" t="str">
        <f t="shared" si="21"/>
        <v/>
      </c>
      <c r="BA28" s="22" t="str">
        <f t="shared" si="22"/>
        <v/>
      </c>
      <c r="BB28" s="43">
        <f>IF(AY28&lt;&gt;"",VLOOKUP(BA28,Point!$A$3:$B$122,2),0)</f>
        <v>0</v>
      </c>
      <c r="BC28" s="128" t="str">
        <f t="shared" si="23"/>
        <v/>
      </c>
      <c r="BD28" s="65"/>
      <c r="BE28" s="27"/>
      <c r="BF28" s="22">
        <f t="shared" si="24"/>
        <v>0</v>
      </c>
      <c r="BG28" s="65"/>
      <c r="BH28" s="27"/>
      <c r="BI28" s="22">
        <f t="shared" si="25"/>
        <v>0</v>
      </c>
      <c r="BJ28" s="65"/>
      <c r="BK28" s="27"/>
      <c r="BL28" s="22">
        <f t="shared" si="26"/>
        <v>0</v>
      </c>
      <c r="BM28" s="65"/>
      <c r="BN28" s="27"/>
      <c r="BO28" s="150">
        <f t="shared" si="28"/>
        <v>0</v>
      </c>
      <c r="BP28" s="95" t="str">
        <f t="shared" si="29"/>
        <v/>
      </c>
      <c r="BQ28" s="22" t="str">
        <f t="shared" si="30"/>
        <v/>
      </c>
      <c r="BR28" s="57">
        <f>IF(BP28&lt;&gt;"",VLOOKUP(BQ28,Point!$A$3:$B$122,2),0)</f>
        <v>0</v>
      </c>
      <c r="BS28" s="64" t="str">
        <f t="shared" si="27"/>
        <v/>
      </c>
    </row>
    <row r="29" spans="1:71" ht="12.95" customHeight="1" x14ac:dyDescent="0.25">
      <c r="A29" s="41" t="str">
        <f t="shared" si="0"/>
        <v/>
      </c>
      <c r="B29" s="52" t="str">
        <f t="shared" si="1"/>
        <v/>
      </c>
      <c r="C29" s="35"/>
      <c r="D29" s="30"/>
      <c r="E29" s="30"/>
      <c r="F29" s="30"/>
      <c r="G29" s="31"/>
      <c r="H29" s="48"/>
      <c r="I29" s="53" t="str">
        <f t="shared" si="2"/>
        <v/>
      </c>
      <c r="J29" s="54" t="str">
        <f t="shared" si="31"/>
        <v/>
      </c>
      <c r="K29" s="54" t="str">
        <f t="shared" si="4"/>
        <v/>
      </c>
      <c r="L29" s="55" t="str">
        <f t="shared" si="5"/>
        <v/>
      </c>
      <c r="M29" s="36" t="str">
        <f t="shared" si="6"/>
        <v/>
      </c>
      <c r="N29" s="26"/>
      <c r="O29" s="43">
        <f>IF(N29,VLOOKUP(N29,Point!$A$3:$B$122,2),0)</f>
        <v>0</v>
      </c>
      <c r="P29" s="61" t="str">
        <f t="shared" si="7"/>
        <v/>
      </c>
      <c r="Q29" s="35"/>
      <c r="R29" s="26"/>
      <c r="S29" s="100"/>
      <c r="T29" s="102" t="str">
        <f t="shared" si="8"/>
        <v/>
      </c>
      <c r="U29" s="35"/>
      <c r="V29" s="23"/>
      <c r="W29" s="104"/>
      <c r="X29" s="102" t="str">
        <f t="shared" si="9"/>
        <v/>
      </c>
      <c r="Y29" s="119" t="str">
        <f t="shared" si="10"/>
        <v/>
      </c>
      <c r="Z29" s="35"/>
      <c r="AA29" s="26"/>
      <c r="AB29" s="100"/>
      <c r="AC29" s="102" t="str">
        <f t="shared" si="11"/>
        <v/>
      </c>
      <c r="AD29" s="35"/>
      <c r="AE29" s="26"/>
      <c r="AF29" s="104"/>
      <c r="AG29" s="102" t="str">
        <f t="shared" si="12"/>
        <v/>
      </c>
      <c r="AH29" s="119" t="str">
        <f t="shared" si="13"/>
        <v/>
      </c>
      <c r="AI29" s="41" t="str">
        <f t="shared" si="14"/>
        <v/>
      </c>
      <c r="AJ29" s="22" t="str">
        <f t="shared" si="15"/>
        <v/>
      </c>
      <c r="AK29" s="57">
        <f>IF(AJ29&lt;&gt;"",VLOOKUP(AJ29,Point!$A$3:$B$122,2),0)</f>
        <v>0</v>
      </c>
      <c r="AL29" s="61" t="str">
        <f t="shared" si="16"/>
        <v/>
      </c>
      <c r="AM29" s="35"/>
      <c r="AN29" s="26"/>
      <c r="AO29" s="100"/>
      <c r="AP29" s="102" t="str">
        <f t="shared" si="17"/>
        <v/>
      </c>
      <c r="AQ29" s="35"/>
      <c r="AR29" s="23"/>
      <c r="AS29" s="104"/>
      <c r="AT29" s="95" t="str">
        <f t="shared" si="18"/>
        <v/>
      </c>
      <c r="AU29" s="22" t="str">
        <f t="shared" si="19"/>
        <v/>
      </c>
      <c r="AV29" s="87">
        <f>IF(AND(AU29&lt;&gt;"",AU29&gt;Point!$I$8),AU29-Point!$I$8,0)</f>
        <v>0</v>
      </c>
      <c r="AW29" s="22">
        <f>IF(AV29&lt;&gt;0,VLOOKUP(AV29,Point!$I$11:$J$48,2),0)</f>
        <v>0</v>
      </c>
      <c r="AX29" s="26"/>
      <c r="AY29" s="22" t="str">
        <f t="shared" si="20"/>
        <v/>
      </c>
      <c r="AZ29" s="22" t="str">
        <f t="shared" si="21"/>
        <v/>
      </c>
      <c r="BA29" s="22" t="str">
        <f t="shared" si="22"/>
        <v/>
      </c>
      <c r="BB29" s="43">
        <f>IF(AY29&lt;&gt;"",VLOOKUP(BA29,Point!$A$3:$B$122,2),0)</f>
        <v>0</v>
      </c>
      <c r="BC29" s="128" t="str">
        <f t="shared" si="23"/>
        <v/>
      </c>
      <c r="BD29" s="65"/>
      <c r="BE29" s="27"/>
      <c r="BF29" s="22">
        <f t="shared" si="24"/>
        <v>0</v>
      </c>
      <c r="BG29" s="65"/>
      <c r="BH29" s="27"/>
      <c r="BI29" s="22">
        <f t="shared" si="25"/>
        <v>0</v>
      </c>
      <c r="BJ29" s="65"/>
      <c r="BK29" s="27"/>
      <c r="BL29" s="22">
        <f t="shared" si="26"/>
        <v>0</v>
      </c>
      <c r="BM29" s="65"/>
      <c r="BN29" s="27"/>
      <c r="BO29" s="150">
        <f t="shared" si="28"/>
        <v>0</v>
      </c>
      <c r="BP29" s="95" t="str">
        <f t="shared" si="29"/>
        <v/>
      </c>
      <c r="BQ29" s="22" t="str">
        <f t="shared" si="30"/>
        <v/>
      </c>
      <c r="BR29" s="57">
        <f>IF(BP29&lt;&gt;"",VLOOKUP(BQ29,Point!$A$3:$B$122,2),0)</f>
        <v>0</v>
      </c>
      <c r="BS29" s="64" t="str">
        <f t="shared" si="27"/>
        <v/>
      </c>
    </row>
    <row r="30" spans="1:71" ht="12.95" customHeight="1" x14ac:dyDescent="0.25">
      <c r="A30" s="41" t="str">
        <f t="shared" si="0"/>
        <v/>
      </c>
      <c r="B30" s="52" t="str">
        <f t="shared" si="1"/>
        <v/>
      </c>
      <c r="C30" s="34"/>
      <c r="D30" s="24"/>
      <c r="E30" s="24"/>
      <c r="F30" s="24"/>
      <c r="G30" s="31"/>
      <c r="H30" s="48"/>
      <c r="I30" s="53" t="str">
        <f t="shared" si="2"/>
        <v/>
      </c>
      <c r="J30" s="54" t="str">
        <f t="shared" si="31"/>
        <v/>
      </c>
      <c r="K30" s="54" t="str">
        <f t="shared" si="4"/>
        <v/>
      </c>
      <c r="L30" s="55" t="str">
        <f t="shared" si="5"/>
        <v/>
      </c>
      <c r="M30" s="36" t="str">
        <f t="shared" si="6"/>
        <v/>
      </c>
      <c r="N30" s="26"/>
      <c r="O30" s="43">
        <f>IF(N30,VLOOKUP(N30,Point!$A$3:$B$122,2),0)</f>
        <v>0</v>
      </c>
      <c r="P30" s="61" t="str">
        <f t="shared" si="7"/>
        <v/>
      </c>
      <c r="Q30" s="35"/>
      <c r="R30" s="26"/>
      <c r="S30" s="100"/>
      <c r="T30" s="102" t="str">
        <f t="shared" si="8"/>
        <v/>
      </c>
      <c r="U30" s="35"/>
      <c r="V30" s="29"/>
      <c r="W30" s="105"/>
      <c r="X30" s="102" t="str">
        <f t="shared" si="9"/>
        <v/>
      </c>
      <c r="Y30" s="119" t="str">
        <f t="shared" si="10"/>
        <v/>
      </c>
      <c r="Z30" s="35"/>
      <c r="AA30" s="26"/>
      <c r="AB30" s="100"/>
      <c r="AC30" s="102" t="str">
        <f t="shared" si="11"/>
        <v/>
      </c>
      <c r="AD30" s="35"/>
      <c r="AE30" s="26"/>
      <c r="AF30" s="105"/>
      <c r="AG30" s="102" t="str">
        <f t="shared" si="12"/>
        <v/>
      </c>
      <c r="AH30" s="119" t="str">
        <f t="shared" si="13"/>
        <v/>
      </c>
      <c r="AI30" s="41" t="str">
        <f t="shared" si="14"/>
        <v/>
      </c>
      <c r="AJ30" s="22" t="str">
        <f t="shared" si="15"/>
        <v/>
      </c>
      <c r="AK30" s="57">
        <f>IF(AJ30&lt;&gt;"",VLOOKUP(AJ30,Point!$A$3:$B$122,2),0)</f>
        <v>0</v>
      </c>
      <c r="AL30" s="61" t="str">
        <f t="shared" si="16"/>
        <v/>
      </c>
      <c r="AM30" s="35"/>
      <c r="AN30" s="26"/>
      <c r="AO30" s="100"/>
      <c r="AP30" s="102" t="str">
        <f t="shared" si="17"/>
        <v/>
      </c>
      <c r="AQ30" s="35"/>
      <c r="AR30" s="29"/>
      <c r="AS30" s="105"/>
      <c r="AT30" s="95" t="str">
        <f t="shared" si="18"/>
        <v/>
      </c>
      <c r="AU30" s="22" t="str">
        <f t="shared" si="19"/>
        <v/>
      </c>
      <c r="AV30" s="87">
        <f>IF(AND(AU30&lt;&gt;"",AU30&gt;Point!$I$8),AU30-Point!$I$8,0)</f>
        <v>0</v>
      </c>
      <c r="AW30" s="22">
        <f>IF(AV30&lt;&gt;0,VLOOKUP(AV30,Point!$I$11:$J$48,2),0)</f>
        <v>0</v>
      </c>
      <c r="AX30" s="26"/>
      <c r="AY30" s="22" t="str">
        <f t="shared" si="20"/>
        <v/>
      </c>
      <c r="AZ30" s="22" t="str">
        <f t="shared" si="21"/>
        <v/>
      </c>
      <c r="BA30" s="22" t="str">
        <f t="shared" si="22"/>
        <v/>
      </c>
      <c r="BB30" s="43">
        <f>IF(AY30&lt;&gt;"",VLOOKUP(BA30,Point!$A$3:$B$122,2),0)</f>
        <v>0</v>
      </c>
      <c r="BC30" s="128" t="str">
        <f t="shared" si="23"/>
        <v/>
      </c>
      <c r="BD30" s="65"/>
      <c r="BE30" s="27"/>
      <c r="BF30" s="22">
        <f t="shared" si="24"/>
        <v>0</v>
      </c>
      <c r="BG30" s="65"/>
      <c r="BH30" s="27"/>
      <c r="BI30" s="22">
        <f t="shared" si="25"/>
        <v>0</v>
      </c>
      <c r="BJ30" s="65"/>
      <c r="BK30" s="27"/>
      <c r="BL30" s="22">
        <f t="shared" si="26"/>
        <v>0</v>
      </c>
      <c r="BM30" s="65"/>
      <c r="BN30" s="27"/>
      <c r="BO30" s="150">
        <f t="shared" si="28"/>
        <v>0</v>
      </c>
      <c r="BP30" s="95" t="str">
        <f t="shared" si="29"/>
        <v/>
      </c>
      <c r="BQ30" s="22" t="str">
        <f t="shared" si="30"/>
        <v/>
      </c>
      <c r="BR30" s="57">
        <f>IF(BP30&lt;&gt;"",VLOOKUP(BQ30,Point!$A$3:$B$122,2),0)</f>
        <v>0</v>
      </c>
      <c r="BS30" s="64" t="str">
        <f t="shared" si="27"/>
        <v/>
      </c>
    </row>
    <row r="31" spans="1:71" ht="12.95" customHeight="1" x14ac:dyDescent="0.25">
      <c r="A31" s="41" t="str">
        <f t="shared" si="0"/>
        <v/>
      </c>
      <c r="B31" s="52" t="str">
        <f t="shared" si="1"/>
        <v/>
      </c>
      <c r="C31" s="34"/>
      <c r="D31" s="30"/>
      <c r="E31" s="30"/>
      <c r="F31" s="30"/>
      <c r="G31" s="31"/>
      <c r="H31" s="48"/>
      <c r="I31" s="53" t="str">
        <f t="shared" si="2"/>
        <v/>
      </c>
      <c r="J31" s="54" t="str">
        <f t="shared" si="31"/>
        <v/>
      </c>
      <c r="K31" s="54" t="str">
        <f t="shared" si="4"/>
        <v/>
      </c>
      <c r="L31" s="55" t="str">
        <f t="shared" si="5"/>
        <v/>
      </c>
      <c r="M31" s="36" t="str">
        <f t="shared" si="6"/>
        <v/>
      </c>
      <c r="N31" s="26"/>
      <c r="O31" s="43">
        <f>IF(N31,VLOOKUP(N31,Point!$A$3:$B$122,2),0)</f>
        <v>0</v>
      </c>
      <c r="P31" s="61" t="str">
        <f t="shared" si="7"/>
        <v/>
      </c>
      <c r="Q31" s="35"/>
      <c r="R31" s="26"/>
      <c r="S31" s="100"/>
      <c r="T31" s="102" t="str">
        <f t="shared" si="8"/>
        <v/>
      </c>
      <c r="U31" s="35"/>
      <c r="V31" s="29"/>
      <c r="W31" s="105"/>
      <c r="X31" s="102" t="str">
        <f t="shared" si="9"/>
        <v/>
      </c>
      <c r="Y31" s="119" t="str">
        <f t="shared" si="10"/>
        <v/>
      </c>
      <c r="Z31" s="35"/>
      <c r="AA31" s="26"/>
      <c r="AB31" s="100"/>
      <c r="AC31" s="102" t="str">
        <f t="shared" si="11"/>
        <v/>
      </c>
      <c r="AD31" s="35"/>
      <c r="AE31" s="26"/>
      <c r="AF31" s="105"/>
      <c r="AG31" s="102" t="str">
        <f t="shared" si="12"/>
        <v/>
      </c>
      <c r="AH31" s="119" t="str">
        <f t="shared" si="13"/>
        <v/>
      </c>
      <c r="AI31" s="41" t="str">
        <f t="shared" si="14"/>
        <v/>
      </c>
      <c r="AJ31" s="22" t="str">
        <f t="shared" si="15"/>
        <v/>
      </c>
      <c r="AK31" s="57">
        <f>IF(AJ31&lt;&gt;"",VLOOKUP(AJ31,Point!$A$3:$B$122,2),0)</f>
        <v>0</v>
      </c>
      <c r="AL31" s="61" t="str">
        <f t="shared" si="16"/>
        <v/>
      </c>
      <c r="AM31" s="35"/>
      <c r="AN31" s="26"/>
      <c r="AO31" s="100"/>
      <c r="AP31" s="102" t="str">
        <f t="shared" si="17"/>
        <v/>
      </c>
      <c r="AQ31" s="35"/>
      <c r="AR31" s="29"/>
      <c r="AS31" s="105"/>
      <c r="AT31" s="95" t="str">
        <f t="shared" si="18"/>
        <v/>
      </c>
      <c r="AU31" s="22" t="str">
        <f t="shared" si="19"/>
        <v/>
      </c>
      <c r="AV31" s="87">
        <f>IF(AND(AU31&lt;&gt;"",AU31&gt;Point!$I$8),AU31-Point!$I$8,0)</f>
        <v>0</v>
      </c>
      <c r="AW31" s="22">
        <f>IF(AV31&lt;&gt;0,VLOOKUP(AV31,Point!$I$11:$J$48,2),0)</f>
        <v>0</v>
      </c>
      <c r="AX31" s="26"/>
      <c r="AY31" s="22" t="str">
        <f t="shared" si="20"/>
        <v/>
      </c>
      <c r="AZ31" s="22" t="str">
        <f t="shared" si="21"/>
        <v/>
      </c>
      <c r="BA31" s="22" t="str">
        <f t="shared" si="22"/>
        <v/>
      </c>
      <c r="BB31" s="43">
        <f>IF(AY31&lt;&gt;"",VLOOKUP(BA31,Point!$A$3:$B$122,2),0)</f>
        <v>0</v>
      </c>
      <c r="BC31" s="128" t="str">
        <f t="shared" si="23"/>
        <v/>
      </c>
      <c r="BD31" s="65"/>
      <c r="BE31" s="27"/>
      <c r="BF31" s="22">
        <f t="shared" si="24"/>
        <v>0</v>
      </c>
      <c r="BG31" s="65"/>
      <c r="BH31" s="27"/>
      <c r="BI31" s="22">
        <f t="shared" si="25"/>
        <v>0</v>
      </c>
      <c r="BJ31" s="65"/>
      <c r="BK31" s="27"/>
      <c r="BL31" s="22">
        <f t="shared" si="26"/>
        <v>0</v>
      </c>
      <c r="BM31" s="65"/>
      <c r="BN31" s="27"/>
      <c r="BO31" s="150">
        <f t="shared" si="28"/>
        <v>0</v>
      </c>
      <c r="BP31" s="95" t="str">
        <f t="shared" si="29"/>
        <v/>
      </c>
      <c r="BQ31" s="22" t="str">
        <f t="shared" si="30"/>
        <v/>
      </c>
      <c r="BR31" s="57">
        <f>IF(BP31&lt;&gt;"",VLOOKUP(BQ31,Point!$A$3:$B$122,2),0)</f>
        <v>0</v>
      </c>
      <c r="BS31" s="64" t="str">
        <f t="shared" si="27"/>
        <v/>
      </c>
    </row>
    <row r="32" spans="1:71" ht="12.95" customHeight="1" x14ac:dyDescent="0.25">
      <c r="A32" s="41" t="str">
        <f t="shared" si="0"/>
        <v/>
      </c>
      <c r="B32" s="52" t="str">
        <f t="shared" si="1"/>
        <v/>
      </c>
      <c r="C32" s="34"/>
      <c r="D32" s="30"/>
      <c r="E32" s="30"/>
      <c r="F32" s="30"/>
      <c r="G32" s="31"/>
      <c r="H32" s="48"/>
      <c r="I32" s="53" t="str">
        <f t="shared" si="2"/>
        <v/>
      </c>
      <c r="J32" s="54" t="str">
        <f t="shared" si="31"/>
        <v/>
      </c>
      <c r="K32" s="54" t="str">
        <f t="shared" si="4"/>
        <v/>
      </c>
      <c r="L32" s="55" t="str">
        <f t="shared" si="5"/>
        <v/>
      </c>
      <c r="M32" s="36" t="str">
        <f t="shared" si="6"/>
        <v/>
      </c>
      <c r="N32" s="26"/>
      <c r="O32" s="43">
        <f>IF(N32,VLOOKUP(N32,Point!$A$3:$B$122,2),0)</f>
        <v>0</v>
      </c>
      <c r="P32" s="61" t="str">
        <f t="shared" si="7"/>
        <v/>
      </c>
      <c r="Q32" s="35"/>
      <c r="R32" s="26"/>
      <c r="S32" s="100"/>
      <c r="T32" s="102" t="str">
        <f t="shared" si="8"/>
        <v/>
      </c>
      <c r="U32" s="35"/>
      <c r="V32" s="29"/>
      <c r="W32" s="105"/>
      <c r="X32" s="102" t="str">
        <f t="shared" si="9"/>
        <v/>
      </c>
      <c r="Y32" s="119" t="str">
        <f t="shared" si="10"/>
        <v/>
      </c>
      <c r="Z32" s="35"/>
      <c r="AA32" s="26"/>
      <c r="AB32" s="100"/>
      <c r="AC32" s="102" t="str">
        <f t="shared" si="11"/>
        <v/>
      </c>
      <c r="AD32" s="35"/>
      <c r="AE32" s="26"/>
      <c r="AF32" s="105"/>
      <c r="AG32" s="102" t="str">
        <f t="shared" si="12"/>
        <v/>
      </c>
      <c r="AH32" s="119" t="str">
        <f t="shared" si="13"/>
        <v/>
      </c>
      <c r="AI32" s="41" t="str">
        <f t="shared" si="14"/>
        <v/>
      </c>
      <c r="AJ32" s="22" t="str">
        <f t="shared" si="15"/>
        <v/>
      </c>
      <c r="AK32" s="57">
        <f>IF(AJ32&lt;&gt;"",VLOOKUP(AJ32,Point!$A$3:$B$122,2),0)</f>
        <v>0</v>
      </c>
      <c r="AL32" s="61" t="str">
        <f t="shared" si="16"/>
        <v/>
      </c>
      <c r="AM32" s="35"/>
      <c r="AN32" s="26"/>
      <c r="AO32" s="100"/>
      <c r="AP32" s="102" t="str">
        <f t="shared" si="17"/>
        <v/>
      </c>
      <c r="AQ32" s="35"/>
      <c r="AR32" s="29"/>
      <c r="AS32" s="105"/>
      <c r="AT32" s="95" t="str">
        <f t="shared" si="18"/>
        <v/>
      </c>
      <c r="AU32" s="22" t="str">
        <f t="shared" si="19"/>
        <v/>
      </c>
      <c r="AV32" s="87">
        <f>IF(AND(AU32&lt;&gt;"",AU32&gt;Point!$I$8),AU32-Point!$I$8,0)</f>
        <v>0</v>
      </c>
      <c r="AW32" s="22">
        <f>IF(AV32&lt;&gt;0,VLOOKUP(AV32,Point!$I$11:$J$48,2),0)</f>
        <v>0</v>
      </c>
      <c r="AX32" s="26"/>
      <c r="AY32" s="22" t="str">
        <f t="shared" si="20"/>
        <v/>
      </c>
      <c r="AZ32" s="22" t="str">
        <f t="shared" si="21"/>
        <v/>
      </c>
      <c r="BA32" s="22" t="str">
        <f t="shared" si="22"/>
        <v/>
      </c>
      <c r="BB32" s="43">
        <f>IF(AY32&lt;&gt;"",VLOOKUP(BA32,Point!$A$3:$B$122,2),0)</f>
        <v>0</v>
      </c>
      <c r="BC32" s="128" t="str">
        <f t="shared" si="23"/>
        <v/>
      </c>
      <c r="BD32" s="65"/>
      <c r="BE32" s="27"/>
      <c r="BF32" s="22">
        <f t="shared" si="24"/>
        <v>0</v>
      </c>
      <c r="BG32" s="65"/>
      <c r="BH32" s="27"/>
      <c r="BI32" s="22">
        <f t="shared" si="25"/>
        <v>0</v>
      </c>
      <c r="BJ32" s="65"/>
      <c r="BK32" s="27"/>
      <c r="BL32" s="22">
        <f t="shared" si="26"/>
        <v>0</v>
      </c>
      <c r="BM32" s="65"/>
      <c r="BN32" s="27"/>
      <c r="BO32" s="150">
        <f t="shared" si="28"/>
        <v>0</v>
      </c>
      <c r="BP32" s="95" t="str">
        <f t="shared" si="29"/>
        <v/>
      </c>
      <c r="BQ32" s="22" t="str">
        <f t="shared" si="30"/>
        <v/>
      </c>
      <c r="BR32" s="57">
        <f>IF(BP32&lt;&gt;"",VLOOKUP(BQ32,Point!$A$3:$B$122,2),0)</f>
        <v>0</v>
      </c>
      <c r="BS32" s="64" t="str">
        <f t="shared" si="27"/>
        <v/>
      </c>
    </row>
    <row r="33" spans="1:71" ht="12.95" customHeight="1" x14ac:dyDescent="0.25">
      <c r="A33" s="41" t="str">
        <f t="shared" si="0"/>
        <v/>
      </c>
      <c r="B33" s="52" t="str">
        <f t="shared" si="1"/>
        <v/>
      </c>
      <c r="C33" s="34"/>
      <c r="D33" s="30"/>
      <c r="E33" s="30"/>
      <c r="F33" s="30"/>
      <c r="G33" s="31"/>
      <c r="H33" s="48"/>
      <c r="I33" s="53" t="str">
        <f t="shared" si="2"/>
        <v/>
      </c>
      <c r="J33" s="54" t="str">
        <f t="shared" si="31"/>
        <v/>
      </c>
      <c r="K33" s="54" t="str">
        <f t="shared" si="4"/>
        <v/>
      </c>
      <c r="L33" s="55" t="str">
        <f t="shared" si="5"/>
        <v/>
      </c>
      <c r="M33" s="36" t="str">
        <f t="shared" si="6"/>
        <v/>
      </c>
      <c r="N33" s="26"/>
      <c r="O33" s="43">
        <f>IF(N33,VLOOKUP(N33,Point!$A$3:$B$122,2),0)</f>
        <v>0</v>
      </c>
      <c r="P33" s="61" t="str">
        <f t="shared" si="7"/>
        <v/>
      </c>
      <c r="Q33" s="35"/>
      <c r="R33" s="26"/>
      <c r="S33" s="100"/>
      <c r="T33" s="102" t="str">
        <f t="shared" si="8"/>
        <v/>
      </c>
      <c r="U33" s="35"/>
      <c r="V33" s="29"/>
      <c r="W33" s="105"/>
      <c r="X33" s="102" t="str">
        <f t="shared" si="9"/>
        <v/>
      </c>
      <c r="Y33" s="119" t="str">
        <f t="shared" si="10"/>
        <v/>
      </c>
      <c r="Z33" s="35"/>
      <c r="AA33" s="26"/>
      <c r="AB33" s="100"/>
      <c r="AC33" s="102" t="str">
        <f t="shared" si="11"/>
        <v/>
      </c>
      <c r="AD33" s="35"/>
      <c r="AE33" s="26"/>
      <c r="AF33" s="105"/>
      <c r="AG33" s="102" t="str">
        <f t="shared" si="12"/>
        <v/>
      </c>
      <c r="AH33" s="119" t="str">
        <f t="shared" si="13"/>
        <v/>
      </c>
      <c r="AI33" s="41" t="str">
        <f t="shared" si="14"/>
        <v/>
      </c>
      <c r="AJ33" s="22" t="str">
        <f t="shared" si="15"/>
        <v/>
      </c>
      <c r="AK33" s="57">
        <f>IF(AJ33&lt;&gt;"",VLOOKUP(AJ33,Point!$A$3:$B$122,2),0)</f>
        <v>0</v>
      </c>
      <c r="AL33" s="61" t="str">
        <f t="shared" si="16"/>
        <v/>
      </c>
      <c r="AM33" s="35"/>
      <c r="AN33" s="26"/>
      <c r="AO33" s="100"/>
      <c r="AP33" s="102" t="str">
        <f t="shared" si="17"/>
        <v/>
      </c>
      <c r="AQ33" s="35"/>
      <c r="AR33" s="29"/>
      <c r="AS33" s="105"/>
      <c r="AT33" s="95" t="str">
        <f t="shared" si="18"/>
        <v/>
      </c>
      <c r="AU33" s="22" t="str">
        <f t="shared" si="19"/>
        <v/>
      </c>
      <c r="AV33" s="87">
        <f>IF(AND(AU33&lt;&gt;"",AU33&gt;Point!$I$8),AU33-Point!$I$8,0)</f>
        <v>0</v>
      </c>
      <c r="AW33" s="22">
        <f>IF(AV33&lt;&gt;0,VLOOKUP(AV33,Point!$I$11:$J$48,2),0)</f>
        <v>0</v>
      </c>
      <c r="AX33" s="26"/>
      <c r="AY33" s="22" t="str">
        <f t="shared" si="20"/>
        <v/>
      </c>
      <c r="AZ33" s="22" t="str">
        <f t="shared" si="21"/>
        <v/>
      </c>
      <c r="BA33" s="22" t="str">
        <f t="shared" si="22"/>
        <v/>
      </c>
      <c r="BB33" s="43">
        <f>IF(AY33&lt;&gt;"",VLOOKUP(BA33,Point!$A$3:$B$122,2),0)</f>
        <v>0</v>
      </c>
      <c r="BC33" s="128" t="str">
        <f t="shared" si="23"/>
        <v/>
      </c>
      <c r="BD33" s="65"/>
      <c r="BE33" s="27"/>
      <c r="BF33" s="22">
        <f t="shared" si="24"/>
        <v>0</v>
      </c>
      <c r="BG33" s="65"/>
      <c r="BH33" s="27"/>
      <c r="BI33" s="22">
        <f t="shared" si="25"/>
        <v>0</v>
      </c>
      <c r="BJ33" s="65"/>
      <c r="BK33" s="27"/>
      <c r="BL33" s="22">
        <f t="shared" si="26"/>
        <v>0</v>
      </c>
      <c r="BM33" s="65"/>
      <c r="BN33" s="27"/>
      <c r="BO33" s="150">
        <f t="shared" si="28"/>
        <v>0</v>
      </c>
      <c r="BP33" s="95" t="str">
        <f t="shared" si="29"/>
        <v/>
      </c>
      <c r="BQ33" s="22" t="str">
        <f t="shared" si="30"/>
        <v/>
      </c>
      <c r="BR33" s="57">
        <f>IF(BP33&lt;&gt;"",VLOOKUP(BQ33,Point!$A$3:$B$122,2),0)</f>
        <v>0</v>
      </c>
      <c r="BS33" s="64" t="str">
        <f t="shared" si="27"/>
        <v/>
      </c>
    </row>
    <row r="34" spans="1:71" ht="12.95" customHeight="1" x14ac:dyDescent="0.25">
      <c r="A34" s="41" t="str">
        <f t="shared" si="0"/>
        <v/>
      </c>
      <c r="B34" s="52" t="str">
        <f t="shared" si="1"/>
        <v/>
      </c>
      <c r="C34" s="34"/>
      <c r="D34" s="30"/>
      <c r="E34" s="30"/>
      <c r="F34" s="30"/>
      <c r="G34" s="31"/>
      <c r="H34" s="48"/>
      <c r="I34" s="53" t="str">
        <f t="shared" si="2"/>
        <v/>
      </c>
      <c r="J34" s="54" t="str">
        <f t="shared" si="31"/>
        <v/>
      </c>
      <c r="K34" s="54" t="str">
        <f t="shared" si="4"/>
        <v/>
      </c>
      <c r="L34" s="55" t="str">
        <f t="shared" si="5"/>
        <v/>
      </c>
      <c r="M34" s="36" t="str">
        <f t="shared" si="6"/>
        <v/>
      </c>
      <c r="N34" s="26"/>
      <c r="O34" s="43">
        <f>IF(N34,VLOOKUP(N34,Point!$A$3:$B$122,2),0)</f>
        <v>0</v>
      </c>
      <c r="P34" s="61" t="str">
        <f t="shared" si="7"/>
        <v/>
      </c>
      <c r="Q34" s="35"/>
      <c r="R34" s="26"/>
      <c r="S34" s="100"/>
      <c r="T34" s="102" t="str">
        <f t="shared" si="8"/>
        <v/>
      </c>
      <c r="U34" s="35"/>
      <c r="V34" s="29"/>
      <c r="W34" s="105"/>
      <c r="X34" s="102" t="str">
        <f t="shared" si="9"/>
        <v/>
      </c>
      <c r="Y34" s="119" t="str">
        <f t="shared" si="10"/>
        <v/>
      </c>
      <c r="Z34" s="35"/>
      <c r="AA34" s="26"/>
      <c r="AB34" s="100"/>
      <c r="AC34" s="102" t="str">
        <f t="shared" si="11"/>
        <v/>
      </c>
      <c r="AD34" s="35"/>
      <c r="AE34" s="26"/>
      <c r="AF34" s="105"/>
      <c r="AG34" s="102" t="str">
        <f t="shared" si="12"/>
        <v/>
      </c>
      <c r="AH34" s="119" t="str">
        <f t="shared" si="13"/>
        <v/>
      </c>
      <c r="AI34" s="41" t="str">
        <f t="shared" si="14"/>
        <v/>
      </c>
      <c r="AJ34" s="22" t="str">
        <f t="shared" si="15"/>
        <v/>
      </c>
      <c r="AK34" s="57">
        <f>IF(AJ34&lt;&gt;"",VLOOKUP(AJ34,Point!$A$3:$B$122,2),0)</f>
        <v>0</v>
      </c>
      <c r="AL34" s="61" t="str">
        <f t="shared" si="16"/>
        <v/>
      </c>
      <c r="AM34" s="35"/>
      <c r="AN34" s="26"/>
      <c r="AO34" s="100"/>
      <c r="AP34" s="102" t="str">
        <f t="shared" si="17"/>
        <v/>
      </c>
      <c r="AQ34" s="35"/>
      <c r="AR34" s="29"/>
      <c r="AS34" s="105"/>
      <c r="AT34" s="95" t="str">
        <f t="shared" si="18"/>
        <v/>
      </c>
      <c r="AU34" s="22" t="str">
        <f t="shared" si="19"/>
        <v/>
      </c>
      <c r="AV34" s="87">
        <f>IF(AND(AU34&lt;&gt;"",AU34&gt;Point!$I$8),AU34-Point!$I$8,0)</f>
        <v>0</v>
      </c>
      <c r="AW34" s="22">
        <f>IF(AV34&lt;&gt;0,VLOOKUP(AV34,Point!$I$11:$J$48,2),0)</f>
        <v>0</v>
      </c>
      <c r="AX34" s="26"/>
      <c r="AY34" s="22" t="str">
        <f t="shared" si="20"/>
        <v/>
      </c>
      <c r="AZ34" s="22" t="str">
        <f t="shared" si="21"/>
        <v/>
      </c>
      <c r="BA34" s="22" t="str">
        <f t="shared" si="22"/>
        <v/>
      </c>
      <c r="BB34" s="43">
        <f>IF(AY34&lt;&gt;"",VLOOKUP(BA34,Point!$A$3:$B$122,2),0)</f>
        <v>0</v>
      </c>
      <c r="BC34" s="128" t="str">
        <f t="shared" si="23"/>
        <v/>
      </c>
      <c r="BD34" s="65"/>
      <c r="BE34" s="27"/>
      <c r="BF34" s="22">
        <f t="shared" si="24"/>
        <v>0</v>
      </c>
      <c r="BG34" s="65"/>
      <c r="BH34" s="27"/>
      <c r="BI34" s="22">
        <f t="shared" si="25"/>
        <v>0</v>
      </c>
      <c r="BJ34" s="65"/>
      <c r="BK34" s="27"/>
      <c r="BL34" s="22">
        <f t="shared" si="26"/>
        <v>0</v>
      </c>
      <c r="BM34" s="65"/>
      <c r="BN34" s="27"/>
      <c r="BO34" s="150">
        <f t="shared" si="28"/>
        <v>0</v>
      </c>
      <c r="BP34" s="95" t="str">
        <f t="shared" si="29"/>
        <v/>
      </c>
      <c r="BQ34" s="22" t="str">
        <f t="shared" si="30"/>
        <v/>
      </c>
      <c r="BR34" s="57">
        <f>IF(BP34&lt;&gt;"",VLOOKUP(BQ34,Point!$A$3:$B$122,2),0)</f>
        <v>0</v>
      </c>
      <c r="BS34" s="64" t="str">
        <f t="shared" si="27"/>
        <v/>
      </c>
    </row>
    <row r="35" spans="1:71" ht="12.95" customHeight="1" x14ac:dyDescent="0.25">
      <c r="A35" s="41" t="str">
        <f t="shared" si="0"/>
        <v/>
      </c>
      <c r="B35" s="52" t="str">
        <f t="shared" si="1"/>
        <v/>
      </c>
      <c r="C35" s="34"/>
      <c r="D35" s="30"/>
      <c r="E35" s="30"/>
      <c r="F35" s="30"/>
      <c r="G35" s="31"/>
      <c r="H35" s="48"/>
      <c r="I35" s="53" t="str">
        <f t="shared" si="2"/>
        <v/>
      </c>
      <c r="J35" s="54" t="str">
        <f t="shared" si="31"/>
        <v/>
      </c>
      <c r="K35" s="54" t="str">
        <f t="shared" si="4"/>
        <v/>
      </c>
      <c r="L35" s="55" t="str">
        <f t="shared" si="5"/>
        <v/>
      </c>
      <c r="M35" s="36" t="str">
        <f t="shared" si="6"/>
        <v/>
      </c>
      <c r="N35" s="26"/>
      <c r="O35" s="43">
        <f>IF(N35,VLOOKUP(N35,Point!$A$3:$B$122,2),0)</f>
        <v>0</v>
      </c>
      <c r="P35" s="61" t="str">
        <f t="shared" si="7"/>
        <v/>
      </c>
      <c r="Q35" s="35"/>
      <c r="R35" s="26"/>
      <c r="S35" s="100"/>
      <c r="T35" s="102" t="str">
        <f t="shared" si="8"/>
        <v/>
      </c>
      <c r="U35" s="35"/>
      <c r="V35" s="29"/>
      <c r="W35" s="105"/>
      <c r="X35" s="102" t="str">
        <f t="shared" si="9"/>
        <v/>
      </c>
      <c r="Y35" s="119" t="str">
        <f t="shared" si="10"/>
        <v/>
      </c>
      <c r="Z35" s="35"/>
      <c r="AA35" s="26"/>
      <c r="AB35" s="100"/>
      <c r="AC35" s="102" t="str">
        <f t="shared" si="11"/>
        <v/>
      </c>
      <c r="AD35" s="35"/>
      <c r="AE35" s="26"/>
      <c r="AF35" s="105"/>
      <c r="AG35" s="102" t="str">
        <f t="shared" si="12"/>
        <v/>
      </c>
      <c r="AH35" s="119" t="str">
        <f t="shared" si="13"/>
        <v/>
      </c>
      <c r="AI35" s="41" t="str">
        <f t="shared" si="14"/>
        <v/>
      </c>
      <c r="AJ35" s="22" t="str">
        <f t="shared" si="15"/>
        <v/>
      </c>
      <c r="AK35" s="57">
        <f>IF(AJ35&lt;&gt;"",VLOOKUP(AJ35,Point!$A$3:$B$122,2),0)</f>
        <v>0</v>
      </c>
      <c r="AL35" s="61" t="str">
        <f t="shared" si="16"/>
        <v/>
      </c>
      <c r="AM35" s="35"/>
      <c r="AN35" s="26"/>
      <c r="AO35" s="100"/>
      <c r="AP35" s="102" t="str">
        <f t="shared" si="17"/>
        <v/>
      </c>
      <c r="AQ35" s="35"/>
      <c r="AR35" s="29"/>
      <c r="AS35" s="105"/>
      <c r="AT35" s="95" t="str">
        <f t="shared" si="18"/>
        <v/>
      </c>
      <c r="AU35" s="22" t="str">
        <f t="shared" si="19"/>
        <v/>
      </c>
      <c r="AV35" s="87">
        <f>IF(AND(AU35&lt;&gt;"",AU35&gt;Point!$I$8),AU35-Point!$I$8,0)</f>
        <v>0</v>
      </c>
      <c r="AW35" s="22">
        <f>IF(AV35&lt;&gt;0,VLOOKUP(AV35,Point!$I$11:$J$48,2),0)</f>
        <v>0</v>
      </c>
      <c r="AX35" s="26"/>
      <c r="AY35" s="22" t="str">
        <f t="shared" si="20"/>
        <v/>
      </c>
      <c r="AZ35" s="22" t="str">
        <f t="shared" si="21"/>
        <v/>
      </c>
      <c r="BA35" s="22" t="str">
        <f t="shared" si="22"/>
        <v/>
      </c>
      <c r="BB35" s="43">
        <f>IF(AY35&lt;&gt;"",VLOOKUP(BA35,Point!$A$3:$B$122,2),0)</f>
        <v>0</v>
      </c>
      <c r="BC35" s="128" t="str">
        <f t="shared" si="23"/>
        <v/>
      </c>
      <c r="BD35" s="65"/>
      <c r="BE35" s="27"/>
      <c r="BF35" s="22">
        <f t="shared" si="24"/>
        <v>0</v>
      </c>
      <c r="BG35" s="65"/>
      <c r="BH35" s="27"/>
      <c r="BI35" s="22">
        <f t="shared" si="25"/>
        <v>0</v>
      </c>
      <c r="BJ35" s="65"/>
      <c r="BK35" s="27"/>
      <c r="BL35" s="22">
        <f t="shared" si="26"/>
        <v>0</v>
      </c>
      <c r="BM35" s="65"/>
      <c r="BN35" s="27"/>
      <c r="BO35" s="150">
        <f t="shared" si="28"/>
        <v>0</v>
      </c>
      <c r="BP35" s="95" t="str">
        <f t="shared" si="29"/>
        <v/>
      </c>
      <c r="BQ35" s="22" t="str">
        <f t="shared" si="30"/>
        <v/>
      </c>
      <c r="BR35" s="57">
        <f>IF(BP35&lt;&gt;"",VLOOKUP(BQ35,Point!$A$3:$B$122,2),0)</f>
        <v>0</v>
      </c>
      <c r="BS35" s="64" t="str">
        <f t="shared" si="27"/>
        <v/>
      </c>
    </row>
    <row r="36" spans="1:71" ht="12.95" customHeight="1" x14ac:dyDescent="0.25">
      <c r="A36" s="41" t="str">
        <f t="shared" si="0"/>
        <v/>
      </c>
      <c r="B36" s="52" t="str">
        <f t="shared" si="1"/>
        <v/>
      </c>
      <c r="C36" s="34"/>
      <c r="D36" s="30"/>
      <c r="E36" s="30"/>
      <c r="F36" s="30"/>
      <c r="G36" s="31"/>
      <c r="H36" s="48"/>
      <c r="I36" s="53" t="str">
        <f t="shared" si="2"/>
        <v/>
      </c>
      <c r="J36" s="54" t="str">
        <f t="shared" si="31"/>
        <v/>
      </c>
      <c r="K36" s="54" t="str">
        <f t="shared" si="4"/>
        <v/>
      </c>
      <c r="L36" s="55" t="str">
        <f t="shared" si="5"/>
        <v/>
      </c>
      <c r="M36" s="36" t="str">
        <f t="shared" si="6"/>
        <v/>
      </c>
      <c r="N36" s="26"/>
      <c r="O36" s="43">
        <f>IF(N36,VLOOKUP(N36,Point!$A$3:$B$122,2),0)</f>
        <v>0</v>
      </c>
      <c r="P36" s="61" t="str">
        <f t="shared" si="7"/>
        <v/>
      </c>
      <c r="Q36" s="35"/>
      <c r="R36" s="26"/>
      <c r="S36" s="100"/>
      <c r="T36" s="102" t="str">
        <f t="shared" si="8"/>
        <v/>
      </c>
      <c r="U36" s="35"/>
      <c r="V36" s="29"/>
      <c r="W36" s="105"/>
      <c r="X36" s="102" t="str">
        <f t="shared" si="9"/>
        <v/>
      </c>
      <c r="Y36" s="119" t="str">
        <f t="shared" si="10"/>
        <v/>
      </c>
      <c r="Z36" s="35"/>
      <c r="AA36" s="26"/>
      <c r="AB36" s="100"/>
      <c r="AC36" s="102" t="str">
        <f t="shared" si="11"/>
        <v/>
      </c>
      <c r="AD36" s="35"/>
      <c r="AE36" s="26"/>
      <c r="AF36" s="105"/>
      <c r="AG36" s="102" t="str">
        <f t="shared" si="12"/>
        <v/>
      </c>
      <c r="AH36" s="119" t="str">
        <f t="shared" si="13"/>
        <v/>
      </c>
      <c r="AI36" s="41" t="str">
        <f t="shared" si="14"/>
        <v/>
      </c>
      <c r="AJ36" s="22" t="str">
        <f t="shared" si="15"/>
        <v/>
      </c>
      <c r="AK36" s="57">
        <f>IF(AJ36&lt;&gt;"",VLOOKUP(AJ36,Point!$A$3:$B$122,2),0)</f>
        <v>0</v>
      </c>
      <c r="AL36" s="61" t="str">
        <f t="shared" si="16"/>
        <v/>
      </c>
      <c r="AM36" s="35"/>
      <c r="AN36" s="26"/>
      <c r="AO36" s="100"/>
      <c r="AP36" s="102" t="str">
        <f t="shared" si="17"/>
        <v/>
      </c>
      <c r="AQ36" s="35"/>
      <c r="AR36" s="29"/>
      <c r="AS36" s="105"/>
      <c r="AT36" s="95" t="str">
        <f t="shared" si="18"/>
        <v/>
      </c>
      <c r="AU36" s="22" t="str">
        <f t="shared" si="19"/>
        <v/>
      </c>
      <c r="AV36" s="87">
        <f>IF(AND(AU36&lt;&gt;"",AU36&gt;Point!$I$8),AU36-Point!$I$8,0)</f>
        <v>0</v>
      </c>
      <c r="AW36" s="22">
        <f>IF(AV36&lt;&gt;0,VLOOKUP(AV36,Point!$I$11:$J$48,2),0)</f>
        <v>0</v>
      </c>
      <c r="AX36" s="26"/>
      <c r="AY36" s="22" t="str">
        <f t="shared" si="20"/>
        <v/>
      </c>
      <c r="AZ36" s="22" t="str">
        <f t="shared" si="21"/>
        <v/>
      </c>
      <c r="BA36" s="22" t="str">
        <f t="shared" si="22"/>
        <v/>
      </c>
      <c r="BB36" s="43">
        <f>IF(AY36&lt;&gt;"",VLOOKUP(BA36,Point!$A$3:$B$122,2),0)</f>
        <v>0</v>
      </c>
      <c r="BC36" s="128" t="str">
        <f t="shared" si="23"/>
        <v/>
      </c>
      <c r="BD36" s="65"/>
      <c r="BE36" s="27"/>
      <c r="BF36" s="22">
        <f t="shared" si="24"/>
        <v>0</v>
      </c>
      <c r="BG36" s="65"/>
      <c r="BH36" s="27"/>
      <c r="BI36" s="22">
        <f t="shared" si="25"/>
        <v>0</v>
      </c>
      <c r="BJ36" s="65"/>
      <c r="BK36" s="27"/>
      <c r="BL36" s="22">
        <f t="shared" si="26"/>
        <v>0</v>
      </c>
      <c r="BM36" s="65"/>
      <c r="BN36" s="27"/>
      <c r="BO36" s="150">
        <f t="shared" si="28"/>
        <v>0</v>
      </c>
      <c r="BP36" s="95" t="str">
        <f t="shared" si="29"/>
        <v/>
      </c>
      <c r="BQ36" s="22" t="str">
        <f t="shared" si="30"/>
        <v/>
      </c>
      <c r="BR36" s="57">
        <f>IF(BP36&lt;&gt;"",VLOOKUP(BQ36,Point!$A$3:$B$122,2),0)</f>
        <v>0</v>
      </c>
      <c r="BS36" s="64" t="str">
        <f t="shared" si="27"/>
        <v/>
      </c>
    </row>
    <row r="37" spans="1:71" ht="12.95" customHeight="1" x14ac:dyDescent="0.25">
      <c r="A37" s="41" t="str">
        <f t="shared" ref="A37:A68" si="32">IF(C37,RANK(B37,$B$5:$B$118,),"")</f>
        <v/>
      </c>
      <c r="B37" s="52" t="str">
        <f t="shared" ref="B37:B68" si="33">IF(C37,(O37+AK37+BB37+BR37),"")</f>
        <v/>
      </c>
      <c r="C37" s="34"/>
      <c r="D37" s="30"/>
      <c r="E37" s="30"/>
      <c r="F37" s="30"/>
      <c r="G37" s="31"/>
      <c r="H37" s="48"/>
      <c r="I37" s="53" t="str">
        <f t="shared" ref="I37:I68" si="34">IF(C37,N37,"")</f>
        <v/>
      </c>
      <c r="J37" s="54" t="str">
        <f t="shared" si="31"/>
        <v/>
      </c>
      <c r="K37" s="54" t="str">
        <f t="shared" ref="K37:K68" si="35">IF(C37,BA37,"")</f>
        <v/>
      </c>
      <c r="L37" s="55" t="str">
        <f t="shared" ref="L37:L68" si="36">IF(C37,BL37,"")</f>
        <v/>
      </c>
      <c r="M37" s="36" t="str">
        <f t="shared" ref="M37:M68" si="37">IF($C37,$C37,"")</f>
        <v/>
      </c>
      <c r="N37" s="26"/>
      <c r="O37" s="43">
        <f>IF(N37,VLOOKUP(N37,Point!$A$3:$B$122,2),0)</f>
        <v>0</v>
      </c>
      <c r="P37" s="61" t="str">
        <f t="shared" ref="P37:P68" si="38">IF($C37,$C37,"")</f>
        <v/>
      </c>
      <c r="Q37" s="35"/>
      <c r="R37" s="26"/>
      <c r="S37" s="100"/>
      <c r="T37" s="102" t="str">
        <f t="shared" ref="T37:T68" si="39">IF(S37&lt;&gt;"",Q37*3600+R37*60+S37,"")</f>
        <v/>
      </c>
      <c r="U37" s="35"/>
      <c r="V37" s="29"/>
      <c r="W37" s="105"/>
      <c r="X37" s="102" t="str">
        <f t="shared" ref="X37:X68" si="40">IF(W37&lt;&gt;"",U37*3600+V37*60+W37,"")</f>
        <v/>
      </c>
      <c r="Y37" s="119" t="str">
        <f t="shared" ref="Y37:Y68" si="41">IF(W37&lt;&gt;"",X37-T37,"")</f>
        <v/>
      </c>
      <c r="Z37" s="35"/>
      <c r="AA37" s="26"/>
      <c r="AB37" s="100"/>
      <c r="AC37" s="102" t="str">
        <f t="shared" ref="AC37:AC68" si="42">IF(AB37&lt;&gt;"",Z37*3600+AA37*60+AB37,"")</f>
        <v/>
      </c>
      <c r="AD37" s="35"/>
      <c r="AE37" s="26"/>
      <c r="AF37" s="105"/>
      <c r="AG37" s="102" t="str">
        <f t="shared" ref="AG37:AG68" si="43">IF(AF37&lt;&gt;"",AD37*3600+AE37*60+AF37,"")</f>
        <v/>
      </c>
      <c r="AH37" s="119" t="str">
        <f t="shared" ref="AH37:AH68" si="44">IF(AF37&lt;&gt;"",AG37-AC37,"")</f>
        <v/>
      </c>
      <c r="AI37" s="41" t="str">
        <f t="shared" ref="AI37:AI68" si="45">IF(OR(Y37&lt;&gt;"",AH37&lt;&gt;""),MIN(Y37,AH37),"")</f>
        <v/>
      </c>
      <c r="AJ37" s="22" t="str">
        <f t="shared" ref="AJ37:AJ68" si="46">IF(AI37&lt;&gt;"",RANK(AI37,$AI$5:$AI$118,1),"")</f>
        <v/>
      </c>
      <c r="AK37" s="57">
        <f>IF(AJ37&lt;&gt;"",VLOOKUP(AJ37,Point!$A$3:$B$122,2),0)</f>
        <v>0</v>
      </c>
      <c r="AL37" s="61" t="str">
        <f t="shared" ref="AL37:AL68" si="47">IF($C37,$C37,"")</f>
        <v/>
      </c>
      <c r="AM37" s="35"/>
      <c r="AN37" s="26"/>
      <c r="AO37" s="100"/>
      <c r="AP37" s="102" t="str">
        <f t="shared" ref="AP37:AP68" si="48">IF(AO37&lt;&gt;"",AM37*3600+AN37*60+AO37,"")</f>
        <v/>
      </c>
      <c r="AQ37" s="35"/>
      <c r="AR37" s="29"/>
      <c r="AS37" s="105"/>
      <c r="AT37" s="95" t="str">
        <f t="shared" ref="AT37:AT68" si="49">IF(AS37&lt;&gt;"",AQ37*3600+AR37*60+AS37,"")</f>
        <v/>
      </c>
      <c r="AU37" s="22" t="str">
        <f t="shared" ref="AU37:AU68" si="50">IF(AO37&lt;&gt;"",AT37-AP37,"")</f>
        <v/>
      </c>
      <c r="AV37" s="87">
        <f>IF(AND(AU37&lt;&gt;"",AU37&gt;Point!$I$8),AU37-Point!$I$8,0)</f>
        <v>0</v>
      </c>
      <c r="AW37" s="22">
        <f>IF(AV37&lt;&gt;0,VLOOKUP(AV37,Point!$I$11:$J$48,2),0)</f>
        <v>0</v>
      </c>
      <c r="AX37" s="26"/>
      <c r="AY37" s="22" t="str">
        <f t="shared" ref="AY37:AY68" si="51">IF(AX37&lt;&gt;"",AX37-AW37,"")</f>
        <v/>
      </c>
      <c r="AZ37" s="22" t="str">
        <f t="shared" ref="AZ37:AZ68" si="52">IF(AT37&lt;&gt;"",AY37*10000-AU37,"")</f>
        <v/>
      </c>
      <c r="BA37" s="22" t="str">
        <f t="shared" ref="BA37:BA68" si="53">IF(AX37&lt;&gt;"",RANK(AZ37,$AZ$5:$AZ$118,0),"")</f>
        <v/>
      </c>
      <c r="BB37" s="43">
        <f>IF(AY37&lt;&gt;"",VLOOKUP(BA37,Point!$A$3:$B$122,2),0)</f>
        <v>0</v>
      </c>
      <c r="BC37" s="128" t="str">
        <f t="shared" ref="BC37:BC68" si="54">IF($C37,$C37,"")</f>
        <v/>
      </c>
      <c r="BD37" s="65"/>
      <c r="BE37" s="27"/>
      <c r="BF37" s="22">
        <f t="shared" ref="BF37:BF68" si="55">BE37+BD37</f>
        <v>0</v>
      </c>
      <c r="BG37" s="65"/>
      <c r="BH37" s="27"/>
      <c r="BI37" s="22">
        <f t="shared" ref="BI37:BI68" si="56">BH37+BG37</f>
        <v>0</v>
      </c>
      <c r="BJ37" s="65"/>
      <c r="BK37" s="27"/>
      <c r="BL37" s="22">
        <f t="shared" ref="BL37:BL68" si="57">BK37+BJ37</f>
        <v>0</v>
      </c>
      <c r="BM37" s="65"/>
      <c r="BN37" s="27"/>
      <c r="BO37" s="150">
        <f t="shared" si="28"/>
        <v>0</v>
      </c>
      <c r="BP37" s="95" t="str">
        <f t="shared" si="29"/>
        <v/>
      </c>
      <c r="BQ37" s="22" t="str">
        <f t="shared" si="30"/>
        <v/>
      </c>
      <c r="BR37" s="57">
        <f>IF(BP37&lt;&gt;"",VLOOKUP(BQ37,Point!$A$3:$B$122,2),0)</f>
        <v>0</v>
      </c>
      <c r="BS37" s="64" t="str">
        <f t="shared" ref="BS37:BS68" si="58">IF($C37,$C37,"")</f>
        <v/>
      </c>
    </row>
    <row r="38" spans="1:71" ht="12.95" customHeight="1" x14ac:dyDescent="0.25">
      <c r="A38" s="41" t="str">
        <f t="shared" si="32"/>
        <v/>
      </c>
      <c r="B38" s="52" t="str">
        <f t="shared" si="33"/>
        <v/>
      </c>
      <c r="C38" s="34"/>
      <c r="D38" s="30"/>
      <c r="E38" s="30"/>
      <c r="F38" s="30"/>
      <c r="G38" s="31"/>
      <c r="H38" s="48"/>
      <c r="I38" s="53" t="str">
        <f t="shared" si="34"/>
        <v/>
      </c>
      <c r="J38" s="54" t="str">
        <f t="shared" si="31"/>
        <v/>
      </c>
      <c r="K38" s="54" t="str">
        <f t="shared" si="35"/>
        <v/>
      </c>
      <c r="L38" s="55" t="str">
        <f t="shared" si="36"/>
        <v/>
      </c>
      <c r="M38" s="36" t="str">
        <f t="shared" si="37"/>
        <v/>
      </c>
      <c r="N38" s="26"/>
      <c r="O38" s="43">
        <f>IF(N38,VLOOKUP(N38,Point!$A$3:$B$122,2),0)</f>
        <v>0</v>
      </c>
      <c r="P38" s="61" t="str">
        <f t="shared" si="38"/>
        <v/>
      </c>
      <c r="Q38" s="35"/>
      <c r="R38" s="26"/>
      <c r="S38" s="100"/>
      <c r="T38" s="102" t="str">
        <f t="shared" si="39"/>
        <v/>
      </c>
      <c r="U38" s="35"/>
      <c r="V38" s="29"/>
      <c r="W38" s="105"/>
      <c r="X38" s="102" t="str">
        <f t="shared" si="40"/>
        <v/>
      </c>
      <c r="Y38" s="119" t="str">
        <f t="shared" si="41"/>
        <v/>
      </c>
      <c r="Z38" s="35"/>
      <c r="AA38" s="26"/>
      <c r="AB38" s="100"/>
      <c r="AC38" s="102" t="str">
        <f t="shared" si="42"/>
        <v/>
      </c>
      <c r="AD38" s="35"/>
      <c r="AE38" s="26"/>
      <c r="AF38" s="105"/>
      <c r="AG38" s="102" t="str">
        <f t="shared" si="43"/>
        <v/>
      </c>
      <c r="AH38" s="119" t="str">
        <f t="shared" si="44"/>
        <v/>
      </c>
      <c r="AI38" s="41" t="str">
        <f t="shared" si="45"/>
        <v/>
      </c>
      <c r="AJ38" s="22" t="str">
        <f t="shared" si="46"/>
        <v/>
      </c>
      <c r="AK38" s="57">
        <f>IF(AJ38&lt;&gt;"",VLOOKUP(AJ38,Point!$A$3:$B$122,2),0)</f>
        <v>0</v>
      </c>
      <c r="AL38" s="61" t="str">
        <f t="shared" si="47"/>
        <v/>
      </c>
      <c r="AM38" s="35"/>
      <c r="AN38" s="26"/>
      <c r="AO38" s="100"/>
      <c r="AP38" s="102" t="str">
        <f t="shared" si="48"/>
        <v/>
      </c>
      <c r="AQ38" s="35"/>
      <c r="AR38" s="29"/>
      <c r="AS38" s="105"/>
      <c r="AT38" s="95" t="str">
        <f t="shared" si="49"/>
        <v/>
      </c>
      <c r="AU38" s="22" t="str">
        <f t="shared" si="50"/>
        <v/>
      </c>
      <c r="AV38" s="87">
        <f>IF(AND(AU38&lt;&gt;"",AU38&gt;Point!$I$8),AU38-Point!$I$8,0)</f>
        <v>0</v>
      </c>
      <c r="AW38" s="22">
        <f>IF(AV38&lt;&gt;0,VLOOKUP(AV38,Point!$I$11:$J$48,2),0)</f>
        <v>0</v>
      </c>
      <c r="AX38" s="26"/>
      <c r="AY38" s="22" t="str">
        <f t="shared" si="51"/>
        <v/>
      </c>
      <c r="AZ38" s="22" t="str">
        <f t="shared" si="52"/>
        <v/>
      </c>
      <c r="BA38" s="22" t="str">
        <f t="shared" si="53"/>
        <v/>
      </c>
      <c r="BB38" s="43">
        <f>IF(AY38&lt;&gt;"",VLOOKUP(BA38,Point!$A$3:$B$122,2),0)</f>
        <v>0</v>
      </c>
      <c r="BC38" s="128" t="str">
        <f t="shared" si="54"/>
        <v/>
      </c>
      <c r="BD38" s="65"/>
      <c r="BE38" s="27"/>
      <c r="BF38" s="22">
        <f t="shared" si="55"/>
        <v>0</v>
      </c>
      <c r="BG38" s="65"/>
      <c r="BH38" s="27"/>
      <c r="BI38" s="22">
        <f t="shared" si="56"/>
        <v>0</v>
      </c>
      <c r="BJ38" s="65"/>
      <c r="BK38" s="27"/>
      <c r="BL38" s="22">
        <f t="shared" si="57"/>
        <v>0</v>
      </c>
      <c r="BM38" s="65"/>
      <c r="BN38" s="27"/>
      <c r="BO38" s="150">
        <f t="shared" si="28"/>
        <v>0</v>
      </c>
      <c r="BP38" s="95" t="str">
        <f t="shared" si="29"/>
        <v/>
      </c>
      <c r="BQ38" s="22" t="str">
        <f t="shared" si="30"/>
        <v/>
      </c>
      <c r="BR38" s="57">
        <f>IF(BP38&lt;&gt;"",VLOOKUP(BQ38,Point!$A$3:$B$122,2),0)</f>
        <v>0</v>
      </c>
      <c r="BS38" s="64" t="str">
        <f t="shared" si="58"/>
        <v/>
      </c>
    </row>
    <row r="39" spans="1:71" ht="12.95" customHeight="1" x14ac:dyDescent="0.25">
      <c r="A39" s="41" t="str">
        <f t="shared" si="32"/>
        <v/>
      </c>
      <c r="B39" s="52" t="str">
        <f t="shared" si="33"/>
        <v/>
      </c>
      <c r="C39" s="34"/>
      <c r="D39" s="30"/>
      <c r="E39" s="30"/>
      <c r="F39" s="30"/>
      <c r="G39" s="31"/>
      <c r="H39" s="48"/>
      <c r="I39" s="53" t="str">
        <f t="shared" si="34"/>
        <v/>
      </c>
      <c r="J39" s="54" t="str">
        <f t="shared" si="31"/>
        <v/>
      </c>
      <c r="K39" s="54" t="str">
        <f t="shared" si="35"/>
        <v/>
      </c>
      <c r="L39" s="55" t="str">
        <f t="shared" si="36"/>
        <v/>
      </c>
      <c r="M39" s="36" t="str">
        <f t="shared" si="37"/>
        <v/>
      </c>
      <c r="N39" s="26"/>
      <c r="O39" s="43">
        <f>IF(N39,VLOOKUP(N39,Point!$A$3:$B$122,2),0)</f>
        <v>0</v>
      </c>
      <c r="P39" s="61" t="str">
        <f t="shared" si="38"/>
        <v/>
      </c>
      <c r="Q39" s="35"/>
      <c r="R39" s="26"/>
      <c r="S39" s="100"/>
      <c r="T39" s="102" t="str">
        <f t="shared" si="39"/>
        <v/>
      </c>
      <c r="U39" s="35"/>
      <c r="V39" s="29"/>
      <c r="W39" s="105"/>
      <c r="X39" s="102" t="str">
        <f t="shared" si="40"/>
        <v/>
      </c>
      <c r="Y39" s="119" t="str">
        <f t="shared" si="41"/>
        <v/>
      </c>
      <c r="Z39" s="35"/>
      <c r="AA39" s="26"/>
      <c r="AB39" s="100"/>
      <c r="AC39" s="102" t="str">
        <f t="shared" si="42"/>
        <v/>
      </c>
      <c r="AD39" s="35"/>
      <c r="AE39" s="26"/>
      <c r="AF39" s="105"/>
      <c r="AG39" s="102" t="str">
        <f t="shared" si="43"/>
        <v/>
      </c>
      <c r="AH39" s="119" t="str">
        <f t="shared" si="44"/>
        <v/>
      </c>
      <c r="AI39" s="41" t="str">
        <f t="shared" si="45"/>
        <v/>
      </c>
      <c r="AJ39" s="22" t="str">
        <f t="shared" si="46"/>
        <v/>
      </c>
      <c r="AK39" s="57">
        <f>IF(AJ39&lt;&gt;"",VLOOKUP(AJ39,Point!$A$3:$B$122,2),0)</f>
        <v>0</v>
      </c>
      <c r="AL39" s="61" t="str">
        <f t="shared" si="47"/>
        <v/>
      </c>
      <c r="AM39" s="35"/>
      <c r="AN39" s="26"/>
      <c r="AO39" s="100"/>
      <c r="AP39" s="102" t="str">
        <f t="shared" si="48"/>
        <v/>
      </c>
      <c r="AQ39" s="35"/>
      <c r="AR39" s="29"/>
      <c r="AS39" s="105"/>
      <c r="AT39" s="95" t="str">
        <f t="shared" si="49"/>
        <v/>
      </c>
      <c r="AU39" s="22" t="str">
        <f t="shared" si="50"/>
        <v/>
      </c>
      <c r="AV39" s="87">
        <f>IF(AND(AU39&lt;&gt;"",AU39&gt;Point!$I$8),AU39-Point!$I$8,0)</f>
        <v>0</v>
      </c>
      <c r="AW39" s="22">
        <f>IF(AV39&lt;&gt;0,VLOOKUP(AV39,Point!$I$11:$J$48,2),0)</f>
        <v>0</v>
      </c>
      <c r="AX39" s="26"/>
      <c r="AY39" s="22" t="str">
        <f t="shared" si="51"/>
        <v/>
      </c>
      <c r="AZ39" s="22" t="str">
        <f t="shared" si="52"/>
        <v/>
      </c>
      <c r="BA39" s="22" t="str">
        <f t="shared" si="53"/>
        <v/>
      </c>
      <c r="BB39" s="43">
        <f>IF(AY39&lt;&gt;"",VLOOKUP(BA39,Point!$A$3:$B$122,2),0)</f>
        <v>0</v>
      </c>
      <c r="BC39" s="128" t="str">
        <f t="shared" si="54"/>
        <v/>
      </c>
      <c r="BD39" s="65"/>
      <c r="BE39" s="27"/>
      <c r="BF39" s="22">
        <f t="shared" si="55"/>
        <v>0</v>
      </c>
      <c r="BG39" s="65"/>
      <c r="BH39" s="27"/>
      <c r="BI39" s="22">
        <f t="shared" si="56"/>
        <v>0</v>
      </c>
      <c r="BJ39" s="65"/>
      <c r="BK39" s="27"/>
      <c r="BL39" s="22">
        <f t="shared" si="57"/>
        <v>0</v>
      </c>
      <c r="BM39" s="65"/>
      <c r="BN39" s="27"/>
      <c r="BO39" s="150">
        <f t="shared" si="28"/>
        <v>0</v>
      </c>
      <c r="BP39" s="95" t="str">
        <f t="shared" si="29"/>
        <v/>
      </c>
      <c r="BQ39" s="22" t="str">
        <f t="shared" si="30"/>
        <v/>
      </c>
      <c r="BR39" s="57">
        <f>IF(BP39&lt;&gt;"",VLOOKUP(BQ39,Point!$A$3:$B$122,2),0)</f>
        <v>0</v>
      </c>
      <c r="BS39" s="64" t="str">
        <f t="shared" si="58"/>
        <v/>
      </c>
    </row>
    <row r="40" spans="1:71" ht="12.95" customHeight="1" x14ac:dyDescent="0.25">
      <c r="A40" s="41" t="str">
        <f t="shared" si="32"/>
        <v/>
      </c>
      <c r="B40" s="52" t="str">
        <f t="shared" si="33"/>
        <v/>
      </c>
      <c r="C40" s="34"/>
      <c r="D40" s="30"/>
      <c r="E40" s="30"/>
      <c r="F40" s="30"/>
      <c r="G40" s="31"/>
      <c r="H40" s="48"/>
      <c r="I40" s="53" t="str">
        <f t="shared" si="34"/>
        <v/>
      </c>
      <c r="J40" s="54" t="str">
        <f t="shared" si="31"/>
        <v/>
      </c>
      <c r="K40" s="54" t="str">
        <f t="shared" si="35"/>
        <v/>
      </c>
      <c r="L40" s="55" t="str">
        <f t="shared" si="36"/>
        <v/>
      </c>
      <c r="M40" s="36" t="str">
        <f t="shared" si="37"/>
        <v/>
      </c>
      <c r="N40" s="26"/>
      <c r="O40" s="43">
        <f>IF(N40,VLOOKUP(N40,Point!$A$3:$B$122,2),0)</f>
        <v>0</v>
      </c>
      <c r="P40" s="61" t="str">
        <f t="shared" si="38"/>
        <v/>
      </c>
      <c r="Q40" s="35"/>
      <c r="R40" s="26"/>
      <c r="S40" s="100"/>
      <c r="T40" s="102" t="str">
        <f t="shared" si="39"/>
        <v/>
      </c>
      <c r="U40" s="35"/>
      <c r="V40" s="29"/>
      <c r="W40" s="105"/>
      <c r="X40" s="102" t="str">
        <f t="shared" si="40"/>
        <v/>
      </c>
      <c r="Y40" s="119" t="str">
        <f t="shared" si="41"/>
        <v/>
      </c>
      <c r="Z40" s="35"/>
      <c r="AA40" s="26"/>
      <c r="AB40" s="100"/>
      <c r="AC40" s="102" t="str">
        <f t="shared" si="42"/>
        <v/>
      </c>
      <c r="AD40" s="35"/>
      <c r="AE40" s="26"/>
      <c r="AF40" s="105"/>
      <c r="AG40" s="102" t="str">
        <f t="shared" si="43"/>
        <v/>
      </c>
      <c r="AH40" s="119" t="str">
        <f t="shared" si="44"/>
        <v/>
      </c>
      <c r="AI40" s="41" t="str">
        <f t="shared" si="45"/>
        <v/>
      </c>
      <c r="AJ40" s="22" t="str">
        <f t="shared" si="46"/>
        <v/>
      </c>
      <c r="AK40" s="57">
        <f>IF(AJ40&lt;&gt;"",VLOOKUP(AJ40,Point!$A$3:$B$122,2),0)</f>
        <v>0</v>
      </c>
      <c r="AL40" s="61" t="str">
        <f t="shared" si="47"/>
        <v/>
      </c>
      <c r="AM40" s="35"/>
      <c r="AN40" s="26"/>
      <c r="AO40" s="100"/>
      <c r="AP40" s="102" t="str">
        <f t="shared" si="48"/>
        <v/>
      </c>
      <c r="AQ40" s="35"/>
      <c r="AR40" s="29"/>
      <c r="AS40" s="105"/>
      <c r="AT40" s="95" t="str">
        <f t="shared" si="49"/>
        <v/>
      </c>
      <c r="AU40" s="22" t="str">
        <f t="shared" si="50"/>
        <v/>
      </c>
      <c r="AV40" s="87">
        <f>IF(AND(AU40&lt;&gt;"",AU40&gt;Point!$I$8),AU40-Point!$I$8,0)</f>
        <v>0</v>
      </c>
      <c r="AW40" s="22">
        <f>IF(AV40&lt;&gt;0,VLOOKUP(AV40,Point!$I$11:$J$48,2),0)</f>
        <v>0</v>
      </c>
      <c r="AX40" s="26"/>
      <c r="AY40" s="22" t="str">
        <f t="shared" si="51"/>
        <v/>
      </c>
      <c r="AZ40" s="22" t="str">
        <f t="shared" si="52"/>
        <v/>
      </c>
      <c r="BA40" s="22" t="str">
        <f t="shared" si="53"/>
        <v/>
      </c>
      <c r="BB40" s="43">
        <f>IF(AY40&lt;&gt;"",VLOOKUP(BA40,Point!$A$3:$B$122,2),0)</f>
        <v>0</v>
      </c>
      <c r="BC40" s="128" t="str">
        <f t="shared" si="54"/>
        <v/>
      </c>
      <c r="BD40" s="65"/>
      <c r="BE40" s="27"/>
      <c r="BF40" s="22">
        <f t="shared" si="55"/>
        <v>0</v>
      </c>
      <c r="BG40" s="65"/>
      <c r="BH40" s="27"/>
      <c r="BI40" s="22">
        <f t="shared" si="56"/>
        <v>0</v>
      </c>
      <c r="BJ40" s="65"/>
      <c r="BK40" s="27"/>
      <c r="BL40" s="22">
        <f t="shared" si="57"/>
        <v>0</v>
      </c>
      <c r="BM40" s="65"/>
      <c r="BN40" s="27"/>
      <c r="BO40" s="150">
        <f t="shared" si="28"/>
        <v>0</v>
      </c>
      <c r="BP40" s="95" t="str">
        <f t="shared" si="29"/>
        <v/>
      </c>
      <c r="BQ40" s="22" t="str">
        <f t="shared" si="30"/>
        <v/>
      </c>
      <c r="BR40" s="57">
        <f>IF(BP40&lt;&gt;"",VLOOKUP(BQ40,Point!$A$3:$B$122,2),0)</f>
        <v>0</v>
      </c>
      <c r="BS40" s="64" t="str">
        <f t="shared" si="58"/>
        <v/>
      </c>
    </row>
    <row r="41" spans="1:71" ht="12.95" customHeight="1" x14ac:dyDescent="0.25">
      <c r="A41" s="41" t="str">
        <f t="shared" si="32"/>
        <v/>
      </c>
      <c r="B41" s="52" t="str">
        <f t="shared" si="33"/>
        <v/>
      </c>
      <c r="C41" s="34"/>
      <c r="D41" s="29"/>
      <c r="E41" s="29"/>
      <c r="F41" s="29"/>
      <c r="G41" s="31"/>
      <c r="H41" s="48"/>
      <c r="I41" s="53" t="str">
        <f t="shared" si="34"/>
        <v/>
      </c>
      <c r="J41" s="54" t="str">
        <f t="shared" si="31"/>
        <v/>
      </c>
      <c r="K41" s="54" t="str">
        <f t="shared" si="35"/>
        <v/>
      </c>
      <c r="L41" s="55" t="str">
        <f t="shared" si="36"/>
        <v/>
      </c>
      <c r="M41" s="36" t="str">
        <f t="shared" si="37"/>
        <v/>
      </c>
      <c r="N41" s="26"/>
      <c r="O41" s="43">
        <f>IF(N41,VLOOKUP(N41,Point!$A$3:$B$122,2),0)</f>
        <v>0</v>
      </c>
      <c r="P41" s="61" t="str">
        <f t="shared" si="38"/>
        <v/>
      </c>
      <c r="Q41" s="35"/>
      <c r="R41" s="26"/>
      <c r="S41" s="100"/>
      <c r="T41" s="102" t="str">
        <f t="shared" si="39"/>
        <v/>
      </c>
      <c r="U41" s="35"/>
      <c r="V41" s="29"/>
      <c r="W41" s="105"/>
      <c r="X41" s="102" t="str">
        <f t="shared" si="40"/>
        <v/>
      </c>
      <c r="Y41" s="119" t="str">
        <f t="shared" si="41"/>
        <v/>
      </c>
      <c r="Z41" s="35"/>
      <c r="AA41" s="26"/>
      <c r="AB41" s="100"/>
      <c r="AC41" s="102" t="str">
        <f t="shared" si="42"/>
        <v/>
      </c>
      <c r="AD41" s="35"/>
      <c r="AE41" s="26"/>
      <c r="AF41" s="105"/>
      <c r="AG41" s="102" t="str">
        <f t="shared" si="43"/>
        <v/>
      </c>
      <c r="AH41" s="119" t="str">
        <f t="shared" si="44"/>
        <v/>
      </c>
      <c r="AI41" s="41" t="str">
        <f t="shared" si="45"/>
        <v/>
      </c>
      <c r="AJ41" s="22" t="str">
        <f t="shared" si="46"/>
        <v/>
      </c>
      <c r="AK41" s="57">
        <f>IF(AJ41&lt;&gt;"",VLOOKUP(AJ41,Point!$A$3:$B$122,2),0)</f>
        <v>0</v>
      </c>
      <c r="AL41" s="61" t="str">
        <f t="shared" si="47"/>
        <v/>
      </c>
      <c r="AM41" s="35"/>
      <c r="AN41" s="26"/>
      <c r="AO41" s="100"/>
      <c r="AP41" s="102" t="str">
        <f t="shared" si="48"/>
        <v/>
      </c>
      <c r="AQ41" s="35"/>
      <c r="AR41" s="29"/>
      <c r="AS41" s="105"/>
      <c r="AT41" s="95" t="str">
        <f t="shared" si="49"/>
        <v/>
      </c>
      <c r="AU41" s="22" t="str">
        <f t="shared" si="50"/>
        <v/>
      </c>
      <c r="AV41" s="87">
        <f>IF(AND(AU41&lt;&gt;"",AU41&gt;Point!$I$8),AU41-Point!$I$8,0)</f>
        <v>0</v>
      </c>
      <c r="AW41" s="22">
        <f>IF(AV41&lt;&gt;0,VLOOKUP(AV41,Point!$I$11:$J$48,2),0)</f>
        <v>0</v>
      </c>
      <c r="AX41" s="26"/>
      <c r="AY41" s="22" t="str">
        <f t="shared" si="51"/>
        <v/>
      </c>
      <c r="AZ41" s="22" t="str">
        <f t="shared" si="52"/>
        <v/>
      </c>
      <c r="BA41" s="22" t="str">
        <f t="shared" si="53"/>
        <v/>
      </c>
      <c r="BB41" s="43">
        <f>IF(AY41&lt;&gt;"",VLOOKUP(BA41,Point!$A$3:$B$122,2),0)</f>
        <v>0</v>
      </c>
      <c r="BC41" s="128" t="str">
        <f t="shared" si="54"/>
        <v/>
      </c>
      <c r="BD41" s="65"/>
      <c r="BE41" s="27"/>
      <c r="BF41" s="22">
        <f t="shared" si="55"/>
        <v>0</v>
      </c>
      <c r="BG41" s="65"/>
      <c r="BH41" s="27"/>
      <c r="BI41" s="22">
        <f t="shared" si="56"/>
        <v>0</v>
      </c>
      <c r="BJ41" s="65"/>
      <c r="BK41" s="27"/>
      <c r="BL41" s="22">
        <f t="shared" si="57"/>
        <v>0</v>
      </c>
      <c r="BM41" s="65"/>
      <c r="BN41" s="27"/>
      <c r="BO41" s="150">
        <f t="shared" si="28"/>
        <v>0</v>
      </c>
      <c r="BP41" s="95" t="str">
        <f t="shared" si="29"/>
        <v/>
      </c>
      <c r="BQ41" s="22" t="str">
        <f t="shared" si="30"/>
        <v/>
      </c>
      <c r="BR41" s="57">
        <f>IF(BP41&lt;&gt;"",VLOOKUP(BQ41,Point!$A$3:$B$122,2),0)</f>
        <v>0</v>
      </c>
      <c r="BS41" s="64" t="str">
        <f t="shared" si="58"/>
        <v/>
      </c>
    </row>
    <row r="42" spans="1:71" ht="12.95" customHeight="1" x14ac:dyDescent="0.25">
      <c r="A42" s="41" t="str">
        <f t="shared" si="32"/>
        <v/>
      </c>
      <c r="B42" s="52" t="str">
        <f t="shared" si="33"/>
        <v/>
      </c>
      <c r="C42" s="34"/>
      <c r="D42" s="29"/>
      <c r="E42" s="29"/>
      <c r="F42" s="29"/>
      <c r="G42" s="31"/>
      <c r="H42" s="48"/>
      <c r="I42" s="53" t="str">
        <f t="shared" si="34"/>
        <v/>
      </c>
      <c r="J42" s="54" t="str">
        <f t="shared" si="31"/>
        <v/>
      </c>
      <c r="K42" s="54" t="str">
        <f t="shared" si="35"/>
        <v/>
      </c>
      <c r="L42" s="55" t="str">
        <f t="shared" si="36"/>
        <v/>
      </c>
      <c r="M42" s="36" t="str">
        <f t="shared" si="37"/>
        <v/>
      </c>
      <c r="N42" s="26"/>
      <c r="O42" s="43">
        <f>IF(N42,VLOOKUP(N42,Point!$A$3:$B$122,2),0)</f>
        <v>0</v>
      </c>
      <c r="P42" s="61" t="str">
        <f t="shared" si="38"/>
        <v/>
      </c>
      <c r="Q42" s="35"/>
      <c r="R42" s="26"/>
      <c r="S42" s="100"/>
      <c r="T42" s="102" t="str">
        <f t="shared" si="39"/>
        <v/>
      </c>
      <c r="U42" s="35"/>
      <c r="V42" s="29"/>
      <c r="W42" s="105"/>
      <c r="X42" s="102" t="str">
        <f t="shared" si="40"/>
        <v/>
      </c>
      <c r="Y42" s="119" t="str">
        <f t="shared" si="41"/>
        <v/>
      </c>
      <c r="Z42" s="35"/>
      <c r="AA42" s="26"/>
      <c r="AB42" s="100"/>
      <c r="AC42" s="102" t="str">
        <f t="shared" si="42"/>
        <v/>
      </c>
      <c r="AD42" s="35"/>
      <c r="AE42" s="26"/>
      <c r="AF42" s="105"/>
      <c r="AG42" s="102" t="str">
        <f t="shared" si="43"/>
        <v/>
      </c>
      <c r="AH42" s="119" t="str">
        <f t="shared" si="44"/>
        <v/>
      </c>
      <c r="AI42" s="41" t="str">
        <f t="shared" si="45"/>
        <v/>
      </c>
      <c r="AJ42" s="22" t="str">
        <f t="shared" si="46"/>
        <v/>
      </c>
      <c r="AK42" s="57">
        <f>IF(AJ42&lt;&gt;"",VLOOKUP(AJ42,Point!$A$3:$B$122,2),0)</f>
        <v>0</v>
      </c>
      <c r="AL42" s="61" t="str">
        <f t="shared" si="47"/>
        <v/>
      </c>
      <c r="AM42" s="35"/>
      <c r="AN42" s="26"/>
      <c r="AO42" s="100"/>
      <c r="AP42" s="102" t="str">
        <f t="shared" si="48"/>
        <v/>
      </c>
      <c r="AQ42" s="35"/>
      <c r="AR42" s="29"/>
      <c r="AS42" s="105"/>
      <c r="AT42" s="95" t="str">
        <f t="shared" si="49"/>
        <v/>
      </c>
      <c r="AU42" s="22" t="str">
        <f t="shared" si="50"/>
        <v/>
      </c>
      <c r="AV42" s="87">
        <f>IF(AND(AU42&lt;&gt;"",AU42&gt;Point!$I$8),AU42-Point!$I$8,0)</f>
        <v>0</v>
      </c>
      <c r="AW42" s="22">
        <f>IF(AV42&lt;&gt;0,VLOOKUP(AV42,Point!$I$11:$J$48,2),0)</f>
        <v>0</v>
      </c>
      <c r="AX42" s="26"/>
      <c r="AY42" s="22" t="str">
        <f t="shared" si="51"/>
        <v/>
      </c>
      <c r="AZ42" s="22" t="str">
        <f t="shared" si="52"/>
        <v/>
      </c>
      <c r="BA42" s="22" t="str">
        <f t="shared" si="53"/>
        <v/>
      </c>
      <c r="BB42" s="43">
        <f>IF(AY42&lt;&gt;"",VLOOKUP(BA42,Point!$A$3:$B$122,2),0)</f>
        <v>0</v>
      </c>
      <c r="BC42" s="128" t="str">
        <f t="shared" si="54"/>
        <v/>
      </c>
      <c r="BD42" s="65"/>
      <c r="BE42" s="27"/>
      <c r="BF42" s="22">
        <f t="shared" si="55"/>
        <v>0</v>
      </c>
      <c r="BG42" s="65"/>
      <c r="BH42" s="27"/>
      <c r="BI42" s="22">
        <f t="shared" si="56"/>
        <v>0</v>
      </c>
      <c r="BJ42" s="65"/>
      <c r="BK42" s="27"/>
      <c r="BL42" s="22">
        <f t="shared" si="57"/>
        <v>0</v>
      </c>
      <c r="BM42" s="65"/>
      <c r="BN42" s="27"/>
      <c r="BO42" s="150">
        <f t="shared" si="28"/>
        <v>0</v>
      </c>
      <c r="BP42" s="95" t="str">
        <f t="shared" si="29"/>
        <v/>
      </c>
      <c r="BQ42" s="22" t="str">
        <f t="shared" si="30"/>
        <v/>
      </c>
      <c r="BR42" s="57">
        <f>IF(BP42&lt;&gt;"",VLOOKUP(BQ42,Point!$A$3:$B$122,2),0)</f>
        <v>0</v>
      </c>
      <c r="BS42" s="64" t="str">
        <f t="shared" si="58"/>
        <v/>
      </c>
    </row>
    <row r="43" spans="1:71" ht="12.95" customHeight="1" x14ac:dyDescent="0.25">
      <c r="A43" s="41" t="str">
        <f t="shared" si="32"/>
        <v/>
      </c>
      <c r="B43" s="52" t="str">
        <f t="shared" si="33"/>
        <v/>
      </c>
      <c r="C43" s="34"/>
      <c r="D43" s="29"/>
      <c r="E43" s="29"/>
      <c r="F43" s="29"/>
      <c r="G43" s="31"/>
      <c r="H43" s="48"/>
      <c r="I43" s="53" t="str">
        <f t="shared" si="34"/>
        <v/>
      </c>
      <c r="J43" s="54" t="str">
        <f t="shared" si="31"/>
        <v/>
      </c>
      <c r="K43" s="54" t="str">
        <f t="shared" si="35"/>
        <v/>
      </c>
      <c r="L43" s="55" t="str">
        <f t="shared" si="36"/>
        <v/>
      </c>
      <c r="M43" s="36" t="str">
        <f t="shared" si="37"/>
        <v/>
      </c>
      <c r="N43" s="26"/>
      <c r="O43" s="43">
        <f>IF(N43,VLOOKUP(N43,Point!$A$3:$B$122,2),0)</f>
        <v>0</v>
      </c>
      <c r="P43" s="61" t="str">
        <f t="shared" si="38"/>
        <v/>
      </c>
      <c r="Q43" s="35"/>
      <c r="R43" s="26"/>
      <c r="S43" s="100"/>
      <c r="T43" s="102" t="str">
        <f t="shared" si="39"/>
        <v/>
      </c>
      <c r="U43" s="35"/>
      <c r="V43" s="29"/>
      <c r="W43" s="105"/>
      <c r="X43" s="102" t="str">
        <f t="shared" si="40"/>
        <v/>
      </c>
      <c r="Y43" s="119" t="str">
        <f t="shared" si="41"/>
        <v/>
      </c>
      <c r="Z43" s="35"/>
      <c r="AA43" s="26"/>
      <c r="AB43" s="100"/>
      <c r="AC43" s="102" t="str">
        <f t="shared" si="42"/>
        <v/>
      </c>
      <c r="AD43" s="35"/>
      <c r="AE43" s="26"/>
      <c r="AF43" s="105"/>
      <c r="AG43" s="102" t="str">
        <f t="shared" si="43"/>
        <v/>
      </c>
      <c r="AH43" s="119" t="str">
        <f t="shared" si="44"/>
        <v/>
      </c>
      <c r="AI43" s="41" t="str">
        <f t="shared" si="45"/>
        <v/>
      </c>
      <c r="AJ43" s="22" t="str">
        <f t="shared" si="46"/>
        <v/>
      </c>
      <c r="AK43" s="57">
        <f>IF(AJ43&lt;&gt;"",VLOOKUP(AJ43,Point!$A$3:$B$122,2),0)</f>
        <v>0</v>
      </c>
      <c r="AL43" s="61" t="str">
        <f t="shared" si="47"/>
        <v/>
      </c>
      <c r="AM43" s="35"/>
      <c r="AN43" s="26"/>
      <c r="AO43" s="100"/>
      <c r="AP43" s="102" t="str">
        <f t="shared" si="48"/>
        <v/>
      </c>
      <c r="AQ43" s="35"/>
      <c r="AR43" s="29"/>
      <c r="AS43" s="105"/>
      <c r="AT43" s="95" t="str">
        <f t="shared" si="49"/>
        <v/>
      </c>
      <c r="AU43" s="22" t="str">
        <f t="shared" si="50"/>
        <v/>
      </c>
      <c r="AV43" s="87">
        <f>IF(AND(AU43&lt;&gt;"",AU43&gt;Point!$I$8),AU43-Point!$I$8,0)</f>
        <v>0</v>
      </c>
      <c r="AW43" s="22">
        <f>IF(AV43&lt;&gt;0,VLOOKUP(AV43,Point!$I$11:$J$48,2),0)</f>
        <v>0</v>
      </c>
      <c r="AX43" s="26"/>
      <c r="AY43" s="22" t="str">
        <f t="shared" si="51"/>
        <v/>
      </c>
      <c r="AZ43" s="22" t="str">
        <f t="shared" si="52"/>
        <v/>
      </c>
      <c r="BA43" s="22" t="str">
        <f t="shared" si="53"/>
        <v/>
      </c>
      <c r="BB43" s="43">
        <f>IF(AY43&lt;&gt;"",VLOOKUP(BA43,Point!$A$3:$B$122,2),0)</f>
        <v>0</v>
      </c>
      <c r="BC43" s="128" t="str">
        <f t="shared" si="54"/>
        <v/>
      </c>
      <c r="BD43" s="65"/>
      <c r="BE43" s="27"/>
      <c r="BF43" s="22">
        <f t="shared" si="55"/>
        <v>0</v>
      </c>
      <c r="BG43" s="65"/>
      <c r="BH43" s="27"/>
      <c r="BI43" s="22">
        <f t="shared" si="56"/>
        <v>0</v>
      </c>
      <c r="BJ43" s="65"/>
      <c r="BK43" s="27"/>
      <c r="BL43" s="22">
        <f t="shared" si="57"/>
        <v>0</v>
      </c>
      <c r="BM43" s="65"/>
      <c r="BN43" s="27"/>
      <c r="BO43" s="150">
        <f t="shared" si="28"/>
        <v>0</v>
      </c>
      <c r="BP43" s="95" t="str">
        <f t="shared" si="29"/>
        <v/>
      </c>
      <c r="BQ43" s="22" t="str">
        <f t="shared" si="30"/>
        <v/>
      </c>
      <c r="BR43" s="57">
        <f>IF(BP43&lt;&gt;"",VLOOKUP(BQ43,Point!$A$3:$B$122,2),0)</f>
        <v>0</v>
      </c>
      <c r="BS43" s="64" t="str">
        <f t="shared" si="58"/>
        <v/>
      </c>
    </row>
    <row r="44" spans="1:71" ht="12.95" customHeight="1" x14ac:dyDescent="0.25">
      <c r="A44" s="41" t="str">
        <f t="shared" si="32"/>
        <v/>
      </c>
      <c r="B44" s="52" t="str">
        <f t="shared" si="33"/>
        <v/>
      </c>
      <c r="C44" s="34"/>
      <c r="D44" s="29"/>
      <c r="E44" s="29"/>
      <c r="F44" s="29"/>
      <c r="G44" s="31"/>
      <c r="H44" s="48"/>
      <c r="I44" s="53" t="str">
        <f t="shared" si="34"/>
        <v/>
      </c>
      <c r="J44" s="54" t="str">
        <f t="shared" si="31"/>
        <v/>
      </c>
      <c r="K44" s="54" t="str">
        <f t="shared" si="35"/>
        <v/>
      </c>
      <c r="L44" s="55" t="str">
        <f t="shared" si="36"/>
        <v/>
      </c>
      <c r="M44" s="36" t="str">
        <f t="shared" si="37"/>
        <v/>
      </c>
      <c r="N44" s="26"/>
      <c r="O44" s="43">
        <f>IF(N44,VLOOKUP(N44,Point!$A$3:$B$122,2),0)</f>
        <v>0</v>
      </c>
      <c r="P44" s="61" t="str">
        <f t="shared" si="38"/>
        <v/>
      </c>
      <c r="Q44" s="35"/>
      <c r="R44" s="26"/>
      <c r="S44" s="100"/>
      <c r="T44" s="102" t="str">
        <f t="shared" si="39"/>
        <v/>
      </c>
      <c r="U44" s="35"/>
      <c r="V44" s="29"/>
      <c r="W44" s="105"/>
      <c r="X44" s="102" t="str">
        <f t="shared" si="40"/>
        <v/>
      </c>
      <c r="Y44" s="119" t="str">
        <f t="shared" si="41"/>
        <v/>
      </c>
      <c r="Z44" s="35"/>
      <c r="AA44" s="26"/>
      <c r="AB44" s="100"/>
      <c r="AC44" s="102" t="str">
        <f t="shared" si="42"/>
        <v/>
      </c>
      <c r="AD44" s="35"/>
      <c r="AE44" s="26"/>
      <c r="AF44" s="105"/>
      <c r="AG44" s="102" t="str">
        <f t="shared" si="43"/>
        <v/>
      </c>
      <c r="AH44" s="119" t="str">
        <f t="shared" si="44"/>
        <v/>
      </c>
      <c r="AI44" s="41" t="str">
        <f t="shared" si="45"/>
        <v/>
      </c>
      <c r="AJ44" s="22" t="str">
        <f t="shared" si="46"/>
        <v/>
      </c>
      <c r="AK44" s="57">
        <f>IF(AJ44&lt;&gt;"",VLOOKUP(AJ44,Point!$A$3:$B$122,2),0)</f>
        <v>0</v>
      </c>
      <c r="AL44" s="61" t="str">
        <f t="shared" si="47"/>
        <v/>
      </c>
      <c r="AM44" s="35"/>
      <c r="AN44" s="26"/>
      <c r="AO44" s="100"/>
      <c r="AP44" s="102" t="str">
        <f t="shared" si="48"/>
        <v/>
      </c>
      <c r="AQ44" s="35"/>
      <c r="AR44" s="29"/>
      <c r="AS44" s="105"/>
      <c r="AT44" s="95" t="str">
        <f t="shared" si="49"/>
        <v/>
      </c>
      <c r="AU44" s="22" t="str">
        <f t="shared" si="50"/>
        <v/>
      </c>
      <c r="AV44" s="87">
        <f>IF(AND(AU44&lt;&gt;"",AU44&gt;Point!$I$8),AU44-Point!$I$8,0)</f>
        <v>0</v>
      </c>
      <c r="AW44" s="22">
        <f>IF(AV44&lt;&gt;0,VLOOKUP(AV44,Point!$I$11:$J$48,2),0)</f>
        <v>0</v>
      </c>
      <c r="AX44" s="26"/>
      <c r="AY44" s="22" t="str">
        <f t="shared" si="51"/>
        <v/>
      </c>
      <c r="AZ44" s="22" t="str">
        <f t="shared" si="52"/>
        <v/>
      </c>
      <c r="BA44" s="22" t="str">
        <f t="shared" si="53"/>
        <v/>
      </c>
      <c r="BB44" s="43">
        <f>IF(AY44&lt;&gt;"",VLOOKUP(BA44,Point!$A$3:$B$122,2),0)</f>
        <v>0</v>
      </c>
      <c r="BC44" s="128" t="str">
        <f t="shared" si="54"/>
        <v/>
      </c>
      <c r="BD44" s="65"/>
      <c r="BE44" s="27"/>
      <c r="BF44" s="22">
        <f t="shared" si="55"/>
        <v>0</v>
      </c>
      <c r="BG44" s="65"/>
      <c r="BH44" s="27"/>
      <c r="BI44" s="22">
        <f t="shared" si="56"/>
        <v>0</v>
      </c>
      <c r="BJ44" s="65"/>
      <c r="BK44" s="27"/>
      <c r="BL44" s="22">
        <f t="shared" si="57"/>
        <v>0</v>
      </c>
      <c r="BM44" s="65"/>
      <c r="BN44" s="27"/>
      <c r="BO44" s="150">
        <f t="shared" si="28"/>
        <v>0</v>
      </c>
      <c r="BP44" s="95" t="str">
        <f t="shared" si="29"/>
        <v/>
      </c>
      <c r="BQ44" s="22" t="str">
        <f t="shared" si="30"/>
        <v/>
      </c>
      <c r="BR44" s="57">
        <f>IF(BP44&lt;&gt;"",VLOOKUP(BQ44,Point!$A$3:$B$122,2),0)</f>
        <v>0</v>
      </c>
      <c r="BS44" s="64" t="str">
        <f t="shared" si="58"/>
        <v/>
      </c>
    </row>
    <row r="45" spans="1:71" ht="12.95" customHeight="1" x14ac:dyDescent="0.25">
      <c r="A45" s="41" t="str">
        <f t="shared" si="32"/>
        <v/>
      </c>
      <c r="B45" s="52" t="str">
        <f t="shared" si="33"/>
        <v/>
      </c>
      <c r="C45" s="34"/>
      <c r="D45" s="29"/>
      <c r="E45" s="29"/>
      <c r="F45" s="29"/>
      <c r="G45" s="31"/>
      <c r="H45" s="48"/>
      <c r="I45" s="53" t="str">
        <f t="shared" si="34"/>
        <v/>
      </c>
      <c r="J45" s="54" t="str">
        <f t="shared" si="31"/>
        <v/>
      </c>
      <c r="K45" s="54" t="str">
        <f t="shared" si="35"/>
        <v/>
      </c>
      <c r="L45" s="55" t="str">
        <f t="shared" si="36"/>
        <v/>
      </c>
      <c r="M45" s="36" t="str">
        <f t="shared" si="37"/>
        <v/>
      </c>
      <c r="N45" s="26"/>
      <c r="O45" s="43">
        <f>IF(N45,VLOOKUP(N45,Point!$A$3:$B$122,2),0)</f>
        <v>0</v>
      </c>
      <c r="P45" s="61" t="str">
        <f t="shared" si="38"/>
        <v/>
      </c>
      <c r="Q45" s="35"/>
      <c r="R45" s="26"/>
      <c r="S45" s="100"/>
      <c r="T45" s="102" t="str">
        <f t="shared" si="39"/>
        <v/>
      </c>
      <c r="U45" s="35"/>
      <c r="V45" s="29"/>
      <c r="W45" s="105"/>
      <c r="X45" s="102" t="str">
        <f t="shared" si="40"/>
        <v/>
      </c>
      <c r="Y45" s="119" t="str">
        <f t="shared" si="41"/>
        <v/>
      </c>
      <c r="Z45" s="35"/>
      <c r="AA45" s="26"/>
      <c r="AB45" s="100"/>
      <c r="AC45" s="102" t="str">
        <f t="shared" si="42"/>
        <v/>
      </c>
      <c r="AD45" s="35"/>
      <c r="AE45" s="26"/>
      <c r="AF45" s="105"/>
      <c r="AG45" s="102" t="str">
        <f t="shared" si="43"/>
        <v/>
      </c>
      <c r="AH45" s="119" t="str">
        <f t="shared" si="44"/>
        <v/>
      </c>
      <c r="AI45" s="41" t="str">
        <f t="shared" si="45"/>
        <v/>
      </c>
      <c r="AJ45" s="22" t="str">
        <f t="shared" si="46"/>
        <v/>
      </c>
      <c r="AK45" s="57">
        <f>IF(AJ45&lt;&gt;"",VLOOKUP(AJ45,Point!$A$3:$B$122,2),0)</f>
        <v>0</v>
      </c>
      <c r="AL45" s="61" t="str">
        <f t="shared" si="47"/>
        <v/>
      </c>
      <c r="AM45" s="35"/>
      <c r="AN45" s="26"/>
      <c r="AO45" s="100"/>
      <c r="AP45" s="102" t="str">
        <f t="shared" si="48"/>
        <v/>
      </c>
      <c r="AQ45" s="35"/>
      <c r="AR45" s="29"/>
      <c r="AS45" s="105"/>
      <c r="AT45" s="95" t="str">
        <f t="shared" si="49"/>
        <v/>
      </c>
      <c r="AU45" s="22" t="str">
        <f t="shared" si="50"/>
        <v/>
      </c>
      <c r="AV45" s="87">
        <f>IF(AND(AU45&lt;&gt;"",AU45&gt;Point!$I$8),AU45-Point!$I$8,0)</f>
        <v>0</v>
      </c>
      <c r="AW45" s="22">
        <f>IF(AV45&lt;&gt;0,VLOOKUP(AV45,Point!$I$11:$J$48,2),0)</f>
        <v>0</v>
      </c>
      <c r="AX45" s="26"/>
      <c r="AY45" s="22" t="str">
        <f t="shared" si="51"/>
        <v/>
      </c>
      <c r="AZ45" s="22" t="str">
        <f t="shared" si="52"/>
        <v/>
      </c>
      <c r="BA45" s="22" t="str">
        <f t="shared" si="53"/>
        <v/>
      </c>
      <c r="BB45" s="43">
        <f>IF(AY45&lt;&gt;"",VLOOKUP(BA45,Point!$A$3:$B$122,2),0)</f>
        <v>0</v>
      </c>
      <c r="BC45" s="128" t="str">
        <f t="shared" si="54"/>
        <v/>
      </c>
      <c r="BD45" s="65"/>
      <c r="BE45" s="27"/>
      <c r="BF45" s="22">
        <f t="shared" si="55"/>
        <v>0</v>
      </c>
      <c r="BG45" s="65"/>
      <c r="BH45" s="27"/>
      <c r="BI45" s="22">
        <f t="shared" si="56"/>
        <v>0</v>
      </c>
      <c r="BJ45" s="65"/>
      <c r="BK45" s="27"/>
      <c r="BL45" s="22">
        <f t="shared" si="57"/>
        <v>0</v>
      </c>
      <c r="BM45" s="65"/>
      <c r="BN45" s="27"/>
      <c r="BO45" s="150">
        <f t="shared" si="28"/>
        <v>0</v>
      </c>
      <c r="BP45" s="95" t="str">
        <f t="shared" si="29"/>
        <v/>
      </c>
      <c r="BQ45" s="22" t="str">
        <f t="shared" si="30"/>
        <v/>
      </c>
      <c r="BR45" s="57">
        <f>IF(BP45&lt;&gt;"",VLOOKUP(BQ45,Point!$A$3:$B$122,2),0)</f>
        <v>0</v>
      </c>
      <c r="BS45" s="64" t="str">
        <f t="shared" si="58"/>
        <v/>
      </c>
    </row>
    <row r="46" spans="1:71" ht="12.95" customHeight="1" x14ac:dyDescent="0.25">
      <c r="A46" s="41" t="str">
        <f t="shared" si="32"/>
        <v/>
      </c>
      <c r="B46" s="52" t="str">
        <f t="shared" si="33"/>
        <v/>
      </c>
      <c r="C46" s="34"/>
      <c r="D46" s="29"/>
      <c r="E46" s="29"/>
      <c r="F46" s="29"/>
      <c r="G46" s="31"/>
      <c r="H46" s="48"/>
      <c r="I46" s="53" t="str">
        <f t="shared" si="34"/>
        <v/>
      </c>
      <c r="J46" s="54" t="str">
        <f t="shared" si="31"/>
        <v/>
      </c>
      <c r="K46" s="54" t="str">
        <f t="shared" si="35"/>
        <v/>
      </c>
      <c r="L46" s="55" t="str">
        <f t="shared" si="36"/>
        <v/>
      </c>
      <c r="M46" s="36" t="str">
        <f t="shared" si="37"/>
        <v/>
      </c>
      <c r="N46" s="26"/>
      <c r="O46" s="43">
        <f>IF(N46,VLOOKUP(N46,Point!$A$3:$B$122,2),0)</f>
        <v>0</v>
      </c>
      <c r="P46" s="61" t="str">
        <f t="shared" si="38"/>
        <v/>
      </c>
      <c r="Q46" s="35"/>
      <c r="R46" s="26"/>
      <c r="S46" s="100"/>
      <c r="T46" s="102" t="str">
        <f t="shared" si="39"/>
        <v/>
      </c>
      <c r="U46" s="35"/>
      <c r="V46" s="29"/>
      <c r="W46" s="105"/>
      <c r="X46" s="102" t="str">
        <f t="shared" si="40"/>
        <v/>
      </c>
      <c r="Y46" s="119" t="str">
        <f t="shared" si="41"/>
        <v/>
      </c>
      <c r="Z46" s="35"/>
      <c r="AA46" s="26"/>
      <c r="AB46" s="100"/>
      <c r="AC46" s="102" t="str">
        <f t="shared" si="42"/>
        <v/>
      </c>
      <c r="AD46" s="35"/>
      <c r="AE46" s="26"/>
      <c r="AF46" s="105"/>
      <c r="AG46" s="102" t="str">
        <f t="shared" si="43"/>
        <v/>
      </c>
      <c r="AH46" s="119" t="str">
        <f t="shared" si="44"/>
        <v/>
      </c>
      <c r="AI46" s="41" t="str">
        <f t="shared" si="45"/>
        <v/>
      </c>
      <c r="AJ46" s="22" t="str">
        <f t="shared" si="46"/>
        <v/>
      </c>
      <c r="AK46" s="57">
        <f>IF(AJ46&lt;&gt;"",VLOOKUP(AJ46,Point!$A$3:$B$122,2),0)</f>
        <v>0</v>
      </c>
      <c r="AL46" s="61" t="str">
        <f t="shared" si="47"/>
        <v/>
      </c>
      <c r="AM46" s="35"/>
      <c r="AN46" s="26"/>
      <c r="AO46" s="100"/>
      <c r="AP46" s="102" t="str">
        <f t="shared" si="48"/>
        <v/>
      </c>
      <c r="AQ46" s="35"/>
      <c r="AR46" s="29"/>
      <c r="AS46" s="105"/>
      <c r="AT46" s="95" t="str">
        <f t="shared" si="49"/>
        <v/>
      </c>
      <c r="AU46" s="22" t="str">
        <f t="shared" si="50"/>
        <v/>
      </c>
      <c r="AV46" s="87">
        <f>IF(AND(AU46&lt;&gt;"",AU46&gt;Point!$I$8),AU46-Point!$I$8,0)</f>
        <v>0</v>
      </c>
      <c r="AW46" s="22">
        <f>IF(AV46&lt;&gt;0,VLOOKUP(AV46,Point!$I$11:$J$48,2),0)</f>
        <v>0</v>
      </c>
      <c r="AX46" s="26"/>
      <c r="AY46" s="22" t="str">
        <f t="shared" si="51"/>
        <v/>
      </c>
      <c r="AZ46" s="22" t="str">
        <f t="shared" si="52"/>
        <v/>
      </c>
      <c r="BA46" s="22" t="str">
        <f t="shared" si="53"/>
        <v/>
      </c>
      <c r="BB46" s="43">
        <f>IF(AY46&lt;&gt;"",VLOOKUP(BA46,Point!$A$3:$B$122,2),0)</f>
        <v>0</v>
      </c>
      <c r="BC46" s="128" t="str">
        <f t="shared" si="54"/>
        <v/>
      </c>
      <c r="BD46" s="65"/>
      <c r="BE46" s="27"/>
      <c r="BF46" s="22">
        <f t="shared" si="55"/>
        <v>0</v>
      </c>
      <c r="BG46" s="65"/>
      <c r="BH46" s="27"/>
      <c r="BI46" s="22">
        <f t="shared" si="56"/>
        <v>0</v>
      </c>
      <c r="BJ46" s="65"/>
      <c r="BK46" s="27"/>
      <c r="BL46" s="22">
        <f t="shared" si="57"/>
        <v>0</v>
      </c>
      <c r="BM46" s="65"/>
      <c r="BN46" s="27"/>
      <c r="BO46" s="150">
        <f t="shared" si="28"/>
        <v>0</v>
      </c>
      <c r="BP46" s="95" t="str">
        <f t="shared" si="29"/>
        <v/>
      </c>
      <c r="BQ46" s="22" t="str">
        <f t="shared" si="30"/>
        <v/>
      </c>
      <c r="BR46" s="57">
        <f>IF(BP46&lt;&gt;"",VLOOKUP(BQ46,Point!$A$3:$B$122,2),0)</f>
        <v>0</v>
      </c>
      <c r="BS46" s="64" t="str">
        <f t="shared" si="58"/>
        <v/>
      </c>
    </row>
    <row r="47" spans="1:71" ht="12.95" customHeight="1" x14ac:dyDescent="0.25">
      <c r="A47" s="41" t="str">
        <f t="shared" si="32"/>
        <v/>
      </c>
      <c r="B47" s="52" t="str">
        <f t="shared" si="33"/>
        <v/>
      </c>
      <c r="C47" s="34"/>
      <c r="D47" s="29"/>
      <c r="E47" s="29"/>
      <c r="F47" s="29"/>
      <c r="G47" s="31"/>
      <c r="H47" s="48"/>
      <c r="I47" s="53" t="str">
        <f t="shared" si="34"/>
        <v/>
      </c>
      <c r="J47" s="54" t="str">
        <f t="shared" ref="J47:J78" si="59">IF(C47,AJ47,"")</f>
        <v/>
      </c>
      <c r="K47" s="54" t="str">
        <f t="shared" si="35"/>
        <v/>
      </c>
      <c r="L47" s="55" t="str">
        <f t="shared" si="36"/>
        <v/>
      </c>
      <c r="M47" s="36" t="str">
        <f t="shared" si="37"/>
        <v/>
      </c>
      <c r="N47" s="26"/>
      <c r="O47" s="43">
        <f>IF(N47,VLOOKUP(N47,Point!$A$3:$B$122,2),0)</f>
        <v>0</v>
      </c>
      <c r="P47" s="61" t="str">
        <f t="shared" si="38"/>
        <v/>
      </c>
      <c r="Q47" s="35"/>
      <c r="R47" s="26"/>
      <c r="S47" s="100"/>
      <c r="T47" s="102" t="str">
        <f t="shared" si="39"/>
        <v/>
      </c>
      <c r="U47" s="35"/>
      <c r="V47" s="29"/>
      <c r="W47" s="105"/>
      <c r="X47" s="102" t="str">
        <f t="shared" si="40"/>
        <v/>
      </c>
      <c r="Y47" s="119" t="str">
        <f t="shared" si="41"/>
        <v/>
      </c>
      <c r="Z47" s="35"/>
      <c r="AA47" s="26"/>
      <c r="AB47" s="100"/>
      <c r="AC47" s="102" t="str">
        <f t="shared" si="42"/>
        <v/>
      </c>
      <c r="AD47" s="35"/>
      <c r="AE47" s="26"/>
      <c r="AF47" s="105"/>
      <c r="AG47" s="102" t="str">
        <f t="shared" si="43"/>
        <v/>
      </c>
      <c r="AH47" s="119" t="str">
        <f t="shared" si="44"/>
        <v/>
      </c>
      <c r="AI47" s="41" t="str">
        <f t="shared" si="45"/>
        <v/>
      </c>
      <c r="AJ47" s="22" t="str">
        <f t="shared" si="46"/>
        <v/>
      </c>
      <c r="AK47" s="57">
        <f>IF(AJ47&lt;&gt;"",VLOOKUP(AJ47,Point!$A$3:$B$122,2),0)</f>
        <v>0</v>
      </c>
      <c r="AL47" s="61" t="str">
        <f t="shared" si="47"/>
        <v/>
      </c>
      <c r="AM47" s="35"/>
      <c r="AN47" s="26"/>
      <c r="AO47" s="100"/>
      <c r="AP47" s="102" t="str">
        <f t="shared" si="48"/>
        <v/>
      </c>
      <c r="AQ47" s="35"/>
      <c r="AR47" s="29"/>
      <c r="AS47" s="105"/>
      <c r="AT47" s="95" t="str">
        <f t="shared" si="49"/>
        <v/>
      </c>
      <c r="AU47" s="22" t="str">
        <f t="shared" si="50"/>
        <v/>
      </c>
      <c r="AV47" s="87">
        <f>IF(AND(AU47&lt;&gt;"",AU47&gt;Point!$I$8),AU47-Point!$I$8,0)</f>
        <v>0</v>
      </c>
      <c r="AW47" s="22">
        <f>IF(AV47&lt;&gt;0,VLOOKUP(AV47,Point!$I$11:$J$48,2),0)</f>
        <v>0</v>
      </c>
      <c r="AX47" s="26"/>
      <c r="AY47" s="22" t="str">
        <f t="shared" si="51"/>
        <v/>
      </c>
      <c r="AZ47" s="22" t="str">
        <f t="shared" si="52"/>
        <v/>
      </c>
      <c r="BA47" s="22" t="str">
        <f t="shared" si="53"/>
        <v/>
      </c>
      <c r="BB47" s="43">
        <f>IF(AY47&lt;&gt;"",VLOOKUP(BA47,Point!$A$3:$B$122,2),0)</f>
        <v>0</v>
      </c>
      <c r="BC47" s="128" t="str">
        <f t="shared" si="54"/>
        <v/>
      </c>
      <c r="BD47" s="65"/>
      <c r="BE47" s="27"/>
      <c r="BF47" s="22">
        <f t="shared" si="55"/>
        <v>0</v>
      </c>
      <c r="BG47" s="65"/>
      <c r="BH47" s="27"/>
      <c r="BI47" s="22">
        <f t="shared" si="56"/>
        <v>0</v>
      </c>
      <c r="BJ47" s="65"/>
      <c r="BK47" s="27"/>
      <c r="BL47" s="22">
        <f t="shared" si="57"/>
        <v>0</v>
      </c>
      <c r="BM47" s="65"/>
      <c r="BN47" s="27"/>
      <c r="BO47" s="150">
        <f t="shared" si="28"/>
        <v>0</v>
      </c>
      <c r="BP47" s="95" t="str">
        <f t="shared" si="29"/>
        <v/>
      </c>
      <c r="BQ47" s="22" t="str">
        <f t="shared" si="30"/>
        <v/>
      </c>
      <c r="BR47" s="57">
        <f>IF(BP47&lt;&gt;"",VLOOKUP(BQ47,Point!$A$3:$B$122,2),0)</f>
        <v>0</v>
      </c>
      <c r="BS47" s="64" t="str">
        <f t="shared" si="58"/>
        <v/>
      </c>
    </row>
    <row r="48" spans="1:71" ht="12.95" customHeight="1" x14ac:dyDescent="0.25">
      <c r="A48" s="41" t="str">
        <f t="shared" si="32"/>
        <v/>
      </c>
      <c r="B48" s="52" t="str">
        <f t="shared" si="33"/>
        <v/>
      </c>
      <c r="C48" s="34"/>
      <c r="D48" s="29"/>
      <c r="E48" s="29"/>
      <c r="F48" s="29"/>
      <c r="G48" s="31"/>
      <c r="H48" s="48"/>
      <c r="I48" s="53" t="str">
        <f t="shared" si="34"/>
        <v/>
      </c>
      <c r="J48" s="54" t="str">
        <f t="shared" si="59"/>
        <v/>
      </c>
      <c r="K48" s="54" t="str">
        <f t="shared" si="35"/>
        <v/>
      </c>
      <c r="L48" s="55" t="str">
        <f t="shared" si="36"/>
        <v/>
      </c>
      <c r="M48" s="36" t="str">
        <f t="shared" si="37"/>
        <v/>
      </c>
      <c r="N48" s="26"/>
      <c r="O48" s="43">
        <f>IF(N48,VLOOKUP(N48,Point!$A$3:$B$122,2),0)</f>
        <v>0</v>
      </c>
      <c r="P48" s="61" t="str">
        <f t="shared" si="38"/>
        <v/>
      </c>
      <c r="Q48" s="35"/>
      <c r="R48" s="26"/>
      <c r="S48" s="100"/>
      <c r="T48" s="102" t="str">
        <f t="shared" si="39"/>
        <v/>
      </c>
      <c r="U48" s="35"/>
      <c r="V48" s="29"/>
      <c r="W48" s="105"/>
      <c r="X48" s="102" t="str">
        <f t="shared" si="40"/>
        <v/>
      </c>
      <c r="Y48" s="119" t="str">
        <f t="shared" si="41"/>
        <v/>
      </c>
      <c r="Z48" s="35"/>
      <c r="AA48" s="26"/>
      <c r="AB48" s="100"/>
      <c r="AC48" s="102" t="str">
        <f t="shared" si="42"/>
        <v/>
      </c>
      <c r="AD48" s="35"/>
      <c r="AE48" s="26"/>
      <c r="AF48" s="105"/>
      <c r="AG48" s="102" t="str">
        <f t="shared" si="43"/>
        <v/>
      </c>
      <c r="AH48" s="119" t="str">
        <f t="shared" si="44"/>
        <v/>
      </c>
      <c r="AI48" s="41" t="str">
        <f t="shared" si="45"/>
        <v/>
      </c>
      <c r="AJ48" s="22" t="str">
        <f t="shared" si="46"/>
        <v/>
      </c>
      <c r="AK48" s="57">
        <f>IF(AJ48&lt;&gt;"",VLOOKUP(AJ48,Point!$A$3:$B$122,2),0)</f>
        <v>0</v>
      </c>
      <c r="AL48" s="61" t="str">
        <f t="shared" si="47"/>
        <v/>
      </c>
      <c r="AM48" s="35"/>
      <c r="AN48" s="26"/>
      <c r="AO48" s="100"/>
      <c r="AP48" s="102" t="str">
        <f t="shared" si="48"/>
        <v/>
      </c>
      <c r="AQ48" s="35"/>
      <c r="AR48" s="29"/>
      <c r="AS48" s="105"/>
      <c r="AT48" s="95" t="str">
        <f t="shared" si="49"/>
        <v/>
      </c>
      <c r="AU48" s="22" t="str">
        <f t="shared" si="50"/>
        <v/>
      </c>
      <c r="AV48" s="87">
        <f>IF(AND(AU48&lt;&gt;"",AU48&gt;Point!$I$8),AU48-Point!$I$8,0)</f>
        <v>0</v>
      </c>
      <c r="AW48" s="22">
        <f>IF(AV48&lt;&gt;0,VLOOKUP(AV48,Point!$I$11:$J$48,2),0)</f>
        <v>0</v>
      </c>
      <c r="AX48" s="26"/>
      <c r="AY48" s="22" t="str">
        <f t="shared" si="51"/>
        <v/>
      </c>
      <c r="AZ48" s="22" t="str">
        <f t="shared" si="52"/>
        <v/>
      </c>
      <c r="BA48" s="22" t="str">
        <f t="shared" si="53"/>
        <v/>
      </c>
      <c r="BB48" s="43">
        <f>IF(AY48&lt;&gt;"",VLOOKUP(BA48,Point!$A$3:$B$122,2),0)</f>
        <v>0</v>
      </c>
      <c r="BC48" s="128" t="str">
        <f t="shared" si="54"/>
        <v/>
      </c>
      <c r="BD48" s="65"/>
      <c r="BE48" s="27"/>
      <c r="BF48" s="22">
        <f t="shared" si="55"/>
        <v>0</v>
      </c>
      <c r="BG48" s="65"/>
      <c r="BH48" s="27"/>
      <c r="BI48" s="22">
        <f t="shared" si="56"/>
        <v>0</v>
      </c>
      <c r="BJ48" s="65"/>
      <c r="BK48" s="27"/>
      <c r="BL48" s="22">
        <f t="shared" si="57"/>
        <v>0</v>
      </c>
      <c r="BM48" s="65"/>
      <c r="BN48" s="27"/>
      <c r="BO48" s="150">
        <f t="shared" si="28"/>
        <v>0</v>
      </c>
      <c r="BP48" s="95" t="str">
        <f t="shared" si="29"/>
        <v/>
      </c>
      <c r="BQ48" s="22" t="str">
        <f t="shared" si="30"/>
        <v/>
      </c>
      <c r="BR48" s="57">
        <f>IF(BP48&lt;&gt;"",VLOOKUP(BQ48,Point!$A$3:$B$122,2),0)</f>
        <v>0</v>
      </c>
      <c r="BS48" s="64" t="str">
        <f t="shared" si="58"/>
        <v/>
      </c>
    </row>
    <row r="49" spans="1:71" ht="12.95" customHeight="1" x14ac:dyDescent="0.25">
      <c r="A49" s="41" t="str">
        <f t="shared" si="32"/>
        <v/>
      </c>
      <c r="B49" s="52" t="str">
        <f t="shared" si="33"/>
        <v/>
      </c>
      <c r="C49" s="34"/>
      <c r="D49" s="29"/>
      <c r="E49" s="29"/>
      <c r="F49" s="29"/>
      <c r="G49" s="31"/>
      <c r="H49" s="48"/>
      <c r="I49" s="53" t="str">
        <f t="shared" si="34"/>
        <v/>
      </c>
      <c r="J49" s="54" t="str">
        <f t="shared" si="59"/>
        <v/>
      </c>
      <c r="K49" s="54" t="str">
        <f t="shared" si="35"/>
        <v/>
      </c>
      <c r="L49" s="55" t="str">
        <f t="shared" si="36"/>
        <v/>
      </c>
      <c r="M49" s="36" t="str">
        <f t="shared" si="37"/>
        <v/>
      </c>
      <c r="N49" s="26"/>
      <c r="O49" s="43">
        <f>IF(N49,VLOOKUP(N49,Point!$A$3:$B$122,2),0)</f>
        <v>0</v>
      </c>
      <c r="P49" s="61" t="str">
        <f t="shared" si="38"/>
        <v/>
      </c>
      <c r="Q49" s="35"/>
      <c r="R49" s="26"/>
      <c r="S49" s="100"/>
      <c r="T49" s="102" t="str">
        <f t="shared" si="39"/>
        <v/>
      </c>
      <c r="U49" s="35"/>
      <c r="V49" s="29"/>
      <c r="W49" s="105"/>
      <c r="X49" s="102" t="str">
        <f t="shared" si="40"/>
        <v/>
      </c>
      <c r="Y49" s="119" t="str">
        <f t="shared" si="41"/>
        <v/>
      </c>
      <c r="Z49" s="35"/>
      <c r="AA49" s="26"/>
      <c r="AB49" s="100"/>
      <c r="AC49" s="102" t="str">
        <f t="shared" si="42"/>
        <v/>
      </c>
      <c r="AD49" s="35"/>
      <c r="AE49" s="26"/>
      <c r="AF49" s="105"/>
      <c r="AG49" s="102" t="str">
        <f t="shared" si="43"/>
        <v/>
      </c>
      <c r="AH49" s="119" t="str">
        <f t="shared" si="44"/>
        <v/>
      </c>
      <c r="AI49" s="41" t="str">
        <f t="shared" si="45"/>
        <v/>
      </c>
      <c r="AJ49" s="22" t="str">
        <f t="shared" si="46"/>
        <v/>
      </c>
      <c r="AK49" s="57">
        <f>IF(AJ49&lt;&gt;"",VLOOKUP(AJ49,Point!$A$3:$B$122,2),0)</f>
        <v>0</v>
      </c>
      <c r="AL49" s="61" t="str">
        <f t="shared" si="47"/>
        <v/>
      </c>
      <c r="AM49" s="35"/>
      <c r="AN49" s="26"/>
      <c r="AO49" s="100"/>
      <c r="AP49" s="102" t="str">
        <f t="shared" si="48"/>
        <v/>
      </c>
      <c r="AQ49" s="35"/>
      <c r="AR49" s="29"/>
      <c r="AS49" s="105"/>
      <c r="AT49" s="95" t="str">
        <f t="shared" si="49"/>
        <v/>
      </c>
      <c r="AU49" s="22" t="str">
        <f t="shared" si="50"/>
        <v/>
      </c>
      <c r="AV49" s="87">
        <f>IF(AND(AU49&lt;&gt;"",AU49&gt;Point!$I$8),AU49-Point!$I$8,0)</f>
        <v>0</v>
      </c>
      <c r="AW49" s="22">
        <f>IF(AV49&lt;&gt;0,VLOOKUP(AV49,Point!$I$11:$J$48,2),0)</f>
        <v>0</v>
      </c>
      <c r="AX49" s="26"/>
      <c r="AY49" s="22" t="str">
        <f t="shared" si="51"/>
        <v/>
      </c>
      <c r="AZ49" s="22" t="str">
        <f t="shared" si="52"/>
        <v/>
      </c>
      <c r="BA49" s="22" t="str">
        <f t="shared" si="53"/>
        <v/>
      </c>
      <c r="BB49" s="43">
        <f>IF(AY49&lt;&gt;"",VLOOKUP(BA49,Point!$A$3:$B$122,2),0)</f>
        <v>0</v>
      </c>
      <c r="BC49" s="128" t="str">
        <f t="shared" si="54"/>
        <v/>
      </c>
      <c r="BD49" s="65"/>
      <c r="BE49" s="27"/>
      <c r="BF49" s="22">
        <f t="shared" si="55"/>
        <v>0</v>
      </c>
      <c r="BG49" s="65"/>
      <c r="BH49" s="27"/>
      <c r="BI49" s="22">
        <f t="shared" si="56"/>
        <v>0</v>
      </c>
      <c r="BJ49" s="65"/>
      <c r="BK49" s="27"/>
      <c r="BL49" s="22">
        <f t="shared" si="57"/>
        <v>0</v>
      </c>
      <c r="BM49" s="65"/>
      <c r="BN49" s="27"/>
      <c r="BO49" s="150">
        <f t="shared" si="28"/>
        <v>0</v>
      </c>
      <c r="BP49" s="95" t="str">
        <f t="shared" si="29"/>
        <v/>
      </c>
      <c r="BQ49" s="22" t="str">
        <f t="shared" si="30"/>
        <v/>
      </c>
      <c r="BR49" s="57">
        <f>IF(BP49&lt;&gt;"",VLOOKUP(BQ49,Point!$A$3:$B$122,2),0)</f>
        <v>0</v>
      </c>
      <c r="BS49" s="64" t="str">
        <f t="shared" si="58"/>
        <v/>
      </c>
    </row>
    <row r="50" spans="1:71" ht="12.95" customHeight="1" x14ac:dyDescent="0.25">
      <c r="A50" s="41" t="str">
        <f t="shared" si="32"/>
        <v/>
      </c>
      <c r="B50" s="52" t="str">
        <f t="shared" si="33"/>
        <v/>
      </c>
      <c r="C50" s="34"/>
      <c r="D50" s="29"/>
      <c r="E50" s="29"/>
      <c r="F50" s="29"/>
      <c r="G50" s="31"/>
      <c r="H50" s="48"/>
      <c r="I50" s="53" t="str">
        <f t="shared" si="34"/>
        <v/>
      </c>
      <c r="J50" s="54" t="str">
        <f t="shared" si="59"/>
        <v/>
      </c>
      <c r="K50" s="54" t="str">
        <f t="shared" si="35"/>
        <v/>
      </c>
      <c r="L50" s="55" t="str">
        <f t="shared" si="36"/>
        <v/>
      </c>
      <c r="M50" s="36" t="str">
        <f t="shared" si="37"/>
        <v/>
      </c>
      <c r="N50" s="26"/>
      <c r="O50" s="43">
        <f>IF(N50,VLOOKUP(N50,Point!$A$3:$B$122,2),0)</f>
        <v>0</v>
      </c>
      <c r="P50" s="61" t="str">
        <f t="shared" si="38"/>
        <v/>
      </c>
      <c r="Q50" s="35"/>
      <c r="R50" s="26"/>
      <c r="S50" s="100"/>
      <c r="T50" s="102" t="str">
        <f t="shared" si="39"/>
        <v/>
      </c>
      <c r="U50" s="35"/>
      <c r="V50" s="29"/>
      <c r="W50" s="105"/>
      <c r="X50" s="102" t="str">
        <f t="shared" si="40"/>
        <v/>
      </c>
      <c r="Y50" s="119" t="str">
        <f t="shared" si="41"/>
        <v/>
      </c>
      <c r="Z50" s="35"/>
      <c r="AA50" s="26"/>
      <c r="AB50" s="100"/>
      <c r="AC50" s="102" t="str">
        <f t="shared" si="42"/>
        <v/>
      </c>
      <c r="AD50" s="35"/>
      <c r="AE50" s="26"/>
      <c r="AF50" s="105"/>
      <c r="AG50" s="102" t="str">
        <f t="shared" si="43"/>
        <v/>
      </c>
      <c r="AH50" s="119" t="str">
        <f t="shared" si="44"/>
        <v/>
      </c>
      <c r="AI50" s="41" t="str">
        <f t="shared" si="45"/>
        <v/>
      </c>
      <c r="AJ50" s="22" t="str">
        <f t="shared" si="46"/>
        <v/>
      </c>
      <c r="AK50" s="57">
        <f>IF(AJ50&lt;&gt;"",VLOOKUP(AJ50,Point!$A$3:$B$122,2),0)</f>
        <v>0</v>
      </c>
      <c r="AL50" s="61" t="str">
        <f t="shared" si="47"/>
        <v/>
      </c>
      <c r="AM50" s="35"/>
      <c r="AN50" s="26"/>
      <c r="AO50" s="100"/>
      <c r="AP50" s="102" t="str">
        <f t="shared" si="48"/>
        <v/>
      </c>
      <c r="AQ50" s="35"/>
      <c r="AR50" s="29"/>
      <c r="AS50" s="105"/>
      <c r="AT50" s="95" t="str">
        <f t="shared" si="49"/>
        <v/>
      </c>
      <c r="AU50" s="22" t="str">
        <f t="shared" si="50"/>
        <v/>
      </c>
      <c r="AV50" s="87">
        <f>IF(AND(AU50&lt;&gt;"",AU50&gt;Point!$I$8),AU50-Point!$I$8,0)</f>
        <v>0</v>
      </c>
      <c r="AW50" s="22">
        <f>IF(AV50&lt;&gt;0,VLOOKUP(AV50,Point!$I$11:$J$48,2),0)</f>
        <v>0</v>
      </c>
      <c r="AX50" s="26"/>
      <c r="AY50" s="22" t="str">
        <f t="shared" si="51"/>
        <v/>
      </c>
      <c r="AZ50" s="22" t="str">
        <f t="shared" si="52"/>
        <v/>
      </c>
      <c r="BA50" s="22" t="str">
        <f t="shared" si="53"/>
        <v/>
      </c>
      <c r="BB50" s="43">
        <f>IF(AY50&lt;&gt;"",VLOOKUP(BA50,Point!$A$3:$B$122,2),0)</f>
        <v>0</v>
      </c>
      <c r="BC50" s="128" t="str">
        <f t="shared" si="54"/>
        <v/>
      </c>
      <c r="BD50" s="65"/>
      <c r="BE50" s="27"/>
      <c r="BF50" s="22">
        <f t="shared" si="55"/>
        <v>0</v>
      </c>
      <c r="BG50" s="65"/>
      <c r="BH50" s="27"/>
      <c r="BI50" s="22">
        <f t="shared" si="56"/>
        <v>0</v>
      </c>
      <c r="BJ50" s="65"/>
      <c r="BK50" s="27"/>
      <c r="BL50" s="22">
        <f t="shared" si="57"/>
        <v>0</v>
      </c>
      <c r="BM50" s="65"/>
      <c r="BN50" s="27"/>
      <c r="BO50" s="150">
        <f t="shared" si="28"/>
        <v>0</v>
      </c>
      <c r="BP50" s="95" t="str">
        <f t="shared" si="29"/>
        <v/>
      </c>
      <c r="BQ50" s="22" t="str">
        <f t="shared" si="30"/>
        <v/>
      </c>
      <c r="BR50" s="57">
        <f>IF(BP50&lt;&gt;"",VLOOKUP(BQ50,Point!$A$3:$B$122,2),0)</f>
        <v>0</v>
      </c>
      <c r="BS50" s="64" t="str">
        <f t="shared" si="58"/>
        <v/>
      </c>
    </row>
    <row r="51" spans="1:71" ht="12.95" customHeight="1" x14ac:dyDescent="0.25">
      <c r="A51" s="41" t="str">
        <f t="shared" si="32"/>
        <v/>
      </c>
      <c r="B51" s="52" t="str">
        <f t="shared" si="33"/>
        <v/>
      </c>
      <c r="C51" s="34"/>
      <c r="D51" s="29"/>
      <c r="E51" s="29"/>
      <c r="F51" s="29"/>
      <c r="G51" s="31"/>
      <c r="H51" s="48"/>
      <c r="I51" s="53" t="str">
        <f t="shared" si="34"/>
        <v/>
      </c>
      <c r="J51" s="54" t="str">
        <f t="shared" si="59"/>
        <v/>
      </c>
      <c r="K51" s="54" t="str">
        <f t="shared" si="35"/>
        <v/>
      </c>
      <c r="L51" s="55" t="str">
        <f t="shared" si="36"/>
        <v/>
      </c>
      <c r="M51" s="36" t="str">
        <f t="shared" si="37"/>
        <v/>
      </c>
      <c r="N51" s="26"/>
      <c r="O51" s="43">
        <f>IF(N51,VLOOKUP(N51,Point!$A$3:$B$122,2),0)</f>
        <v>0</v>
      </c>
      <c r="P51" s="61" t="str">
        <f t="shared" si="38"/>
        <v/>
      </c>
      <c r="Q51" s="35"/>
      <c r="R51" s="26"/>
      <c r="S51" s="100"/>
      <c r="T51" s="102" t="str">
        <f t="shared" si="39"/>
        <v/>
      </c>
      <c r="U51" s="35"/>
      <c r="V51" s="29"/>
      <c r="W51" s="105"/>
      <c r="X51" s="102" t="str">
        <f t="shared" si="40"/>
        <v/>
      </c>
      <c r="Y51" s="119" t="str">
        <f t="shared" si="41"/>
        <v/>
      </c>
      <c r="Z51" s="35"/>
      <c r="AA51" s="26"/>
      <c r="AB51" s="100"/>
      <c r="AC51" s="102" t="str">
        <f t="shared" si="42"/>
        <v/>
      </c>
      <c r="AD51" s="35"/>
      <c r="AE51" s="26"/>
      <c r="AF51" s="105"/>
      <c r="AG51" s="102" t="str">
        <f t="shared" si="43"/>
        <v/>
      </c>
      <c r="AH51" s="119" t="str">
        <f t="shared" si="44"/>
        <v/>
      </c>
      <c r="AI51" s="41" t="str">
        <f t="shared" si="45"/>
        <v/>
      </c>
      <c r="AJ51" s="22" t="str">
        <f t="shared" si="46"/>
        <v/>
      </c>
      <c r="AK51" s="57">
        <f>IF(AJ51&lt;&gt;"",VLOOKUP(AJ51,Point!$A$3:$B$122,2),0)</f>
        <v>0</v>
      </c>
      <c r="AL51" s="61" t="str">
        <f t="shared" si="47"/>
        <v/>
      </c>
      <c r="AM51" s="35"/>
      <c r="AN51" s="26"/>
      <c r="AO51" s="100"/>
      <c r="AP51" s="102" t="str">
        <f t="shared" si="48"/>
        <v/>
      </c>
      <c r="AQ51" s="35"/>
      <c r="AR51" s="29"/>
      <c r="AS51" s="105"/>
      <c r="AT51" s="95" t="str">
        <f t="shared" si="49"/>
        <v/>
      </c>
      <c r="AU51" s="22" t="str">
        <f t="shared" si="50"/>
        <v/>
      </c>
      <c r="AV51" s="87">
        <f>IF(AND(AU51&lt;&gt;"",AU51&gt;Point!$I$8),AU51-Point!$I$8,0)</f>
        <v>0</v>
      </c>
      <c r="AW51" s="22">
        <f>IF(AV51&lt;&gt;0,VLOOKUP(AV51,Point!$I$11:$J$48,2),0)</f>
        <v>0</v>
      </c>
      <c r="AX51" s="26"/>
      <c r="AY51" s="22" t="str">
        <f t="shared" si="51"/>
        <v/>
      </c>
      <c r="AZ51" s="22" t="str">
        <f t="shared" si="52"/>
        <v/>
      </c>
      <c r="BA51" s="22" t="str">
        <f t="shared" si="53"/>
        <v/>
      </c>
      <c r="BB51" s="43">
        <f>IF(AY51&lt;&gt;"",VLOOKUP(BA51,Point!$A$3:$B$122,2),0)</f>
        <v>0</v>
      </c>
      <c r="BC51" s="128" t="str">
        <f t="shared" si="54"/>
        <v/>
      </c>
      <c r="BD51" s="65"/>
      <c r="BE51" s="27"/>
      <c r="BF51" s="22">
        <f t="shared" si="55"/>
        <v>0</v>
      </c>
      <c r="BG51" s="65"/>
      <c r="BH51" s="27"/>
      <c r="BI51" s="22">
        <f t="shared" si="56"/>
        <v>0</v>
      </c>
      <c r="BJ51" s="65"/>
      <c r="BK51" s="27"/>
      <c r="BL51" s="22">
        <f t="shared" si="57"/>
        <v>0</v>
      </c>
      <c r="BM51" s="65"/>
      <c r="BN51" s="27"/>
      <c r="BO51" s="150">
        <f t="shared" si="28"/>
        <v>0</v>
      </c>
      <c r="BP51" s="95" t="str">
        <f t="shared" si="29"/>
        <v/>
      </c>
      <c r="BQ51" s="22" t="str">
        <f t="shared" si="30"/>
        <v/>
      </c>
      <c r="BR51" s="57">
        <f>IF(BP51&lt;&gt;"",VLOOKUP(BQ51,Point!$A$3:$B$122,2),0)</f>
        <v>0</v>
      </c>
      <c r="BS51" s="64" t="str">
        <f t="shared" si="58"/>
        <v/>
      </c>
    </row>
    <row r="52" spans="1:71" ht="12.95" customHeight="1" x14ac:dyDescent="0.25">
      <c r="A52" s="41" t="str">
        <f t="shared" si="32"/>
        <v/>
      </c>
      <c r="B52" s="52" t="str">
        <f t="shared" si="33"/>
        <v/>
      </c>
      <c r="C52" s="34"/>
      <c r="D52" s="29"/>
      <c r="E52" s="29"/>
      <c r="F52" s="29"/>
      <c r="G52" s="31"/>
      <c r="H52" s="48"/>
      <c r="I52" s="53" t="str">
        <f t="shared" si="34"/>
        <v/>
      </c>
      <c r="J52" s="54" t="str">
        <f t="shared" si="59"/>
        <v/>
      </c>
      <c r="K52" s="54" t="str">
        <f t="shared" si="35"/>
        <v/>
      </c>
      <c r="L52" s="55" t="str">
        <f t="shared" si="36"/>
        <v/>
      </c>
      <c r="M52" s="36" t="str">
        <f t="shared" si="37"/>
        <v/>
      </c>
      <c r="N52" s="26"/>
      <c r="O52" s="43">
        <f>IF(N52,VLOOKUP(N52,Point!$A$3:$B$122,2),0)</f>
        <v>0</v>
      </c>
      <c r="P52" s="61" t="str">
        <f t="shared" si="38"/>
        <v/>
      </c>
      <c r="Q52" s="35"/>
      <c r="R52" s="26"/>
      <c r="S52" s="100"/>
      <c r="T52" s="102" t="str">
        <f t="shared" si="39"/>
        <v/>
      </c>
      <c r="U52" s="35"/>
      <c r="V52" s="29"/>
      <c r="W52" s="105"/>
      <c r="X52" s="102" t="str">
        <f t="shared" si="40"/>
        <v/>
      </c>
      <c r="Y52" s="119" t="str">
        <f t="shared" si="41"/>
        <v/>
      </c>
      <c r="Z52" s="35"/>
      <c r="AA52" s="26"/>
      <c r="AB52" s="100"/>
      <c r="AC52" s="102" t="str">
        <f t="shared" si="42"/>
        <v/>
      </c>
      <c r="AD52" s="35"/>
      <c r="AE52" s="26"/>
      <c r="AF52" s="105"/>
      <c r="AG52" s="102" t="str">
        <f t="shared" si="43"/>
        <v/>
      </c>
      <c r="AH52" s="119" t="str">
        <f t="shared" si="44"/>
        <v/>
      </c>
      <c r="AI52" s="41" t="str">
        <f t="shared" si="45"/>
        <v/>
      </c>
      <c r="AJ52" s="22" t="str">
        <f t="shared" si="46"/>
        <v/>
      </c>
      <c r="AK52" s="57">
        <f>IF(AJ52&lt;&gt;"",VLOOKUP(AJ52,Point!$A$3:$B$122,2),0)</f>
        <v>0</v>
      </c>
      <c r="AL52" s="61" t="str">
        <f t="shared" si="47"/>
        <v/>
      </c>
      <c r="AM52" s="35"/>
      <c r="AN52" s="26"/>
      <c r="AO52" s="100"/>
      <c r="AP52" s="102" t="str">
        <f t="shared" si="48"/>
        <v/>
      </c>
      <c r="AQ52" s="35"/>
      <c r="AR52" s="29"/>
      <c r="AS52" s="105"/>
      <c r="AT52" s="95" t="str">
        <f t="shared" si="49"/>
        <v/>
      </c>
      <c r="AU52" s="22" t="str">
        <f t="shared" si="50"/>
        <v/>
      </c>
      <c r="AV52" s="87">
        <f>IF(AND(AU52&lt;&gt;"",AU52&gt;Point!$I$8),AU52-Point!$I$8,0)</f>
        <v>0</v>
      </c>
      <c r="AW52" s="22">
        <f>IF(AV52&lt;&gt;0,VLOOKUP(AV52,Point!$I$11:$J$48,2),0)</f>
        <v>0</v>
      </c>
      <c r="AX52" s="26"/>
      <c r="AY52" s="22" t="str">
        <f t="shared" si="51"/>
        <v/>
      </c>
      <c r="AZ52" s="22" t="str">
        <f t="shared" si="52"/>
        <v/>
      </c>
      <c r="BA52" s="22" t="str">
        <f t="shared" si="53"/>
        <v/>
      </c>
      <c r="BB52" s="43">
        <f>IF(AY52&lt;&gt;"",VLOOKUP(BA52,Point!$A$3:$B$122,2),0)</f>
        <v>0</v>
      </c>
      <c r="BC52" s="128" t="str">
        <f t="shared" si="54"/>
        <v/>
      </c>
      <c r="BD52" s="65"/>
      <c r="BE52" s="27"/>
      <c r="BF52" s="22">
        <f t="shared" si="55"/>
        <v>0</v>
      </c>
      <c r="BG52" s="65"/>
      <c r="BH52" s="27"/>
      <c r="BI52" s="22">
        <f t="shared" si="56"/>
        <v>0</v>
      </c>
      <c r="BJ52" s="65"/>
      <c r="BK52" s="27"/>
      <c r="BL52" s="22">
        <f t="shared" si="57"/>
        <v>0</v>
      </c>
      <c r="BM52" s="65"/>
      <c r="BN52" s="27"/>
      <c r="BO52" s="150">
        <f t="shared" si="28"/>
        <v>0</v>
      </c>
      <c r="BP52" s="95" t="str">
        <f t="shared" si="29"/>
        <v/>
      </c>
      <c r="BQ52" s="22" t="str">
        <f t="shared" si="30"/>
        <v/>
      </c>
      <c r="BR52" s="57">
        <f>IF(BP52&lt;&gt;"",VLOOKUP(BQ52,Point!$A$3:$B$122,2),0)</f>
        <v>0</v>
      </c>
      <c r="BS52" s="64" t="str">
        <f t="shared" si="58"/>
        <v/>
      </c>
    </row>
    <row r="53" spans="1:71" ht="12.95" customHeight="1" x14ac:dyDescent="0.25">
      <c r="A53" s="41" t="str">
        <f t="shared" si="32"/>
        <v/>
      </c>
      <c r="B53" s="52" t="str">
        <f t="shared" si="33"/>
        <v/>
      </c>
      <c r="C53" s="34"/>
      <c r="D53" s="29"/>
      <c r="E53" s="29"/>
      <c r="F53" s="29"/>
      <c r="G53" s="31"/>
      <c r="H53" s="48"/>
      <c r="I53" s="53" t="str">
        <f t="shared" si="34"/>
        <v/>
      </c>
      <c r="J53" s="54" t="str">
        <f t="shared" si="59"/>
        <v/>
      </c>
      <c r="K53" s="54" t="str">
        <f t="shared" si="35"/>
        <v/>
      </c>
      <c r="L53" s="55" t="str">
        <f t="shared" si="36"/>
        <v/>
      </c>
      <c r="M53" s="36" t="str">
        <f t="shared" si="37"/>
        <v/>
      </c>
      <c r="N53" s="26"/>
      <c r="O53" s="43">
        <f>IF(N53,VLOOKUP(N53,Point!$A$3:$B$122,2),0)</f>
        <v>0</v>
      </c>
      <c r="P53" s="61" t="str">
        <f t="shared" si="38"/>
        <v/>
      </c>
      <c r="Q53" s="35"/>
      <c r="R53" s="26"/>
      <c r="S53" s="100"/>
      <c r="T53" s="102" t="str">
        <f t="shared" si="39"/>
        <v/>
      </c>
      <c r="U53" s="35"/>
      <c r="V53" s="29"/>
      <c r="W53" s="105"/>
      <c r="X53" s="102" t="str">
        <f t="shared" si="40"/>
        <v/>
      </c>
      <c r="Y53" s="119" t="str">
        <f t="shared" si="41"/>
        <v/>
      </c>
      <c r="Z53" s="35"/>
      <c r="AA53" s="26"/>
      <c r="AB53" s="100"/>
      <c r="AC53" s="102" t="str">
        <f t="shared" si="42"/>
        <v/>
      </c>
      <c r="AD53" s="35"/>
      <c r="AE53" s="26"/>
      <c r="AF53" s="105"/>
      <c r="AG53" s="102" t="str">
        <f t="shared" si="43"/>
        <v/>
      </c>
      <c r="AH53" s="119" t="str">
        <f t="shared" si="44"/>
        <v/>
      </c>
      <c r="AI53" s="41" t="str">
        <f t="shared" si="45"/>
        <v/>
      </c>
      <c r="AJ53" s="22" t="str">
        <f t="shared" si="46"/>
        <v/>
      </c>
      <c r="AK53" s="57">
        <f>IF(AJ53&lt;&gt;"",VLOOKUP(AJ53,Point!$A$3:$B$122,2),0)</f>
        <v>0</v>
      </c>
      <c r="AL53" s="61" t="str">
        <f t="shared" si="47"/>
        <v/>
      </c>
      <c r="AM53" s="35"/>
      <c r="AN53" s="26"/>
      <c r="AO53" s="100"/>
      <c r="AP53" s="102" t="str">
        <f t="shared" si="48"/>
        <v/>
      </c>
      <c r="AQ53" s="35"/>
      <c r="AR53" s="29"/>
      <c r="AS53" s="105"/>
      <c r="AT53" s="95" t="str">
        <f t="shared" si="49"/>
        <v/>
      </c>
      <c r="AU53" s="22" t="str">
        <f t="shared" si="50"/>
        <v/>
      </c>
      <c r="AV53" s="87">
        <f>IF(AND(AU53&lt;&gt;"",AU53&gt;Point!$I$8),AU53-Point!$I$8,0)</f>
        <v>0</v>
      </c>
      <c r="AW53" s="22">
        <f>IF(AV53&lt;&gt;0,VLOOKUP(AV53,Point!$I$11:$J$48,2),0)</f>
        <v>0</v>
      </c>
      <c r="AX53" s="26"/>
      <c r="AY53" s="22" t="str">
        <f t="shared" si="51"/>
        <v/>
      </c>
      <c r="AZ53" s="22" t="str">
        <f t="shared" si="52"/>
        <v/>
      </c>
      <c r="BA53" s="22" t="str">
        <f t="shared" si="53"/>
        <v/>
      </c>
      <c r="BB53" s="43">
        <f>IF(AY53&lt;&gt;"",VLOOKUP(BA53,Point!$A$3:$B$122,2),0)</f>
        <v>0</v>
      </c>
      <c r="BC53" s="128" t="str">
        <f t="shared" si="54"/>
        <v/>
      </c>
      <c r="BD53" s="65"/>
      <c r="BE53" s="27"/>
      <c r="BF53" s="22">
        <f t="shared" si="55"/>
        <v>0</v>
      </c>
      <c r="BG53" s="65"/>
      <c r="BH53" s="27"/>
      <c r="BI53" s="22">
        <f t="shared" si="56"/>
        <v>0</v>
      </c>
      <c r="BJ53" s="65"/>
      <c r="BK53" s="27"/>
      <c r="BL53" s="22">
        <f t="shared" si="57"/>
        <v>0</v>
      </c>
      <c r="BM53" s="65"/>
      <c r="BN53" s="27"/>
      <c r="BO53" s="150">
        <f t="shared" si="28"/>
        <v>0</v>
      </c>
      <c r="BP53" s="95" t="str">
        <f t="shared" si="29"/>
        <v/>
      </c>
      <c r="BQ53" s="22" t="str">
        <f t="shared" si="30"/>
        <v/>
      </c>
      <c r="BR53" s="57">
        <f>IF(BP53&lt;&gt;"",VLOOKUP(BQ53,Point!$A$3:$B$122,2),0)</f>
        <v>0</v>
      </c>
      <c r="BS53" s="64" t="str">
        <f t="shared" si="58"/>
        <v/>
      </c>
    </row>
    <row r="54" spans="1:71" ht="12.95" customHeight="1" x14ac:dyDescent="0.25">
      <c r="A54" s="41" t="str">
        <f t="shared" si="32"/>
        <v/>
      </c>
      <c r="B54" s="52" t="str">
        <f t="shared" si="33"/>
        <v/>
      </c>
      <c r="C54" s="34"/>
      <c r="D54" s="29"/>
      <c r="E54" s="29"/>
      <c r="F54" s="29"/>
      <c r="G54" s="31"/>
      <c r="H54" s="48"/>
      <c r="I54" s="53" t="str">
        <f t="shared" si="34"/>
        <v/>
      </c>
      <c r="J54" s="54" t="str">
        <f t="shared" si="59"/>
        <v/>
      </c>
      <c r="K54" s="54" t="str">
        <f t="shared" si="35"/>
        <v/>
      </c>
      <c r="L54" s="55" t="str">
        <f t="shared" si="36"/>
        <v/>
      </c>
      <c r="M54" s="36" t="str">
        <f t="shared" si="37"/>
        <v/>
      </c>
      <c r="N54" s="26"/>
      <c r="O54" s="43">
        <f>IF(N54,VLOOKUP(N54,Point!$A$3:$B$122,2),0)</f>
        <v>0</v>
      </c>
      <c r="P54" s="61" t="str">
        <f t="shared" si="38"/>
        <v/>
      </c>
      <c r="Q54" s="35"/>
      <c r="R54" s="26"/>
      <c r="S54" s="100"/>
      <c r="T54" s="102" t="str">
        <f t="shared" si="39"/>
        <v/>
      </c>
      <c r="U54" s="35"/>
      <c r="V54" s="29"/>
      <c r="W54" s="105"/>
      <c r="X54" s="102" t="str">
        <f t="shared" si="40"/>
        <v/>
      </c>
      <c r="Y54" s="119" t="str">
        <f t="shared" si="41"/>
        <v/>
      </c>
      <c r="Z54" s="35"/>
      <c r="AA54" s="26"/>
      <c r="AB54" s="100"/>
      <c r="AC54" s="102" t="str">
        <f t="shared" si="42"/>
        <v/>
      </c>
      <c r="AD54" s="35"/>
      <c r="AE54" s="26"/>
      <c r="AF54" s="105"/>
      <c r="AG54" s="102" t="str">
        <f t="shared" si="43"/>
        <v/>
      </c>
      <c r="AH54" s="119" t="str">
        <f t="shared" si="44"/>
        <v/>
      </c>
      <c r="AI54" s="41" t="str">
        <f t="shared" si="45"/>
        <v/>
      </c>
      <c r="AJ54" s="22" t="str">
        <f t="shared" si="46"/>
        <v/>
      </c>
      <c r="AK54" s="57">
        <f>IF(AJ54&lt;&gt;"",VLOOKUP(AJ54,Point!$A$3:$B$122,2),0)</f>
        <v>0</v>
      </c>
      <c r="AL54" s="61" t="str">
        <f t="shared" si="47"/>
        <v/>
      </c>
      <c r="AM54" s="35"/>
      <c r="AN54" s="26"/>
      <c r="AO54" s="100"/>
      <c r="AP54" s="102" t="str">
        <f t="shared" si="48"/>
        <v/>
      </c>
      <c r="AQ54" s="35"/>
      <c r="AR54" s="29"/>
      <c r="AS54" s="105"/>
      <c r="AT54" s="95" t="str">
        <f t="shared" si="49"/>
        <v/>
      </c>
      <c r="AU54" s="22" t="str">
        <f t="shared" si="50"/>
        <v/>
      </c>
      <c r="AV54" s="87">
        <f>IF(AND(AU54&lt;&gt;"",AU54&gt;Point!$I$8),AU54-Point!$I$8,0)</f>
        <v>0</v>
      </c>
      <c r="AW54" s="22">
        <f>IF(AV54&lt;&gt;0,VLOOKUP(AV54,Point!$I$11:$J$48,2),0)</f>
        <v>0</v>
      </c>
      <c r="AX54" s="26"/>
      <c r="AY54" s="22" t="str">
        <f t="shared" si="51"/>
        <v/>
      </c>
      <c r="AZ54" s="22" t="str">
        <f t="shared" si="52"/>
        <v/>
      </c>
      <c r="BA54" s="22" t="str">
        <f t="shared" si="53"/>
        <v/>
      </c>
      <c r="BB54" s="43">
        <f>IF(AY54&lt;&gt;"",VLOOKUP(BA54,Point!$A$3:$B$122,2),0)</f>
        <v>0</v>
      </c>
      <c r="BC54" s="128" t="str">
        <f t="shared" si="54"/>
        <v/>
      </c>
      <c r="BD54" s="65"/>
      <c r="BE54" s="27"/>
      <c r="BF54" s="22">
        <f t="shared" si="55"/>
        <v>0</v>
      </c>
      <c r="BG54" s="65"/>
      <c r="BH54" s="27"/>
      <c r="BI54" s="22">
        <f t="shared" si="56"/>
        <v>0</v>
      </c>
      <c r="BJ54" s="65"/>
      <c r="BK54" s="27"/>
      <c r="BL54" s="22">
        <f t="shared" si="57"/>
        <v>0</v>
      </c>
      <c r="BM54" s="65"/>
      <c r="BN54" s="27"/>
      <c r="BO54" s="150">
        <f t="shared" si="28"/>
        <v>0</v>
      </c>
      <c r="BP54" s="95" t="str">
        <f t="shared" si="29"/>
        <v/>
      </c>
      <c r="BQ54" s="22" t="str">
        <f t="shared" si="30"/>
        <v/>
      </c>
      <c r="BR54" s="57">
        <f>IF(BP54&lt;&gt;"",VLOOKUP(BQ54,Point!$A$3:$B$122,2),0)</f>
        <v>0</v>
      </c>
      <c r="BS54" s="64" t="str">
        <f t="shared" si="58"/>
        <v/>
      </c>
    </row>
    <row r="55" spans="1:71" ht="12.95" customHeight="1" x14ac:dyDescent="0.25">
      <c r="A55" s="41" t="str">
        <f t="shared" si="32"/>
        <v/>
      </c>
      <c r="B55" s="52" t="str">
        <f t="shared" si="33"/>
        <v/>
      </c>
      <c r="C55" s="34"/>
      <c r="D55" s="29"/>
      <c r="E55" s="29"/>
      <c r="F55" s="29"/>
      <c r="G55" s="31"/>
      <c r="H55" s="48"/>
      <c r="I55" s="53" t="str">
        <f t="shared" si="34"/>
        <v/>
      </c>
      <c r="J55" s="54" t="str">
        <f t="shared" si="59"/>
        <v/>
      </c>
      <c r="K55" s="54" t="str">
        <f t="shared" si="35"/>
        <v/>
      </c>
      <c r="L55" s="55" t="str">
        <f t="shared" si="36"/>
        <v/>
      </c>
      <c r="M55" s="36" t="str">
        <f t="shared" si="37"/>
        <v/>
      </c>
      <c r="N55" s="26"/>
      <c r="O55" s="43">
        <f>IF(N55,VLOOKUP(N55,Point!$A$3:$B$122,2),0)</f>
        <v>0</v>
      </c>
      <c r="P55" s="61" t="str">
        <f t="shared" si="38"/>
        <v/>
      </c>
      <c r="Q55" s="35"/>
      <c r="R55" s="26"/>
      <c r="S55" s="100"/>
      <c r="T55" s="102" t="str">
        <f t="shared" si="39"/>
        <v/>
      </c>
      <c r="U55" s="35"/>
      <c r="V55" s="29"/>
      <c r="W55" s="105"/>
      <c r="X55" s="102" t="str">
        <f t="shared" si="40"/>
        <v/>
      </c>
      <c r="Y55" s="119" t="str">
        <f t="shared" si="41"/>
        <v/>
      </c>
      <c r="Z55" s="35"/>
      <c r="AA55" s="26"/>
      <c r="AB55" s="100"/>
      <c r="AC55" s="102" t="str">
        <f t="shared" si="42"/>
        <v/>
      </c>
      <c r="AD55" s="35"/>
      <c r="AE55" s="26"/>
      <c r="AF55" s="105"/>
      <c r="AG55" s="102" t="str">
        <f t="shared" si="43"/>
        <v/>
      </c>
      <c r="AH55" s="119" t="str">
        <f t="shared" si="44"/>
        <v/>
      </c>
      <c r="AI55" s="41" t="str">
        <f t="shared" si="45"/>
        <v/>
      </c>
      <c r="AJ55" s="22" t="str">
        <f t="shared" si="46"/>
        <v/>
      </c>
      <c r="AK55" s="57">
        <f>IF(AJ55&lt;&gt;"",VLOOKUP(AJ55,Point!$A$3:$B$122,2),0)</f>
        <v>0</v>
      </c>
      <c r="AL55" s="61" t="str">
        <f t="shared" si="47"/>
        <v/>
      </c>
      <c r="AM55" s="35"/>
      <c r="AN55" s="26"/>
      <c r="AO55" s="100"/>
      <c r="AP55" s="102" t="str">
        <f t="shared" si="48"/>
        <v/>
      </c>
      <c r="AQ55" s="35"/>
      <c r="AR55" s="29"/>
      <c r="AS55" s="105"/>
      <c r="AT55" s="95" t="str">
        <f t="shared" si="49"/>
        <v/>
      </c>
      <c r="AU55" s="22" t="str">
        <f t="shared" si="50"/>
        <v/>
      </c>
      <c r="AV55" s="87">
        <f>IF(AND(AU55&lt;&gt;"",AU55&gt;Point!$I$8),AU55-Point!$I$8,0)</f>
        <v>0</v>
      </c>
      <c r="AW55" s="22">
        <f>IF(AV55&lt;&gt;0,VLOOKUP(AV55,Point!$I$11:$J$48,2),0)</f>
        <v>0</v>
      </c>
      <c r="AX55" s="26"/>
      <c r="AY55" s="22" t="str">
        <f t="shared" si="51"/>
        <v/>
      </c>
      <c r="AZ55" s="22" t="str">
        <f t="shared" si="52"/>
        <v/>
      </c>
      <c r="BA55" s="22" t="str">
        <f t="shared" si="53"/>
        <v/>
      </c>
      <c r="BB55" s="43">
        <f>IF(AY55&lt;&gt;"",VLOOKUP(BA55,Point!$A$3:$B$122,2),0)</f>
        <v>0</v>
      </c>
      <c r="BC55" s="128" t="str">
        <f t="shared" si="54"/>
        <v/>
      </c>
      <c r="BD55" s="65"/>
      <c r="BE55" s="27"/>
      <c r="BF55" s="22">
        <f t="shared" si="55"/>
        <v>0</v>
      </c>
      <c r="BG55" s="65"/>
      <c r="BH55" s="27"/>
      <c r="BI55" s="22">
        <f t="shared" si="56"/>
        <v>0</v>
      </c>
      <c r="BJ55" s="65"/>
      <c r="BK55" s="27"/>
      <c r="BL55" s="22">
        <f t="shared" si="57"/>
        <v>0</v>
      </c>
      <c r="BM55" s="65"/>
      <c r="BN55" s="27"/>
      <c r="BO55" s="150">
        <f t="shared" si="28"/>
        <v>0</v>
      </c>
      <c r="BP55" s="95" t="str">
        <f t="shared" si="29"/>
        <v/>
      </c>
      <c r="BQ55" s="22" t="str">
        <f t="shared" si="30"/>
        <v/>
      </c>
      <c r="BR55" s="57">
        <f>IF(BP55&lt;&gt;"",VLOOKUP(BQ55,Point!$A$3:$B$122,2),0)</f>
        <v>0</v>
      </c>
      <c r="BS55" s="64" t="str">
        <f t="shared" si="58"/>
        <v/>
      </c>
    </row>
    <row r="56" spans="1:71" ht="12.95" customHeight="1" x14ac:dyDescent="0.25">
      <c r="A56" s="41" t="str">
        <f t="shared" si="32"/>
        <v/>
      </c>
      <c r="B56" s="52" t="str">
        <f t="shared" si="33"/>
        <v/>
      </c>
      <c r="C56" s="34"/>
      <c r="D56" s="29"/>
      <c r="E56" s="29"/>
      <c r="F56" s="29"/>
      <c r="G56" s="31"/>
      <c r="H56" s="48"/>
      <c r="I56" s="53" t="str">
        <f t="shared" si="34"/>
        <v/>
      </c>
      <c r="J56" s="54" t="str">
        <f t="shared" si="59"/>
        <v/>
      </c>
      <c r="K56" s="54" t="str">
        <f t="shared" si="35"/>
        <v/>
      </c>
      <c r="L56" s="55" t="str">
        <f t="shared" si="36"/>
        <v/>
      </c>
      <c r="M56" s="36" t="str">
        <f t="shared" si="37"/>
        <v/>
      </c>
      <c r="N56" s="26"/>
      <c r="O56" s="43">
        <f>IF(N56,VLOOKUP(N56,Point!$A$3:$B$122,2),0)</f>
        <v>0</v>
      </c>
      <c r="P56" s="61" t="str">
        <f t="shared" si="38"/>
        <v/>
      </c>
      <c r="Q56" s="35"/>
      <c r="R56" s="26"/>
      <c r="S56" s="100"/>
      <c r="T56" s="102" t="str">
        <f t="shared" si="39"/>
        <v/>
      </c>
      <c r="U56" s="35"/>
      <c r="V56" s="29"/>
      <c r="W56" s="105"/>
      <c r="X56" s="102" t="str">
        <f t="shared" si="40"/>
        <v/>
      </c>
      <c r="Y56" s="119" t="str">
        <f t="shared" si="41"/>
        <v/>
      </c>
      <c r="Z56" s="35"/>
      <c r="AA56" s="26"/>
      <c r="AB56" s="100"/>
      <c r="AC56" s="102" t="str">
        <f t="shared" si="42"/>
        <v/>
      </c>
      <c r="AD56" s="35"/>
      <c r="AE56" s="26"/>
      <c r="AF56" s="105"/>
      <c r="AG56" s="102" t="str">
        <f t="shared" si="43"/>
        <v/>
      </c>
      <c r="AH56" s="119" t="str">
        <f t="shared" si="44"/>
        <v/>
      </c>
      <c r="AI56" s="41" t="str">
        <f t="shared" si="45"/>
        <v/>
      </c>
      <c r="AJ56" s="22" t="str">
        <f t="shared" si="46"/>
        <v/>
      </c>
      <c r="AK56" s="57">
        <f>IF(AJ56&lt;&gt;"",VLOOKUP(AJ56,Point!$A$3:$B$122,2),0)</f>
        <v>0</v>
      </c>
      <c r="AL56" s="61" t="str">
        <f t="shared" si="47"/>
        <v/>
      </c>
      <c r="AM56" s="35"/>
      <c r="AN56" s="26"/>
      <c r="AO56" s="100"/>
      <c r="AP56" s="102" t="str">
        <f t="shared" si="48"/>
        <v/>
      </c>
      <c r="AQ56" s="35"/>
      <c r="AR56" s="29"/>
      <c r="AS56" s="105"/>
      <c r="AT56" s="95" t="str">
        <f t="shared" si="49"/>
        <v/>
      </c>
      <c r="AU56" s="22" t="str">
        <f t="shared" si="50"/>
        <v/>
      </c>
      <c r="AV56" s="87">
        <f>IF(AND(AU56&lt;&gt;"",AU56&gt;Point!$I$8),AU56-Point!$I$8,0)</f>
        <v>0</v>
      </c>
      <c r="AW56" s="22">
        <f>IF(AV56&lt;&gt;0,VLOOKUP(AV56,Point!$I$11:$J$48,2),0)</f>
        <v>0</v>
      </c>
      <c r="AX56" s="26"/>
      <c r="AY56" s="22" t="str">
        <f t="shared" si="51"/>
        <v/>
      </c>
      <c r="AZ56" s="22" t="str">
        <f t="shared" si="52"/>
        <v/>
      </c>
      <c r="BA56" s="22" t="str">
        <f t="shared" si="53"/>
        <v/>
      </c>
      <c r="BB56" s="43">
        <f>IF(AY56&lt;&gt;"",VLOOKUP(BA56,Point!$A$3:$B$122,2),0)</f>
        <v>0</v>
      </c>
      <c r="BC56" s="128" t="str">
        <f t="shared" si="54"/>
        <v/>
      </c>
      <c r="BD56" s="65"/>
      <c r="BE56" s="27"/>
      <c r="BF56" s="22">
        <f t="shared" si="55"/>
        <v>0</v>
      </c>
      <c r="BG56" s="65"/>
      <c r="BH56" s="27"/>
      <c r="BI56" s="22">
        <f t="shared" si="56"/>
        <v>0</v>
      </c>
      <c r="BJ56" s="65"/>
      <c r="BK56" s="27"/>
      <c r="BL56" s="22">
        <f t="shared" si="57"/>
        <v>0</v>
      </c>
      <c r="BM56" s="65"/>
      <c r="BN56" s="27"/>
      <c r="BO56" s="150">
        <f t="shared" si="28"/>
        <v>0</v>
      </c>
      <c r="BP56" s="95" t="str">
        <f t="shared" si="29"/>
        <v/>
      </c>
      <c r="BQ56" s="22" t="str">
        <f t="shared" si="30"/>
        <v/>
      </c>
      <c r="BR56" s="57">
        <f>IF(BP56&lt;&gt;"",VLOOKUP(BQ56,Point!$A$3:$B$122,2),0)</f>
        <v>0</v>
      </c>
      <c r="BS56" s="64" t="str">
        <f t="shared" si="58"/>
        <v/>
      </c>
    </row>
    <row r="57" spans="1:71" ht="12.95" customHeight="1" x14ac:dyDescent="0.25">
      <c r="A57" s="41" t="str">
        <f t="shared" si="32"/>
        <v/>
      </c>
      <c r="B57" s="52" t="str">
        <f t="shared" si="33"/>
        <v/>
      </c>
      <c r="C57" s="34"/>
      <c r="D57" s="29"/>
      <c r="E57" s="29"/>
      <c r="F57" s="29"/>
      <c r="G57" s="31"/>
      <c r="H57" s="48"/>
      <c r="I57" s="53" t="str">
        <f t="shared" si="34"/>
        <v/>
      </c>
      <c r="J57" s="54" t="str">
        <f t="shared" si="59"/>
        <v/>
      </c>
      <c r="K57" s="54" t="str">
        <f t="shared" si="35"/>
        <v/>
      </c>
      <c r="L57" s="55" t="str">
        <f t="shared" si="36"/>
        <v/>
      </c>
      <c r="M57" s="36" t="str">
        <f t="shared" si="37"/>
        <v/>
      </c>
      <c r="N57" s="26"/>
      <c r="O57" s="43">
        <f>IF(N57,VLOOKUP(N57,Point!$A$3:$B$122,2),0)</f>
        <v>0</v>
      </c>
      <c r="P57" s="61" t="str">
        <f t="shared" si="38"/>
        <v/>
      </c>
      <c r="Q57" s="35"/>
      <c r="R57" s="26"/>
      <c r="S57" s="100"/>
      <c r="T57" s="102" t="str">
        <f t="shared" si="39"/>
        <v/>
      </c>
      <c r="U57" s="35"/>
      <c r="V57" s="29"/>
      <c r="W57" s="105"/>
      <c r="X57" s="102" t="str">
        <f t="shared" si="40"/>
        <v/>
      </c>
      <c r="Y57" s="119" t="str">
        <f t="shared" si="41"/>
        <v/>
      </c>
      <c r="Z57" s="35"/>
      <c r="AA57" s="26"/>
      <c r="AB57" s="100"/>
      <c r="AC57" s="102" t="str">
        <f t="shared" si="42"/>
        <v/>
      </c>
      <c r="AD57" s="35"/>
      <c r="AE57" s="26"/>
      <c r="AF57" s="105"/>
      <c r="AG57" s="102" t="str">
        <f t="shared" si="43"/>
        <v/>
      </c>
      <c r="AH57" s="119" t="str">
        <f t="shared" si="44"/>
        <v/>
      </c>
      <c r="AI57" s="41" t="str">
        <f t="shared" si="45"/>
        <v/>
      </c>
      <c r="AJ57" s="22" t="str">
        <f t="shared" si="46"/>
        <v/>
      </c>
      <c r="AK57" s="57">
        <f>IF(AJ57&lt;&gt;"",VLOOKUP(AJ57,Point!$A$3:$B$122,2),0)</f>
        <v>0</v>
      </c>
      <c r="AL57" s="61" t="str">
        <f t="shared" si="47"/>
        <v/>
      </c>
      <c r="AM57" s="35"/>
      <c r="AN57" s="26"/>
      <c r="AO57" s="100"/>
      <c r="AP57" s="102" t="str">
        <f t="shared" si="48"/>
        <v/>
      </c>
      <c r="AQ57" s="35"/>
      <c r="AR57" s="29"/>
      <c r="AS57" s="105"/>
      <c r="AT57" s="95" t="str">
        <f t="shared" si="49"/>
        <v/>
      </c>
      <c r="AU57" s="22" t="str">
        <f t="shared" si="50"/>
        <v/>
      </c>
      <c r="AV57" s="87">
        <f>IF(AND(AU57&lt;&gt;"",AU57&gt;Point!$I$8),AU57-Point!$I$8,0)</f>
        <v>0</v>
      </c>
      <c r="AW57" s="22">
        <f>IF(AV57&lt;&gt;0,VLOOKUP(AV57,Point!$I$11:$J$48,2),0)</f>
        <v>0</v>
      </c>
      <c r="AX57" s="26"/>
      <c r="AY57" s="22" t="str">
        <f t="shared" si="51"/>
        <v/>
      </c>
      <c r="AZ57" s="22" t="str">
        <f t="shared" si="52"/>
        <v/>
      </c>
      <c r="BA57" s="22" t="str">
        <f t="shared" si="53"/>
        <v/>
      </c>
      <c r="BB57" s="43">
        <f>IF(AY57&lt;&gt;"",VLOOKUP(BA57,Point!$A$3:$B$122,2),0)</f>
        <v>0</v>
      </c>
      <c r="BC57" s="128" t="str">
        <f t="shared" si="54"/>
        <v/>
      </c>
      <c r="BD57" s="65"/>
      <c r="BE57" s="27"/>
      <c r="BF57" s="22">
        <f t="shared" si="55"/>
        <v>0</v>
      </c>
      <c r="BG57" s="65"/>
      <c r="BH57" s="27"/>
      <c r="BI57" s="22">
        <f t="shared" si="56"/>
        <v>0</v>
      </c>
      <c r="BJ57" s="65"/>
      <c r="BK57" s="27"/>
      <c r="BL57" s="22">
        <f t="shared" si="57"/>
        <v>0</v>
      </c>
      <c r="BM57" s="65"/>
      <c r="BN57" s="27"/>
      <c r="BO57" s="150">
        <f t="shared" si="28"/>
        <v>0</v>
      </c>
      <c r="BP57" s="95" t="str">
        <f t="shared" si="29"/>
        <v/>
      </c>
      <c r="BQ57" s="22" t="str">
        <f t="shared" si="30"/>
        <v/>
      </c>
      <c r="BR57" s="57">
        <f>IF(BP57&lt;&gt;"",VLOOKUP(BQ57,Point!$A$3:$B$122,2),0)</f>
        <v>0</v>
      </c>
      <c r="BS57" s="64" t="str">
        <f t="shared" si="58"/>
        <v/>
      </c>
    </row>
    <row r="58" spans="1:71" ht="12.95" customHeight="1" x14ac:dyDescent="0.25">
      <c r="A58" s="41" t="str">
        <f t="shared" si="32"/>
        <v/>
      </c>
      <c r="B58" s="52" t="str">
        <f t="shared" si="33"/>
        <v/>
      </c>
      <c r="C58" s="34"/>
      <c r="D58" s="29"/>
      <c r="E58" s="29"/>
      <c r="F58" s="29"/>
      <c r="G58" s="31"/>
      <c r="H58" s="48"/>
      <c r="I58" s="53" t="str">
        <f t="shared" si="34"/>
        <v/>
      </c>
      <c r="J58" s="54" t="str">
        <f t="shared" si="59"/>
        <v/>
      </c>
      <c r="K58" s="54" t="str">
        <f t="shared" si="35"/>
        <v/>
      </c>
      <c r="L58" s="55" t="str">
        <f t="shared" si="36"/>
        <v/>
      </c>
      <c r="M58" s="36" t="str">
        <f t="shared" si="37"/>
        <v/>
      </c>
      <c r="N58" s="26"/>
      <c r="O58" s="43">
        <f>IF(N58,VLOOKUP(N58,Point!$A$3:$B$122,2),0)</f>
        <v>0</v>
      </c>
      <c r="P58" s="61" t="str">
        <f t="shared" si="38"/>
        <v/>
      </c>
      <c r="Q58" s="35"/>
      <c r="R58" s="26"/>
      <c r="S58" s="100"/>
      <c r="T58" s="102" t="str">
        <f t="shared" si="39"/>
        <v/>
      </c>
      <c r="U58" s="35"/>
      <c r="V58" s="29"/>
      <c r="W58" s="105"/>
      <c r="X58" s="102" t="str">
        <f t="shared" si="40"/>
        <v/>
      </c>
      <c r="Y58" s="119" t="str">
        <f t="shared" si="41"/>
        <v/>
      </c>
      <c r="Z58" s="35"/>
      <c r="AA58" s="26"/>
      <c r="AB58" s="100"/>
      <c r="AC58" s="102" t="str">
        <f t="shared" si="42"/>
        <v/>
      </c>
      <c r="AD58" s="35"/>
      <c r="AE58" s="26"/>
      <c r="AF58" s="105"/>
      <c r="AG58" s="102" t="str">
        <f t="shared" si="43"/>
        <v/>
      </c>
      <c r="AH58" s="119" t="str">
        <f t="shared" si="44"/>
        <v/>
      </c>
      <c r="AI58" s="41" t="str">
        <f t="shared" si="45"/>
        <v/>
      </c>
      <c r="AJ58" s="22" t="str">
        <f t="shared" si="46"/>
        <v/>
      </c>
      <c r="AK58" s="57">
        <f>IF(AJ58&lt;&gt;"",VLOOKUP(AJ58,Point!$A$3:$B$122,2),0)</f>
        <v>0</v>
      </c>
      <c r="AL58" s="61" t="str">
        <f t="shared" si="47"/>
        <v/>
      </c>
      <c r="AM58" s="35"/>
      <c r="AN58" s="26"/>
      <c r="AO58" s="100"/>
      <c r="AP58" s="102" t="str">
        <f t="shared" si="48"/>
        <v/>
      </c>
      <c r="AQ58" s="35"/>
      <c r="AR58" s="29"/>
      <c r="AS58" s="105"/>
      <c r="AT58" s="95" t="str">
        <f t="shared" si="49"/>
        <v/>
      </c>
      <c r="AU58" s="22" t="str">
        <f t="shared" si="50"/>
        <v/>
      </c>
      <c r="AV58" s="87">
        <f>IF(AND(AU58&lt;&gt;"",AU58&gt;Point!$I$8),AU58-Point!$I$8,0)</f>
        <v>0</v>
      </c>
      <c r="AW58" s="22">
        <f>IF(AV58&lt;&gt;0,VLOOKUP(AV58,Point!$I$11:$J$48,2),0)</f>
        <v>0</v>
      </c>
      <c r="AX58" s="26"/>
      <c r="AY58" s="22" t="str">
        <f t="shared" si="51"/>
        <v/>
      </c>
      <c r="AZ58" s="22" t="str">
        <f t="shared" si="52"/>
        <v/>
      </c>
      <c r="BA58" s="22" t="str">
        <f t="shared" si="53"/>
        <v/>
      </c>
      <c r="BB58" s="43">
        <f>IF(AY58&lt;&gt;"",VLOOKUP(BA58,Point!$A$3:$B$122,2),0)</f>
        <v>0</v>
      </c>
      <c r="BC58" s="128" t="str">
        <f t="shared" si="54"/>
        <v/>
      </c>
      <c r="BD58" s="65"/>
      <c r="BE58" s="27"/>
      <c r="BF58" s="22">
        <f t="shared" si="55"/>
        <v>0</v>
      </c>
      <c r="BG58" s="65"/>
      <c r="BH58" s="27"/>
      <c r="BI58" s="22">
        <f t="shared" si="56"/>
        <v>0</v>
      </c>
      <c r="BJ58" s="65"/>
      <c r="BK58" s="27"/>
      <c r="BL58" s="22">
        <f t="shared" si="57"/>
        <v>0</v>
      </c>
      <c r="BM58" s="65"/>
      <c r="BN58" s="27"/>
      <c r="BO58" s="150">
        <f t="shared" si="28"/>
        <v>0</v>
      </c>
      <c r="BP58" s="95" t="str">
        <f t="shared" si="29"/>
        <v/>
      </c>
      <c r="BQ58" s="22" t="str">
        <f t="shared" si="30"/>
        <v/>
      </c>
      <c r="BR58" s="57">
        <f>IF(BP58&lt;&gt;"",VLOOKUP(BQ58,Point!$A$3:$B$122,2),0)</f>
        <v>0</v>
      </c>
      <c r="BS58" s="64" t="str">
        <f t="shared" si="58"/>
        <v/>
      </c>
    </row>
    <row r="59" spans="1:71" ht="12.95" customHeight="1" x14ac:dyDescent="0.25">
      <c r="A59" s="41" t="str">
        <f t="shared" si="32"/>
        <v/>
      </c>
      <c r="B59" s="52" t="str">
        <f t="shared" si="33"/>
        <v/>
      </c>
      <c r="C59" s="34"/>
      <c r="D59" s="29"/>
      <c r="E59" s="29"/>
      <c r="F59" s="29"/>
      <c r="G59" s="31"/>
      <c r="H59" s="48"/>
      <c r="I59" s="53" t="str">
        <f t="shared" si="34"/>
        <v/>
      </c>
      <c r="J59" s="54" t="str">
        <f t="shared" si="59"/>
        <v/>
      </c>
      <c r="K59" s="54" t="str">
        <f t="shared" si="35"/>
        <v/>
      </c>
      <c r="L59" s="55" t="str">
        <f t="shared" si="36"/>
        <v/>
      </c>
      <c r="M59" s="36" t="str">
        <f t="shared" si="37"/>
        <v/>
      </c>
      <c r="N59" s="26"/>
      <c r="O59" s="43">
        <f>IF(N59,VLOOKUP(N59,Point!$A$3:$B$122,2),0)</f>
        <v>0</v>
      </c>
      <c r="P59" s="61" t="str">
        <f t="shared" si="38"/>
        <v/>
      </c>
      <c r="Q59" s="35"/>
      <c r="R59" s="26"/>
      <c r="S59" s="100"/>
      <c r="T59" s="102" t="str">
        <f t="shared" si="39"/>
        <v/>
      </c>
      <c r="U59" s="35"/>
      <c r="V59" s="29"/>
      <c r="W59" s="105"/>
      <c r="X59" s="102" t="str">
        <f t="shared" si="40"/>
        <v/>
      </c>
      <c r="Y59" s="119" t="str">
        <f t="shared" si="41"/>
        <v/>
      </c>
      <c r="Z59" s="35"/>
      <c r="AA59" s="26"/>
      <c r="AB59" s="100"/>
      <c r="AC59" s="102" t="str">
        <f t="shared" si="42"/>
        <v/>
      </c>
      <c r="AD59" s="35"/>
      <c r="AE59" s="26"/>
      <c r="AF59" s="105"/>
      <c r="AG59" s="102" t="str">
        <f t="shared" si="43"/>
        <v/>
      </c>
      <c r="AH59" s="119" t="str">
        <f t="shared" si="44"/>
        <v/>
      </c>
      <c r="AI59" s="41" t="str">
        <f t="shared" si="45"/>
        <v/>
      </c>
      <c r="AJ59" s="22" t="str">
        <f t="shared" si="46"/>
        <v/>
      </c>
      <c r="AK59" s="57">
        <f>IF(AJ59&lt;&gt;"",VLOOKUP(AJ59,Point!$A$3:$B$122,2),0)</f>
        <v>0</v>
      </c>
      <c r="AL59" s="61" t="str">
        <f t="shared" si="47"/>
        <v/>
      </c>
      <c r="AM59" s="35"/>
      <c r="AN59" s="26"/>
      <c r="AO59" s="100"/>
      <c r="AP59" s="102" t="str">
        <f t="shared" si="48"/>
        <v/>
      </c>
      <c r="AQ59" s="35"/>
      <c r="AR59" s="29"/>
      <c r="AS59" s="105"/>
      <c r="AT59" s="95" t="str">
        <f t="shared" si="49"/>
        <v/>
      </c>
      <c r="AU59" s="22" t="str">
        <f t="shared" si="50"/>
        <v/>
      </c>
      <c r="AV59" s="87">
        <f>IF(AND(AU59&lt;&gt;"",AU59&gt;Point!$I$8),AU59-Point!$I$8,0)</f>
        <v>0</v>
      </c>
      <c r="AW59" s="22">
        <f>IF(AV59&lt;&gt;0,VLOOKUP(AV59,Point!$I$11:$J$48,2),0)</f>
        <v>0</v>
      </c>
      <c r="AX59" s="26"/>
      <c r="AY59" s="22" t="str">
        <f t="shared" si="51"/>
        <v/>
      </c>
      <c r="AZ59" s="22" t="str">
        <f t="shared" si="52"/>
        <v/>
      </c>
      <c r="BA59" s="22" t="str">
        <f t="shared" si="53"/>
        <v/>
      </c>
      <c r="BB59" s="43">
        <f>IF(AY59&lt;&gt;"",VLOOKUP(BA59,Point!$A$3:$B$122,2),0)</f>
        <v>0</v>
      </c>
      <c r="BC59" s="128" t="str">
        <f t="shared" si="54"/>
        <v/>
      </c>
      <c r="BD59" s="65"/>
      <c r="BE59" s="27"/>
      <c r="BF59" s="22">
        <f t="shared" si="55"/>
        <v>0</v>
      </c>
      <c r="BG59" s="65"/>
      <c r="BH59" s="27"/>
      <c r="BI59" s="22">
        <f t="shared" si="56"/>
        <v>0</v>
      </c>
      <c r="BJ59" s="65"/>
      <c r="BK59" s="27"/>
      <c r="BL59" s="22">
        <f t="shared" si="57"/>
        <v>0</v>
      </c>
      <c r="BM59" s="65"/>
      <c r="BN59" s="27"/>
      <c r="BO59" s="150">
        <f t="shared" si="28"/>
        <v>0</v>
      </c>
      <c r="BP59" s="95" t="str">
        <f t="shared" si="29"/>
        <v/>
      </c>
      <c r="BQ59" s="22" t="str">
        <f t="shared" si="30"/>
        <v/>
      </c>
      <c r="BR59" s="57">
        <f>IF(BP59&lt;&gt;"",VLOOKUP(BQ59,Point!$A$3:$B$122,2),0)</f>
        <v>0</v>
      </c>
      <c r="BS59" s="64" t="str">
        <f t="shared" si="58"/>
        <v/>
      </c>
    </row>
    <row r="60" spans="1:71" ht="12.95" customHeight="1" x14ac:dyDescent="0.25">
      <c r="A60" s="41" t="str">
        <f t="shared" si="32"/>
        <v/>
      </c>
      <c r="B60" s="52" t="str">
        <f t="shared" si="33"/>
        <v/>
      </c>
      <c r="C60" s="34"/>
      <c r="D60" s="29"/>
      <c r="E60" s="29"/>
      <c r="F60" s="29"/>
      <c r="G60" s="31"/>
      <c r="H60" s="48"/>
      <c r="I60" s="53" t="str">
        <f t="shared" si="34"/>
        <v/>
      </c>
      <c r="J60" s="54" t="str">
        <f t="shared" si="59"/>
        <v/>
      </c>
      <c r="K60" s="54" t="str">
        <f t="shared" si="35"/>
        <v/>
      </c>
      <c r="L60" s="55" t="str">
        <f t="shared" si="36"/>
        <v/>
      </c>
      <c r="M60" s="36" t="str">
        <f t="shared" si="37"/>
        <v/>
      </c>
      <c r="N60" s="26"/>
      <c r="O60" s="43">
        <f>IF(N60,VLOOKUP(N60,Point!$A$3:$B$122,2),0)</f>
        <v>0</v>
      </c>
      <c r="P60" s="61" t="str">
        <f t="shared" si="38"/>
        <v/>
      </c>
      <c r="Q60" s="35"/>
      <c r="R60" s="26"/>
      <c r="S60" s="100"/>
      <c r="T60" s="102" t="str">
        <f t="shared" si="39"/>
        <v/>
      </c>
      <c r="U60" s="35"/>
      <c r="V60" s="29"/>
      <c r="W60" s="105"/>
      <c r="X60" s="102" t="str">
        <f t="shared" si="40"/>
        <v/>
      </c>
      <c r="Y60" s="119" t="str">
        <f t="shared" si="41"/>
        <v/>
      </c>
      <c r="Z60" s="35"/>
      <c r="AA60" s="26"/>
      <c r="AB60" s="100"/>
      <c r="AC60" s="102" t="str">
        <f t="shared" si="42"/>
        <v/>
      </c>
      <c r="AD60" s="35"/>
      <c r="AE60" s="26"/>
      <c r="AF60" s="105"/>
      <c r="AG60" s="102" t="str">
        <f t="shared" si="43"/>
        <v/>
      </c>
      <c r="AH60" s="119" t="str">
        <f t="shared" si="44"/>
        <v/>
      </c>
      <c r="AI60" s="41" t="str">
        <f t="shared" si="45"/>
        <v/>
      </c>
      <c r="AJ60" s="22" t="str">
        <f t="shared" si="46"/>
        <v/>
      </c>
      <c r="AK60" s="57">
        <f>IF(AJ60&lt;&gt;"",VLOOKUP(AJ60,Point!$A$3:$B$122,2),0)</f>
        <v>0</v>
      </c>
      <c r="AL60" s="61" t="str">
        <f t="shared" si="47"/>
        <v/>
      </c>
      <c r="AM60" s="35"/>
      <c r="AN60" s="26"/>
      <c r="AO60" s="100"/>
      <c r="AP60" s="102" t="str">
        <f t="shared" si="48"/>
        <v/>
      </c>
      <c r="AQ60" s="35"/>
      <c r="AR60" s="29"/>
      <c r="AS60" s="105"/>
      <c r="AT60" s="95" t="str">
        <f t="shared" si="49"/>
        <v/>
      </c>
      <c r="AU60" s="22" t="str">
        <f t="shared" si="50"/>
        <v/>
      </c>
      <c r="AV60" s="87">
        <f>IF(AND(AU60&lt;&gt;"",AU60&gt;Point!$I$8),AU60-Point!$I$8,0)</f>
        <v>0</v>
      </c>
      <c r="AW60" s="22">
        <f>IF(AV60&lt;&gt;0,VLOOKUP(AV60,Point!$I$11:$J$48,2),0)</f>
        <v>0</v>
      </c>
      <c r="AX60" s="26"/>
      <c r="AY60" s="22" t="str">
        <f t="shared" si="51"/>
        <v/>
      </c>
      <c r="AZ60" s="22" t="str">
        <f t="shared" si="52"/>
        <v/>
      </c>
      <c r="BA60" s="22" t="str">
        <f t="shared" si="53"/>
        <v/>
      </c>
      <c r="BB60" s="43">
        <f>IF(AY60&lt;&gt;"",VLOOKUP(BA60,Point!$A$3:$B$122,2),0)</f>
        <v>0</v>
      </c>
      <c r="BC60" s="128" t="str">
        <f t="shared" si="54"/>
        <v/>
      </c>
      <c r="BD60" s="65"/>
      <c r="BE60" s="27"/>
      <c r="BF60" s="22">
        <f t="shared" si="55"/>
        <v>0</v>
      </c>
      <c r="BG60" s="65"/>
      <c r="BH60" s="27"/>
      <c r="BI60" s="22">
        <f t="shared" si="56"/>
        <v>0</v>
      </c>
      <c r="BJ60" s="65"/>
      <c r="BK60" s="27"/>
      <c r="BL60" s="22">
        <f t="shared" si="57"/>
        <v>0</v>
      </c>
      <c r="BM60" s="65"/>
      <c r="BN60" s="27"/>
      <c r="BO60" s="150">
        <f t="shared" si="28"/>
        <v>0</v>
      </c>
      <c r="BP60" s="95" t="str">
        <f t="shared" si="29"/>
        <v/>
      </c>
      <c r="BQ60" s="22" t="str">
        <f t="shared" si="30"/>
        <v/>
      </c>
      <c r="BR60" s="57">
        <f>IF(BP60&lt;&gt;"",VLOOKUP(BQ60,Point!$A$3:$B$122,2),0)</f>
        <v>0</v>
      </c>
      <c r="BS60" s="64" t="str">
        <f t="shared" si="58"/>
        <v/>
      </c>
    </row>
    <row r="61" spans="1:71" ht="12.95" customHeight="1" x14ac:dyDescent="0.25">
      <c r="A61" s="41" t="str">
        <f t="shared" si="32"/>
        <v/>
      </c>
      <c r="B61" s="52" t="str">
        <f t="shared" si="33"/>
        <v/>
      </c>
      <c r="C61" s="34"/>
      <c r="D61" s="29"/>
      <c r="E61" s="29"/>
      <c r="F61" s="29"/>
      <c r="G61" s="31"/>
      <c r="H61" s="48"/>
      <c r="I61" s="53" t="str">
        <f t="shared" si="34"/>
        <v/>
      </c>
      <c r="J61" s="54" t="str">
        <f t="shared" si="59"/>
        <v/>
      </c>
      <c r="K61" s="54" t="str">
        <f t="shared" si="35"/>
        <v/>
      </c>
      <c r="L61" s="55" t="str">
        <f t="shared" si="36"/>
        <v/>
      </c>
      <c r="M61" s="36" t="str">
        <f t="shared" si="37"/>
        <v/>
      </c>
      <c r="N61" s="26"/>
      <c r="O61" s="43">
        <f>IF(N61,VLOOKUP(N61,Point!$A$3:$B$122,2),0)</f>
        <v>0</v>
      </c>
      <c r="P61" s="61" t="str">
        <f t="shared" si="38"/>
        <v/>
      </c>
      <c r="Q61" s="35"/>
      <c r="R61" s="26"/>
      <c r="S61" s="100"/>
      <c r="T61" s="102" t="str">
        <f t="shared" si="39"/>
        <v/>
      </c>
      <c r="U61" s="35"/>
      <c r="V61" s="29"/>
      <c r="W61" s="105"/>
      <c r="X61" s="102" t="str">
        <f t="shared" si="40"/>
        <v/>
      </c>
      <c r="Y61" s="119" t="str">
        <f t="shared" si="41"/>
        <v/>
      </c>
      <c r="Z61" s="35"/>
      <c r="AA61" s="26"/>
      <c r="AB61" s="100"/>
      <c r="AC61" s="102" t="str">
        <f t="shared" si="42"/>
        <v/>
      </c>
      <c r="AD61" s="35"/>
      <c r="AE61" s="26"/>
      <c r="AF61" s="105"/>
      <c r="AG61" s="102" t="str">
        <f t="shared" si="43"/>
        <v/>
      </c>
      <c r="AH61" s="119" t="str">
        <f t="shared" si="44"/>
        <v/>
      </c>
      <c r="AI61" s="41" t="str">
        <f t="shared" si="45"/>
        <v/>
      </c>
      <c r="AJ61" s="22" t="str">
        <f t="shared" si="46"/>
        <v/>
      </c>
      <c r="AK61" s="57">
        <f>IF(AJ61&lt;&gt;"",VLOOKUP(AJ61,Point!$A$3:$B$122,2),0)</f>
        <v>0</v>
      </c>
      <c r="AL61" s="61" t="str">
        <f t="shared" si="47"/>
        <v/>
      </c>
      <c r="AM61" s="35"/>
      <c r="AN61" s="26"/>
      <c r="AO61" s="100"/>
      <c r="AP61" s="102" t="str">
        <f t="shared" si="48"/>
        <v/>
      </c>
      <c r="AQ61" s="35"/>
      <c r="AR61" s="29"/>
      <c r="AS61" s="105"/>
      <c r="AT61" s="95" t="str">
        <f t="shared" si="49"/>
        <v/>
      </c>
      <c r="AU61" s="22" t="str">
        <f t="shared" si="50"/>
        <v/>
      </c>
      <c r="AV61" s="87">
        <f>IF(AND(AU61&lt;&gt;"",AU61&gt;Point!$I$8),AU61-Point!$I$8,0)</f>
        <v>0</v>
      </c>
      <c r="AW61" s="22">
        <f>IF(AV61&lt;&gt;0,VLOOKUP(AV61,Point!$I$11:$J$48,2),0)</f>
        <v>0</v>
      </c>
      <c r="AX61" s="26"/>
      <c r="AY61" s="22" t="str">
        <f t="shared" si="51"/>
        <v/>
      </c>
      <c r="AZ61" s="22" t="str">
        <f t="shared" si="52"/>
        <v/>
      </c>
      <c r="BA61" s="22" t="str">
        <f t="shared" si="53"/>
        <v/>
      </c>
      <c r="BB61" s="43">
        <f>IF(AY61&lt;&gt;"",VLOOKUP(BA61,Point!$A$3:$B$122,2),0)</f>
        <v>0</v>
      </c>
      <c r="BC61" s="128" t="str">
        <f t="shared" si="54"/>
        <v/>
      </c>
      <c r="BD61" s="65"/>
      <c r="BE61" s="27"/>
      <c r="BF61" s="22">
        <f t="shared" si="55"/>
        <v>0</v>
      </c>
      <c r="BG61" s="65"/>
      <c r="BH61" s="27"/>
      <c r="BI61" s="22">
        <f t="shared" si="56"/>
        <v>0</v>
      </c>
      <c r="BJ61" s="65"/>
      <c r="BK61" s="27"/>
      <c r="BL61" s="22">
        <f t="shared" si="57"/>
        <v>0</v>
      </c>
      <c r="BM61" s="65"/>
      <c r="BN61" s="27"/>
      <c r="BO61" s="150">
        <f t="shared" si="28"/>
        <v>0</v>
      </c>
      <c r="BP61" s="95" t="str">
        <f t="shared" si="29"/>
        <v/>
      </c>
      <c r="BQ61" s="22" t="str">
        <f t="shared" si="30"/>
        <v/>
      </c>
      <c r="BR61" s="57">
        <f>IF(BP61&lt;&gt;"",VLOOKUP(BQ61,Point!$A$3:$B$122,2),0)</f>
        <v>0</v>
      </c>
      <c r="BS61" s="64" t="str">
        <f t="shared" si="58"/>
        <v/>
      </c>
    </row>
    <row r="62" spans="1:71" ht="12.95" customHeight="1" x14ac:dyDescent="0.25">
      <c r="A62" s="41" t="str">
        <f t="shared" si="32"/>
        <v/>
      </c>
      <c r="B62" s="52" t="str">
        <f t="shared" si="33"/>
        <v/>
      </c>
      <c r="C62" s="34"/>
      <c r="D62" s="29"/>
      <c r="E62" s="29"/>
      <c r="F62" s="29"/>
      <c r="G62" s="31"/>
      <c r="H62" s="48"/>
      <c r="I62" s="53" t="str">
        <f t="shared" si="34"/>
        <v/>
      </c>
      <c r="J62" s="54" t="str">
        <f t="shared" si="59"/>
        <v/>
      </c>
      <c r="K62" s="54" t="str">
        <f t="shared" si="35"/>
        <v/>
      </c>
      <c r="L62" s="55" t="str">
        <f t="shared" si="36"/>
        <v/>
      </c>
      <c r="M62" s="36" t="str">
        <f t="shared" si="37"/>
        <v/>
      </c>
      <c r="N62" s="26"/>
      <c r="O62" s="43">
        <f>IF(N62,VLOOKUP(N62,Point!$A$3:$B$122,2),0)</f>
        <v>0</v>
      </c>
      <c r="P62" s="61" t="str">
        <f t="shared" si="38"/>
        <v/>
      </c>
      <c r="Q62" s="35"/>
      <c r="R62" s="26"/>
      <c r="S62" s="100"/>
      <c r="T62" s="102" t="str">
        <f t="shared" si="39"/>
        <v/>
      </c>
      <c r="U62" s="35"/>
      <c r="V62" s="29"/>
      <c r="W62" s="105"/>
      <c r="X62" s="102" t="str">
        <f t="shared" si="40"/>
        <v/>
      </c>
      <c r="Y62" s="119" t="str">
        <f t="shared" si="41"/>
        <v/>
      </c>
      <c r="Z62" s="35"/>
      <c r="AA62" s="26"/>
      <c r="AB62" s="100"/>
      <c r="AC62" s="102" t="str">
        <f t="shared" si="42"/>
        <v/>
      </c>
      <c r="AD62" s="35"/>
      <c r="AE62" s="26"/>
      <c r="AF62" s="105"/>
      <c r="AG62" s="102" t="str">
        <f t="shared" si="43"/>
        <v/>
      </c>
      <c r="AH62" s="119" t="str">
        <f t="shared" si="44"/>
        <v/>
      </c>
      <c r="AI62" s="41" t="str">
        <f t="shared" si="45"/>
        <v/>
      </c>
      <c r="AJ62" s="22" t="str">
        <f t="shared" si="46"/>
        <v/>
      </c>
      <c r="AK62" s="57">
        <f>IF(AJ62&lt;&gt;"",VLOOKUP(AJ62,Point!$A$3:$B$122,2),0)</f>
        <v>0</v>
      </c>
      <c r="AL62" s="61" t="str">
        <f t="shared" si="47"/>
        <v/>
      </c>
      <c r="AM62" s="35"/>
      <c r="AN62" s="26"/>
      <c r="AO62" s="100"/>
      <c r="AP62" s="102" t="str">
        <f t="shared" si="48"/>
        <v/>
      </c>
      <c r="AQ62" s="35"/>
      <c r="AR62" s="29"/>
      <c r="AS62" s="105"/>
      <c r="AT62" s="95" t="str">
        <f t="shared" si="49"/>
        <v/>
      </c>
      <c r="AU62" s="22" t="str">
        <f t="shared" si="50"/>
        <v/>
      </c>
      <c r="AV62" s="87">
        <f>IF(AND(AU62&lt;&gt;"",AU62&gt;Point!$I$8),AU62-Point!$I$8,0)</f>
        <v>0</v>
      </c>
      <c r="AW62" s="22">
        <f>IF(AV62&lt;&gt;0,VLOOKUP(AV62,Point!$I$11:$J$48,2),0)</f>
        <v>0</v>
      </c>
      <c r="AX62" s="26"/>
      <c r="AY62" s="22" t="str">
        <f t="shared" si="51"/>
        <v/>
      </c>
      <c r="AZ62" s="22" t="str">
        <f t="shared" si="52"/>
        <v/>
      </c>
      <c r="BA62" s="22" t="str">
        <f t="shared" si="53"/>
        <v/>
      </c>
      <c r="BB62" s="43">
        <f>IF(AY62&lt;&gt;"",VLOOKUP(BA62,Point!$A$3:$B$122,2),0)</f>
        <v>0</v>
      </c>
      <c r="BC62" s="128" t="str">
        <f t="shared" si="54"/>
        <v/>
      </c>
      <c r="BD62" s="65"/>
      <c r="BE62" s="27"/>
      <c r="BF62" s="22">
        <f t="shared" si="55"/>
        <v>0</v>
      </c>
      <c r="BG62" s="65"/>
      <c r="BH62" s="27"/>
      <c r="BI62" s="22">
        <f t="shared" si="56"/>
        <v>0</v>
      </c>
      <c r="BJ62" s="65"/>
      <c r="BK62" s="27"/>
      <c r="BL62" s="22">
        <f t="shared" si="57"/>
        <v>0</v>
      </c>
      <c r="BM62" s="65"/>
      <c r="BN62" s="27"/>
      <c r="BO62" s="150">
        <f t="shared" si="28"/>
        <v>0</v>
      </c>
      <c r="BP62" s="95" t="str">
        <f t="shared" si="29"/>
        <v/>
      </c>
      <c r="BQ62" s="22" t="str">
        <f t="shared" si="30"/>
        <v/>
      </c>
      <c r="BR62" s="57">
        <f>IF(BP62&lt;&gt;"",VLOOKUP(BQ62,Point!$A$3:$B$122,2),0)</f>
        <v>0</v>
      </c>
      <c r="BS62" s="64" t="str">
        <f t="shared" si="58"/>
        <v/>
      </c>
    </row>
    <row r="63" spans="1:71" ht="12.95" customHeight="1" x14ac:dyDescent="0.25">
      <c r="A63" s="41" t="str">
        <f t="shared" si="32"/>
        <v/>
      </c>
      <c r="B63" s="52" t="str">
        <f t="shared" si="33"/>
        <v/>
      </c>
      <c r="C63" s="34"/>
      <c r="D63" s="29"/>
      <c r="E63" s="29"/>
      <c r="F63" s="29"/>
      <c r="G63" s="31"/>
      <c r="H63" s="48"/>
      <c r="I63" s="53" t="str">
        <f t="shared" si="34"/>
        <v/>
      </c>
      <c r="J63" s="54" t="str">
        <f t="shared" si="59"/>
        <v/>
      </c>
      <c r="K63" s="54" t="str">
        <f t="shared" si="35"/>
        <v/>
      </c>
      <c r="L63" s="55" t="str">
        <f t="shared" si="36"/>
        <v/>
      </c>
      <c r="M63" s="36" t="str">
        <f t="shared" si="37"/>
        <v/>
      </c>
      <c r="N63" s="26"/>
      <c r="O63" s="43">
        <f>IF(N63,VLOOKUP(N63,Point!$A$3:$B$122,2),0)</f>
        <v>0</v>
      </c>
      <c r="P63" s="61" t="str">
        <f t="shared" si="38"/>
        <v/>
      </c>
      <c r="Q63" s="35"/>
      <c r="R63" s="26"/>
      <c r="S63" s="100"/>
      <c r="T63" s="102" t="str">
        <f t="shared" si="39"/>
        <v/>
      </c>
      <c r="U63" s="35"/>
      <c r="V63" s="29"/>
      <c r="W63" s="105"/>
      <c r="X63" s="102" t="str">
        <f t="shared" si="40"/>
        <v/>
      </c>
      <c r="Y63" s="119" t="str">
        <f t="shared" si="41"/>
        <v/>
      </c>
      <c r="Z63" s="35"/>
      <c r="AA63" s="26"/>
      <c r="AB63" s="100"/>
      <c r="AC63" s="102" t="str">
        <f t="shared" si="42"/>
        <v/>
      </c>
      <c r="AD63" s="35"/>
      <c r="AE63" s="26"/>
      <c r="AF63" s="105"/>
      <c r="AG63" s="102" t="str">
        <f t="shared" si="43"/>
        <v/>
      </c>
      <c r="AH63" s="119" t="str">
        <f t="shared" si="44"/>
        <v/>
      </c>
      <c r="AI63" s="41" t="str">
        <f t="shared" si="45"/>
        <v/>
      </c>
      <c r="AJ63" s="22" t="str">
        <f t="shared" si="46"/>
        <v/>
      </c>
      <c r="AK63" s="57">
        <f>IF(AJ63&lt;&gt;"",VLOOKUP(AJ63,Point!$A$3:$B$122,2),0)</f>
        <v>0</v>
      </c>
      <c r="AL63" s="61" t="str">
        <f t="shared" si="47"/>
        <v/>
      </c>
      <c r="AM63" s="35"/>
      <c r="AN63" s="26"/>
      <c r="AO63" s="100"/>
      <c r="AP63" s="102" t="str">
        <f t="shared" si="48"/>
        <v/>
      </c>
      <c r="AQ63" s="35"/>
      <c r="AR63" s="29"/>
      <c r="AS63" s="105"/>
      <c r="AT63" s="95" t="str">
        <f t="shared" si="49"/>
        <v/>
      </c>
      <c r="AU63" s="22" t="str">
        <f t="shared" si="50"/>
        <v/>
      </c>
      <c r="AV63" s="87">
        <f>IF(AND(AU63&lt;&gt;"",AU63&gt;Point!$I$8),AU63-Point!$I$8,0)</f>
        <v>0</v>
      </c>
      <c r="AW63" s="22">
        <f>IF(AV63&lt;&gt;0,VLOOKUP(AV63,Point!$I$11:$J$48,2),0)</f>
        <v>0</v>
      </c>
      <c r="AX63" s="26"/>
      <c r="AY63" s="22" t="str">
        <f t="shared" si="51"/>
        <v/>
      </c>
      <c r="AZ63" s="22" t="str">
        <f t="shared" si="52"/>
        <v/>
      </c>
      <c r="BA63" s="22" t="str">
        <f t="shared" si="53"/>
        <v/>
      </c>
      <c r="BB63" s="43">
        <f>IF(AY63&lt;&gt;"",VLOOKUP(BA63,Point!$A$3:$B$122,2),0)</f>
        <v>0</v>
      </c>
      <c r="BC63" s="128" t="str">
        <f t="shared" si="54"/>
        <v/>
      </c>
      <c r="BD63" s="65"/>
      <c r="BE63" s="27"/>
      <c r="BF63" s="22">
        <f t="shared" si="55"/>
        <v>0</v>
      </c>
      <c r="BG63" s="65"/>
      <c r="BH63" s="27"/>
      <c r="BI63" s="22">
        <f t="shared" si="56"/>
        <v>0</v>
      </c>
      <c r="BJ63" s="65"/>
      <c r="BK63" s="27"/>
      <c r="BL63" s="22">
        <f t="shared" si="57"/>
        <v>0</v>
      </c>
      <c r="BM63" s="65"/>
      <c r="BN63" s="27"/>
      <c r="BO63" s="150">
        <f t="shared" si="28"/>
        <v>0</v>
      </c>
      <c r="BP63" s="95" t="str">
        <f t="shared" si="29"/>
        <v/>
      </c>
      <c r="BQ63" s="22" t="str">
        <f t="shared" si="30"/>
        <v/>
      </c>
      <c r="BR63" s="57">
        <f>IF(BP63&lt;&gt;"",VLOOKUP(BQ63,Point!$A$3:$B$122,2),0)</f>
        <v>0</v>
      </c>
      <c r="BS63" s="64" t="str">
        <f t="shared" si="58"/>
        <v/>
      </c>
    </row>
    <row r="64" spans="1:71" ht="12.95" customHeight="1" x14ac:dyDescent="0.25">
      <c r="A64" s="41" t="str">
        <f t="shared" si="32"/>
        <v/>
      </c>
      <c r="B64" s="52" t="str">
        <f t="shared" si="33"/>
        <v/>
      </c>
      <c r="C64" s="34"/>
      <c r="D64" s="29"/>
      <c r="E64" s="29"/>
      <c r="F64" s="29"/>
      <c r="G64" s="31"/>
      <c r="H64" s="48"/>
      <c r="I64" s="53" t="str">
        <f t="shared" si="34"/>
        <v/>
      </c>
      <c r="J64" s="54" t="str">
        <f t="shared" si="59"/>
        <v/>
      </c>
      <c r="K64" s="54" t="str">
        <f t="shared" si="35"/>
        <v/>
      </c>
      <c r="L64" s="55" t="str">
        <f t="shared" si="36"/>
        <v/>
      </c>
      <c r="M64" s="36" t="str">
        <f t="shared" si="37"/>
        <v/>
      </c>
      <c r="N64" s="26"/>
      <c r="O64" s="43">
        <f>IF(N64,VLOOKUP(N64,Point!$A$3:$B$122,2),0)</f>
        <v>0</v>
      </c>
      <c r="P64" s="61" t="str">
        <f t="shared" si="38"/>
        <v/>
      </c>
      <c r="Q64" s="35"/>
      <c r="R64" s="26"/>
      <c r="S64" s="100"/>
      <c r="T64" s="102" t="str">
        <f t="shared" si="39"/>
        <v/>
      </c>
      <c r="U64" s="35"/>
      <c r="V64" s="29"/>
      <c r="W64" s="105"/>
      <c r="X64" s="102" t="str">
        <f t="shared" si="40"/>
        <v/>
      </c>
      <c r="Y64" s="119" t="str">
        <f t="shared" si="41"/>
        <v/>
      </c>
      <c r="Z64" s="35"/>
      <c r="AA64" s="26"/>
      <c r="AB64" s="100"/>
      <c r="AC64" s="102" t="str">
        <f t="shared" si="42"/>
        <v/>
      </c>
      <c r="AD64" s="35"/>
      <c r="AE64" s="26"/>
      <c r="AF64" s="105"/>
      <c r="AG64" s="102" t="str">
        <f t="shared" si="43"/>
        <v/>
      </c>
      <c r="AH64" s="119" t="str">
        <f t="shared" si="44"/>
        <v/>
      </c>
      <c r="AI64" s="41" t="str">
        <f t="shared" si="45"/>
        <v/>
      </c>
      <c r="AJ64" s="22" t="str">
        <f t="shared" si="46"/>
        <v/>
      </c>
      <c r="AK64" s="57">
        <f>IF(AJ64&lt;&gt;"",VLOOKUP(AJ64,Point!$A$3:$B$122,2),0)</f>
        <v>0</v>
      </c>
      <c r="AL64" s="61" t="str">
        <f t="shared" si="47"/>
        <v/>
      </c>
      <c r="AM64" s="35"/>
      <c r="AN64" s="26"/>
      <c r="AO64" s="100"/>
      <c r="AP64" s="102" t="str">
        <f t="shared" si="48"/>
        <v/>
      </c>
      <c r="AQ64" s="35"/>
      <c r="AR64" s="29"/>
      <c r="AS64" s="105"/>
      <c r="AT64" s="95" t="str">
        <f t="shared" si="49"/>
        <v/>
      </c>
      <c r="AU64" s="22" t="str">
        <f t="shared" si="50"/>
        <v/>
      </c>
      <c r="AV64" s="87">
        <f>IF(AND(AU64&lt;&gt;"",AU64&gt;Point!$I$8),AU64-Point!$I$8,0)</f>
        <v>0</v>
      </c>
      <c r="AW64" s="22">
        <f>IF(AV64&lt;&gt;0,VLOOKUP(AV64,Point!$I$11:$J$48,2),0)</f>
        <v>0</v>
      </c>
      <c r="AX64" s="26"/>
      <c r="AY64" s="22" t="str">
        <f t="shared" si="51"/>
        <v/>
      </c>
      <c r="AZ64" s="22" t="str">
        <f t="shared" si="52"/>
        <v/>
      </c>
      <c r="BA64" s="22" t="str">
        <f t="shared" si="53"/>
        <v/>
      </c>
      <c r="BB64" s="43">
        <f>IF(AY64&lt;&gt;"",VLOOKUP(BA64,Point!$A$3:$B$122,2),0)</f>
        <v>0</v>
      </c>
      <c r="BC64" s="128" t="str">
        <f t="shared" si="54"/>
        <v/>
      </c>
      <c r="BD64" s="65"/>
      <c r="BE64" s="27"/>
      <c r="BF64" s="22">
        <f t="shared" si="55"/>
        <v>0</v>
      </c>
      <c r="BG64" s="65"/>
      <c r="BH64" s="27"/>
      <c r="BI64" s="22">
        <f t="shared" si="56"/>
        <v>0</v>
      </c>
      <c r="BJ64" s="65"/>
      <c r="BK64" s="27"/>
      <c r="BL64" s="22">
        <f t="shared" si="57"/>
        <v>0</v>
      </c>
      <c r="BM64" s="65"/>
      <c r="BN64" s="27"/>
      <c r="BO64" s="150">
        <f t="shared" si="28"/>
        <v>0</v>
      </c>
      <c r="BP64" s="95" t="str">
        <f t="shared" si="29"/>
        <v/>
      </c>
      <c r="BQ64" s="22" t="str">
        <f t="shared" si="30"/>
        <v/>
      </c>
      <c r="BR64" s="57">
        <f>IF(BP64&lt;&gt;"",VLOOKUP(BQ64,Point!$A$3:$B$122,2),0)</f>
        <v>0</v>
      </c>
      <c r="BS64" s="64" t="str">
        <f t="shared" si="58"/>
        <v/>
      </c>
    </row>
    <row r="65" spans="1:71" ht="12.95" customHeight="1" x14ac:dyDescent="0.25">
      <c r="A65" s="41" t="str">
        <f t="shared" si="32"/>
        <v/>
      </c>
      <c r="B65" s="52" t="str">
        <f t="shared" si="33"/>
        <v/>
      </c>
      <c r="C65" s="34"/>
      <c r="D65" s="29"/>
      <c r="E65" s="29"/>
      <c r="F65" s="29"/>
      <c r="G65" s="31"/>
      <c r="H65" s="48"/>
      <c r="I65" s="53" t="str">
        <f t="shared" si="34"/>
        <v/>
      </c>
      <c r="J65" s="54" t="str">
        <f t="shared" si="59"/>
        <v/>
      </c>
      <c r="K65" s="54" t="str">
        <f t="shared" si="35"/>
        <v/>
      </c>
      <c r="L65" s="55" t="str">
        <f t="shared" si="36"/>
        <v/>
      </c>
      <c r="M65" s="36" t="str">
        <f t="shared" si="37"/>
        <v/>
      </c>
      <c r="N65" s="26"/>
      <c r="O65" s="43">
        <f>IF(N65,VLOOKUP(N65,Point!$A$3:$B$122,2),0)</f>
        <v>0</v>
      </c>
      <c r="P65" s="61" t="str">
        <f t="shared" si="38"/>
        <v/>
      </c>
      <c r="Q65" s="35"/>
      <c r="R65" s="26"/>
      <c r="S65" s="100"/>
      <c r="T65" s="102" t="str">
        <f t="shared" si="39"/>
        <v/>
      </c>
      <c r="U65" s="35"/>
      <c r="V65" s="29"/>
      <c r="W65" s="105"/>
      <c r="X65" s="102" t="str">
        <f t="shared" si="40"/>
        <v/>
      </c>
      <c r="Y65" s="119" t="str">
        <f t="shared" si="41"/>
        <v/>
      </c>
      <c r="Z65" s="35"/>
      <c r="AA65" s="26"/>
      <c r="AB65" s="100"/>
      <c r="AC65" s="102" t="str">
        <f t="shared" si="42"/>
        <v/>
      </c>
      <c r="AD65" s="35"/>
      <c r="AE65" s="26"/>
      <c r="AF65" s="105"/>
      <c r="AG65" s="102" t="str">
        <f t="shared" si="43"/>
        <v/>
      </c>
      <c r="AH65" s="119" t="str">
        <f t="shared" si="44"/>
        <v/>
      </c>
      <c r="AI65" s="41" t="str">
        <f t="shared" si="45"/>
        <v/>
      </c>
      <c r="AJ65" s="22" t="str">
        <f t="shared" si="46"/>
        <v/>
      </c>
      <c r="AK65" s="57">
        <f>IF(AJ65&lt;&gt;"",VLOOKUP(AJ65,Point!$A$3:$B$122,2),0)</f>
        <v>0</v>
      </c>
      <c r="AL65" s="61" t="str">
        <f t="shared" si="47"/>
        <v/>
      </c>
      <c r="AM65" s="35"/>
      <c r="AN65" s="26"/>
      <c r="AO65" s="100"/>
      <c r="AP65" s="102" t="str">
        <f t="shared" si="48"/>
        <v/>
      </c>
      <c r="AQ65" s="35"/>
      <c r="AR65" s="29"/>
      <c r="AS65" s="105"/>
      <c r="AT65" s="95" t="str">
        <f t="shared" si="49"/>
        <v/>
      </c>
      <c r="AU65" s="22" t="str">
        <f t="shared" si="50"/>
        <v/>
      </c>
      <c r="AV65" s="87">
        <f>IF(AND(AU65&lt;&gt;"",AU65&gt;Point!$I$8),AU65-Point!$I$8,0)</f>
        <v>0</v>
      </c>
      <c r="AW65" s="22">
        <f>IF(AV65&lt;&gt;0,VLOOKUP(AV65,Point!$I$11:$J$48,2),0)</f>
        <v>0</v>
      </c>
      <c r="AX65" s="26"/>
      <c r="AY65" s="22" t="str">
        <f t="shared" si="51"/>
        <v/>
      </c>
      <c r="AZ65" s="22" t="str">
        <f t="shared" si="52"/>
        <v/>
      </c>
      <c r="BA65" s="22" t="str">
        <f t="shared" si="53"/>
        <v/>
      </c>
      <c r="BB65" s="43">
        <f>IF(AY65&lt;&gt;"",VLOOKUP(BA65,Point!$A$3:$B$122,2),0)</f>
        <v>0</v>
      </c>
      <c r="BC65" s="128" t="str">
        <f t="shared" si="54"/>
        <v/>
      </c>
      <c r="BD65" s="65"/>
      <c r="BE65" s="27"/>
      <c r="BF65" s="22">
        <f t="shared" si="55"/>
        <v>0</v>
      </c>
      <c r="BG65" s="65"/>
      <c r="BH65" s="27"/>
      <c r="BI65" s="22">
        <f t="shared" si="56"/>
        <v>0</v>
      </c>
      <c r="BJ65" s="65"/>
      <c r="BK65" s="27"/>
      <c r="BL65" s="22">
        <f t="shared" si="57"/>
        <v>0</v>
      </c>
      <c r="BM65" s="65"/>
      <c r="BN65" s="27"/>
      <c r="BO65" s="150">
        <f t="shared" si="28"/>
        <v>0</v>
      </c>
      <c r="BP65" s="95" t="str">
        <f t="shared" si="29"/>
        <v/>
      </c>
      <c r="BQ65" s="22" t="str">
        <f t="shared" si="30"/>
        <v/>
      </c>
      <c r="BR65" s="57">
        <f>IF(BP65&lt;&gt;"",VLOOKUP(BQ65,Point!$A$3:$B$122,2),0)</f>
        <v>0</v>
      </c>
      <c r="BS65" s="64" t="str">
        <f t="shared" si="58"/>
        <v/>
      </c>
    </row>
    <row r="66" spans="1:71" ht="12.95" customHeight="1" x14ac:dyDescent="0.25">
      <c r="A66" s="41" t="str">
        <f t="shared" si="32"/>
        <v/>
      </c>
      <c r="B66" s="52" t="str">
        <f t="shared" si="33"/>
        <v/>
      </c>
      <c r="C66" s="34"/>
      <c r="D66" s="29"/>
      <c r="E66" s="29"/>
      <c r="F66" s="29"/>
      <c r="G66" s="31"/>
      <c r="H66" s="48"/>
      <c r="I66" s="53" t="str">
        <f t="shared" si="34"/>
        <v/>
      </c>
      <c r="J66" s="54" t="str">
        <f t="shared" si="59"/>
        <v/>
      </c>
      <c r="K66" s="54" t="str">
        <f t="shared" si="35"/>
        <v/>
      </c>
      <c r="L66" s="55" t="str">
        <f t="shared" si="36"/>
        <v/>
      </c>
      <c r="M66" s="36" t="str">
        <f t="shared" si="37"/>
        <v/>
      </c>
      <c r="N66" s="26"/>
      <c r="O66" s="43">
        <f>IF(N66,VLOOKUP(N66,Point!$A$3:$B$122,2),0)</f>
        <v>0</v>
      </c>
      <c r="P66" s="61" t="str">
        <f t="shared" si="38"/>
        <v/>
      </c>
      <c r="Q66" s="35"/>
      <c r="R66" s="26"/>
      <c r="S66" s="100"/>
      <c r="T66" s="102" t="str">
        <f t="shared" si="39"/>
        <v/>
      </c>
      <c r="U66" s="35"/>
      <c r="V66" s="29"/>
      <c r="W66" s="105"/>
      <c r="X66" s="102" t="str">
        <f t="shared" si="40"/>
        <v/>
      </c>
      <c r="Y66" s="119" t="str">
        <f t="shared" si="41"/>
        <v/>
      </c>
      <c r="Z66" s="35"/>
      <c r="AA66" s="26"/>
      <c r="AB66" s="100"/>
      <c r="AC66" s="102" t="str">
        <f t="shared" si="42"/>
        <v/>
      </c>
      <c r="AD66" s="35"/>
      <c r="AE66" s="26"/>
      <c r="AF66" s="105"/>
      <c r="AG66" s="102" t="str">
        <f t="shared" si="43"/>
        <v/>
      </c>
      <c r="AH66" s="119" t="str">
        <f t="shared" si="44"/>
        <v/>
      </c>
      <c r="AI66" s="41" t="str">
        <f t="shared" si="45"/>
        <v/>
      </c>
      <c r="AJ66" s="22" t="str">
        <f t="shared" si="46"/>
        <v/>
      </c>
      <c r="AK66" s="57">
        <f>IF(AJ66&lt;&gt;"",VLOOKUP(AJ66,Point!$A$3:$B$122,2),0)</f>
        <v>0</v>
      </c>
      <c r="AL66" s="61" t="str">
        <f t="shared" si="47"/>
        <v/>
      </c>
      <c r="AM66" s="35"/>
      <c r="AN66" s="26"/>
      <c r="AO66" s="100"/>
      <c r="AP66" s="102" t="str">
        <f t="shared" si="48"/>
        <v/>
      </c>
      <c r="AQ66" s="35"/>
      <c r="AR66" s="29"/>
      <c r="AS66" s="105"/>
      <c r="AT66" s="95" t="str">
        <f t="shared" si="49"/>
        <v/>
      </c>
      <c r="AU66" s="22" t="str">
        <f t="shared" si="50"/>
        <v/>
      </c>
      <c r="AV66" s="87">
        <f>IF(AND(AU66&lt;&gt;"",AU66&gt;Point!$I$8),AU66-Point!$I$8,0)</f>
        <v>0</v>
      </c>
      <c r="AW66" s="22">
        <f>IF(AV66&lt;&gt;0,VLOOKUP(AV66,Point!$I$11:$J$48,2),0)</f>
        <v>0</v>
      </c>
      <c r="AX66" s="26"/>
      <c r="AY66" s="22" t="str">
        <f t="shared" si="51"/>
        <v/>
      </c>
      <c r="AZ66" s="22" t="str">
        <f t="shared" si="52"/>
        <v/>
      </c>
      <c r="BA66" s="22" t="str">
        <f t="shared" si="53"/>
        <v/>
      </c>
      <c r="BB66" s="43">
        <f>IF(AY66&lt;&gt;"",VLOOKUP(BA66,Point!$A$3:$B$122,2),0)</f>
        <v>0</v>
      </c>
      <c r="BC66" s="128" t="str">
        <f t="shared" si="54"/>
        <v/>
      </c>
      <c r="BD66" s="65"/>
      <c r="BE66" s="27"/>
      <c r="BF66" s="22">
        <f t="shared" si="55"/>
        <v>0</v>
      </c>
      <c r="BG66" s="65"/>
      <c r="BH66" s="27"/>
      <c r="BI66" s="22">
        <f t="shared" si="56"/>
        <v>0</v>
      </c>
      <c r="BJ66" s="65"/>
      <c r="BK66" s="27"/>
      <c r="BL66" s="22">
        <f t="shared" si="57"/>
        <v>0</v>
      </c>
      <c r="BM66" s="65"/>
      <c r="BN66" s="27"/>
      <c r="BO66" s="150">
        <f t="shared" si="28"/>
        <v>0</v>
      </c>
      <c r="BP66" s="95" t="str">
        <f t="shared" si="29"/>
        <v/>
      </c>
      <c r="BQ66" s="22" t="str">
        <f t="shared" si="30"/>
        <v/>
      </c>
      <c r="BR66" s="57">
        <f>IF(BP66&lt;&gt;"",VLOOKUP(BQ66,Point!$A$3:$B$122,2),0)</f>
        <v>0</v>
      </c>
      <c r="BS66" s="64" t="str">
        <f t="shared" si="58"/>
        <v/>
      </c>
    </row>
    <row r="67" spans="1:71" ht="12.95" customHeight="1" x14ac:dyDescent="0.25">
      <c r="A67" s="41" t="str">
        <f t="shared" si="32"/>
        <v/>
      </c>
      <c r="B67" s="52" t="str">
        <f t="shared" si="33"/>
        <v/>
      </c>
      <c r="C67" s="34"/>
      <c r="D67" s="29"/>
      <c r="E67" s="29"/>
      <c r="F67" s="29"/>
      <c r="G67" s="31"/>
      <c r="H67" s="48"/>
      <c r="I67" s="53" t="str">
        <f t="shared" si="34"/>
        <v/>
      </c>
      <c r="J67" s="54" t="str">
        <f t="shared" si="59"/>
        <v/>
      </c>
      <c r="K67" s="54" t="str">
        <f t="shared" si="35"/>
        <v/>
      </c>
      <c r="L67" s="55" t="str">
        <f t="shared" si="36"/>
        <v/>
      </c>
      <c r="M67" s="36" t="str">
        <f t="shared" si="37"/>
        <v/>
      </c>
      <c r="N67" s="26"/>
      <c r="O67" s="43">
        <f>IF(N67,VLOOKUP(N67,Point!$A$3:$B$122,2),0)</f>
        <v>0</v>
      </c>
      <c r="P67" s="61" t="str">
        <f t="shared" si="38"/>
        <v/>
      </c>
      <c r="Q67" s="35"/>
      <c r="R67" s="26"/>
      <c r="S67" s="100"/>
      <c r="T67" s="102" t="str">
        <f t="shared" si="39"/>
        <v/>
      </c>
      <c r="U67" s="35"/>
      <c r="V67" s="29"/>
      <c r="W67" s="105"/>
      <c r="X67" s="102" t="str">
        <f t="shared" si="40"/>
        <v/>
      </c>
      <c r="Y67" s="119" t="str">
        <f t="shared" si="41"/>
        <v/>
      </c>
      <c r="Z67" s="35"/>
      <c r="AA67" s="26"/>
      <c r="AB67" s="100"/>
      <c r="AC67" s="102" t="str">
        <f t="shared" si="42"/>
        <v/>
      </c>
      <c r="AD67" s="35"/>
      <c r="AE67" s="26"/>
      <c r="AF67" s="105"/>
      <c r="AG67" s="102" t="str">
        <f t="shared" si="43"/>
        <v/>
      </c>
      <c r="AH67" s="119" t="str">
        <f t="shared" si="44"/>
        <v/>
      </c>
      <c r="AI67" s="41" t="str">
        <f t="shared" si="45"/>
        <v/>
      </c>
      <c r="AJ67" s="22" t="str">
        <f t="shared" si="46"/>
        <v/>
      </c>
      <c r="AK67" s="57">
        <f>IF(AJ67&lt;&gt;"",VLOOKUP(AJ67,Point!$A$3:$B$122,2),0)</f>
        <v>0</v>
      </c>
      <c r="AL67" s="61" t="str">
        <f t="shared" si="47"/>
        <v/>
      </c>
      <c r="AM67" s="35"/>
      <c r="AN67" s="26"/>
      <c r="AO67" s="100"/>
      <c r="AP67" s="102" t="str">
        <f t="shared" si="48"/>
        <v/>
      </c>
      <c r="AQ67" s="35"/>
      <c r="AR67" s="29"/>
      <c r="AS67" s="105"/>
      <c r="AT67" s="95" t="str">
        <f t="shared" si="49"/>
        <v/>
      </c>
      <c r="AU67" s="22" t="str">
        <f t="shared" si="50"/>
        <v/>
      </c>
      <c r="AV67" s="87">
        <f>IF(AND(AU67&lt;&gt;"",AU67&gt;Point!$I$8),AU67-Point!$I$8,0)</f>
        <v>0</v>
      </c>
      <c r="AW67" s="22">
        <f>IF(AV67&lt;&gt;0,VLOOKUP(AV67,Point!$I$11:$J$48,2),0)</f>
        <v>0</v>
      </c>
      <c r="AX67" s="26"/>
      <c r="AY67" s="22" t="str">
        <f t="shared" si="51"/>
        <v/>
      </c>
      <c r="AZ67" s="22" t="str">
        <f t="shared" si="52"/>
        <v/>
      </c>
      <c r="BA67" s="22" t="str">
        <f t="shared" si="53"/>
        <v/>
      </c>
      <c r="BB67" s="43">
        <f>IF(AY67&lt;&gt;"",VLOOKUP(BA67,Point!$A$3:$B$122,2),0)</f>
        <v>0</v>
      </c>
      <c r="BC67" s="128" t="str">
        <f t="shared" si="54"/>
        <v/>
      </c>
      <c r="BD67" s="65"/>
      <c r="BE67" s="27"/>
      <c r="BF67" s="22">
        <f t="shared" si="55"/>
        <v>0</v>
      </c>
      <c r="BG67" s="65"/>
      <c r="BH67" s="27"/>
      <c r="BI67" s="22">
        <f t="shared" si="56"/>
        <v>0</v>
      </c>
      <c r="BJ67" s="65"/>
      <c r="BK67" s="27"/>
      <c r="BL67" s="22">
        <f t="shared" si="57"/>
        <v>0</v>
      </c>
      <c r="BM67" s="65"/>
      <c r="BN67" s="27"/>
      <c r="BO67" s="150">
        <f t="shared" si="28"/>
        <v>0</v>
      </c>
      <c r="BP67" s="95" t="str">
        <f t="shared" si="29"/>
        <v/>
      </c>
      <c r="BQ67" s="22" t="str">
        <f t="shared" si="30"/>
        <v/>
      </c>
      <c r="BR67" s="57">
        <f>IF(BP67&lt;&gt;"",VLOOKUP(BQ67,Point!$A$3:$B$122,2),0)</f>
        <v>0</v>
      </c>
      <c r="BS67" s="64" t="str">
        <f t="shared" si="58"/>
        <v/>
      </c>
    </row>
    <row r="68" spans="1:71" ht="12.95" customHeight="1" x14ac:dyDescent="0.25">
      <c r="A68" s="41" t="str">
        <f t="shared" si="32"/>
        <v/>
      </c>
      <c r="B68" s="52" t="str">
        <f t="shared" si="33"/>
        <v/>
      </c>
      <c r="C68" s="34"/>
      <c r="D68" s="29"/>
      <c r="E68" s="29"/>
      <c r="F68" s="29"/>
      <c r="G68" s="31"/>
      <c r="H68" s="48"/>
      <c r="I68" s="53" t="str">
        <f t="shared" si="34"/>
        <v/>
      </c>
      <c r="J68" s="54" t="str">
        <f t="shared" si="59"/>
        <v/>
      </c>
      <c r="K68" s="54" t="str">
        <f t="shared" si="35"/>
        <v/>
      </c>
      <c r="L68" s="55" t="str">
        <f t="shared" si="36"/>
        <v/>
      </c>
      <c r="M68" s="36" t="str">
        <f t="shared" si="37"/>
        <v/>
      </c>
      <c r="N68" s="26"/>
      <c r="O68" s="43">
        <f>IF(N68,VLOOKUP(N68,Point!$A$3:$B$122,2),0)</f>
        <v>0</v>
      </c>
      <c r="P68" s="61" t="str">
        <f t="shared" si="38"/>
        <v/>
      </c>
      <c r="Q68" s="35"/>
      <c r="R68" s="26"/>
      <c r="S68" s="100"/>
      <c r="T68" s="102" t="str">
        <f t="shared" si="39"/>
        <v/>
      </c>
      <c r="U68" s="35"/>
      <c r="V68" s="29"/>
      <c r="W68" s="105"/>
      <c r="X68" s="102" t="str">
        <f t="shared" si="40"/>
        <v/>
      </c>
      <c r="Y68" s="119" t="str">
        <f t="shared" si="41"/>
        <v/>
      </c>
      <c r="Z68" s="35"/>
      <c r="AA68" s="26"/>
      <c r="AB68" s="100"/>
      <c r="AC68" s="102" t="str">
        <f t="shared" si="42"/>
        <v/>
      </c>
      <c r="AD68" s="35"/>
      <c r="AE68" s="26"/>
      <c r="AF68" s="105"/>
      <c r="AG68" s="102" t="str">
        <f t="shared" si="43"/>
        <v/>
      </c>
      <c r="AH68" s="119" t="str">
        <f t="shared" si="44"/>
        <v/>
      </c>
      <c r="AI68" s="41" t="str">
        <f t="shared" si="45"/>
        <v/>
      </c>
      <c r="AJ68" s="22" t="str">
        <f t="shared" si="46"/>
        <v/>
      </c>
      <c r="AK68" s="57">
        <f>IF(AJ68&lt;&gt;"",VLOOKUP(AJ68,Point!$A$3:$B$122,2),0)</f>
        <v>0</v>
      </c>
      <c r="AL68" s="61" t="str">
        <f t="shared" si="47"/>
        <v/>
      </c>
      <c r="AM68" s="35"/>
      <c r="AN68" s="26"/>
      <c r="AO68" s="100"/>
      <c r="AP68" s="102" t="str">
        <f t="shared" si="48"/>
        <v/>
      </c>
      <c r="AQ68" s="35"/>
      <c r="AR68" s="29"/>
      <c r="AS68" s="105"/>
      <c r="AT68" s="95" t="str">
        <f t="shared" si="49"/>
        <v/>
      </c>
      <c r="AU68" s="22" t="str">
        <f t="shared" si="50"/>
        <v/>
      </c>
      <c r="AV68" s="87">
        <f>IF(AND(AU68&lt;&gt;"",AU68&gt;Point!$I$8),AU68-Point!$I$8,0)</f>
        <v>0</v>
      </c>
      <c r="AW68" s="22">
        <f>IF(AV68&lt;&gt;0,VLOOKUP(AV68,Point!$I$11:$J$48,2),0)</f>
        <v>0</v>
      </c>
      <c r="AX68" s="26"/>
      <c r="AY68" s="22" t="str">
        <f t="shared" si="51"/>
        <v/>
      </c>
      <c r="AZ68" s="22" t="str">
        <f t="shared" si="52"/>
        <v/>
      </c>
      <c r="BA68" s="22" t="str">
        <f t="shared" si="53"/>
        <v/>
      </c>
      <c r="BB68" s="43">
        <f>IF(AY68&lt;&gt;"",VLOOKUP(BA68,Point!$A$3:$B$122,2),0)</f>
        <v>0</v>
      </c>
      <c r="BC68" s="128" t="str">
        <f t="shared" si="54"/>
        <v/>
      </c>
      <c r="BD68" s="65"/>
      <c r="BE68" s="27"/>
      <c r="BF68" s="22">
        <f t="shared" si="55"/>
        <v>0</v>
      </c>
      <c r="BG68" s="65"/>
      <c r="BH68" s="27"/>
      <c r="BI68" s="22">
        <f t="shared" si="56"/>
        <v>0</v>
      </c>
      <c r="BJ68" s="65"/>
      <c r="BK68" s="27"/>
      <c r="BL68" s="22">
        <f t="shared" si="57"/>
        <v>0</v>
      </c>
      <c r="BM68" s="65"/>
      <c r="BN68" s="27"/>
      <c r="BO68" s="150">
        <f t="shared" si="28"/>
        <v>0</v>
      </c>
      <c r="BP68" s="95" t="str">
        <f t="shared" si="29"/>
        <v/>
      </c>
      <c r="BQ68" s="22" t="str">
        <f t="shared" si="30"/>
        <v/>
      </c>
      <c r="BR68" s="57">
        <f>IF(BP68&lt;&gt;"",VLOOKUP(BQ68,Point!$A$3:$B$122,2),0)</f>
        <v>0</v>
      </c>
      <c r="BS68" s="64" t="str">
        <f t="shared" si="58"/>
        <v/>
      </c>
    </row>
    <row r="69" spans="1:71" ht="12.95" customHeight="1" x14ac:dyDescent="0.25">
      <c r="A69" s="41" t="str">
        <f t="shared" ref="A69:A100" si="60">IF(C69,RANK(B69,$B$5:$B$118,),"")</f>
        <v/>
      </c>
      <c r="B69" s="52" t="str">
        <f t="shared" ref="B69:B100" si="61">IF(C69,(O69+AK69+BB69+BR69),"")</f>
        <v/>
      </c>
      <c r="C69" s="34"/>
      <c r="D69" s="29"/>
      <c r="E69" s="29"/>
      <c r="F69" s="29"/>
      <c r="G69" s="31"/>
      <c r="H69" s="48"/>
      <c r="I69" s="53" t="str">
        <f t="shared" ref="I69:I100" si="62">IF(C69,N69,"")</f>
        <v/>
      </c>
      <c r="J69" s="54" t="str">
        <f t="shared" si="59"/>
        <v/>
      </c>
      <c r="K69" s="54" t="str">
        <f t="shared" ref="K69:K100" si="63">IF(C69,BA69,"")</f>
        <v/>
      </c>
      <c r="L69" s="55" t="str">
        <f t="shared" ref="L69:L100" si="64">IF(C69,BL69,"")</f>
        <v/>
      </c>
      <c r="M69" s="36" t="str">
        <f t="shared" ref="M69:M100" si="65">IF($C69,$C69,"")</f>
        <v/>
      </c>
      <c r="N69" s="26"/>
      <c r="O69" s="43">
        <f>IF(N69,VLOOKUP(N69,Point!$A$3:$B$122,2),0)</f>
        <v>0</v>
      </c>
      <c r="P69" s="61" t="str">
        <f t="shared" ref="P69:P100" si="66">IF($C69,$C69,"")</f>
        <v/>
      </c>
      <c r="Q69" s="35"/>
      <c r="R69" s="26"/>
      <c r="S69" s="100"/>
      <c r="T69" s="102" t="str">
        <f t="shared" ref="T69:T100" si="67">IF(S69&lt;&gt;"",Q69*3600+R69*60+S69,"")</f>
        <v/>
      </c>
      <c r="U69" s="35"/>
      <c r="V69" s="29"/>
      <c r="W69" s="105"/>
      <c r="X69" s="102" t="str">
        <f t="shared" ref="X69:X100" si="68">IF(W69&lt;&gt;"",U69*3600+V69*60+W69,"")</f>
        <v/>
      </c>
      <c r="Y69" s="119" t="str">
        <f t="shared" ref="Y69:Y100" si="69">IF(W69&lt;&gt;"",X69-T69,"")</f>
        <v/>
      </c>
      <c r="Z69" s="35"/>
      <c r="AA69" s="26"/>
      <c r="AB69" s="100"/>
      <c r="AC69" s="102" t="str">
        <f t="shared" ref="AC69:AC100" si="70">IF(AB69&lt;&gt;"",Z69*3600+AA69*60+AB69,"")</f>
        <v/>
      </c>
      <c r="AD69" s="35"/>
      <c r="AE69" s="26"/>
      <c r="AF69" s="105"/>
      <c r="AG69" s="102" t="str">
        <f t="shared" ref="AG69:AG100" si="71">IF(AF69&lt;&gt;"",AD69*3600+AE69*60+AF69,"")</f>
        <v/>
      </c>
      <c r="AH69" s="119" t="str">
        <f t="shared" ref="AH69:AH100" si="72">IF(AF69&lt;&gt;"",AG69-AC69,"")</f>
        <v/>
      </c>
      <c r="AI69" s="41" t="str">
        <f t="shared" ref="AI69:AI100" si="73">IF(OR(Y69&lt;&gt;"",AH69&lt;&gt;""),MIN(Y69,AH69),"")</f>
        <v/>
      </c>
      <c r="AJ69" s="22" t="str">
        <f t="shared" ref="AJ69:AJ100" si="74">IF(AI69&lt;&gt;"",RANK(AI69,$AI$5:$AI$118,1),"")</f>
        <v/>
      </c>
      <c r="AK69" s="57">
        <f>IF(AJ69&lt;&gt;"",VLOOKUP(AJ69,Point!$A$3:$B$122,2),0)</f>
        <v>0</v>
      </c>
      <c r="AL69" s="61" t="str">
        <f t="shared" ref="AL69:AL100" si="75">IF($C69,$C69,"")</f>
        <v/>
      </c>
      <c r="AM69" s="35"/>
      <c r="AN69" s="26"/>
      <c r="AO69" s="100"/>
      <c r="AP69" s="102" t="str">
        <f t="shared" ref="AP69:AP100" si="76">IF(AO69&lt;&gt;"",AM69*3600+AN69*60+AO69,"")</f>
        <v/>
      </c>
      <c r="AQ69" s="35"/>
      <c r="AR69" s="29"/>
      <c r="AS69" s="105"/>
      <c r="AT69" s="95" t="str">
        <f t="shared" ref="AT69:AT100" si="77">IF(AS69&lt;&gt;"",AQ69*3600+AR69*60+AS69,"")</f>
        <v/>
      </c>
      <c r="AU69" s="22" t="str">
        <f t="shared" ref="AU69:AU100" si="78">IF(AO69&lt;&gt;"",AT69-AP69,"")</f>
        <v/>
      </c>
      <c r="AV69" s="87">
        <f>IF(AND(AU69&lt;&gt;"",AU69&gt;Point!$I$8),AU69-Point!$I$8,0)</f>
        <v>0</v>
      </c>
      <c r="AW69" s="22">
        <f>IF(AV69&lt;&gt;0,VLOOKUP(AV69,Point!$I$11:$J$48,2),0)</f>
        <v>0</v>
      </c>
      <c r="AX69" s="26"/>
      <c r="AY69" s="22" t="str">
        <f t="shared" ref="AY69:AY100" si="79">IF(AX69&lt;&gt;"",AX69-AW69,"")</f>
        <v/>
      </c>
      <c r="AZ69" s="22" t="str">
        <f t="shared" ref="AZ69:AZ100" si="80">IF(AT69&lt;&gt;"",AY69*10000-AU69,"")</f>
        <v/>
      </c>
      <c r="BA69" s="22" t="str">
        <f t="shared" ref="BA69:BA100" si="81">IF(AX69&lt;&gt;"",RANK(AZ69,$AZ$5:$AZ$118,0),"")</f>
        <v/>
      </c>
      <c r="BB69" s="43">
        <f>IF(AY69&lt;&gt;"",VLOOKUP(BA69,Point!$A$3:$B$122,2),0)</f>
        <v>0</v>
      </c>
      <c r="BC69" s="128" t="str">
        <f t="shared" ref="BC69:BC100" si="82">IF($C69,$C69,"")</f>
        <v/>
      </c>
      <c r="BD69" s="65"/>
      <c r="BE69" s="27"/>
      <c r="BF69" s="22">
        <f t="shared" ref="BF69:BF100" si="83">BE69+BD69</f>
        <v>0</v>
      </c>
      <c r="BG69" s="65"/>
      <c r="BH69" s="27"/>
      <c r="BI69" s="22">
        <f t="shared" ref="BI69:BI100" si="84">BH69+BG69</f>
        <v>0</v>
      </c>
      <c r="BJ69" s="65"/>
      <c r="BK69" s="27"/>
      <c r="BL69" s="22">
        <f t="shared" ref="BL69:BL100" si="85">BK69+BJ69</f>
        <v>0</v>
      </c>
      <c r="BM69" s="65"/>
      <c r="BN69" s="27"/>
      <c r="BO69" s="150">
        <f t="shared" si="28"/>
        <v>0</v>
      </c>
      <c r="BP69" s="95" t="str">
        <f t="shared" si="29"/>
        <v/>
      </c>
      <c r="BQ69" s="22" t="str">
        <f t="shared" si="30"/>
        <v/>
      </c>
      <c r="BR69" s="57">
        <f>IF(BP69&lt;&gt;"",VLOOKUP(BQ69,Point!$A$3:$B$122,2),0)</f>
        <v>0</v>
      </c>
      <c r="BS69" s="64" t="str">
        <f t="shared" ref="BS69:BS100" si="86">IF($C69,$C69,"")</f>
        <v/>
      </c>
    </row>
    <row r="70" spans="1:71" ht="13.1" x14ac:dyDescent="0.25">
      <c r="A70" s="41" t="str">
        <f t="shared" si="60"/>
        <v/>
      </c>
      <c r="B70" s="52" t="str">
        <f t="shared" si="61"/>
        <v/>
      </c>
      <c r="C70" s="34"/>
      <c r="D70" s="29"/>
      <c r="E70" s="29"/>
      <c r="F70" s="29"/>
      <c r="G70" s="31"/>
      <c r="H70" s="48"/>
      <c r="I70" s="53" t="str">
        <f t="shared" si="62"/>
        <v/>
      </c>
      <c r="J70" s="54" t="str">
        <f t="shared" si="59"/>
        <v/>
      </c>
      <c r="K70" s="54" t="str">
        <f t="shared" si="63"/>
        <v/>
      </c>
      <c r="L70" s="55" t="str">
        <f t="shared" si="64"/>
        <v/>
      </c>
      <c r="M70" s="36" t="str">
        <f t="shared" si="65"/>
        <v/>
      </c>
      <c r="N70" s="26"/>
      <c r="O70" s="43">
        <f>IF(N70,VLOOKUP(N70,Point!$A$3:$B$122,2),0)</f>
        <v>0</v>
      </c>
      <c r="P70" s="61" t="str">
        <f t="shared" si="66"/>
        <v/>
      </c>
      <c r="Q70" s="35"/>
      <c r="R70" s="26"/>
      <c r="S70" s="100"/>
      <c r="T70" s="102" t="str">
        <f t="shared" si="67"/>
        <v/>
      </c>
      <c r="U70" s="35"/>
      <c r="V70" s="29"/>
      <c r="W70" s="105"/>
      <c r="X70" s="102" t="str">
        <f t="shared" si="68"/>
        <v/>
      </c>
      <c r="Y70" s="119" t="str">
        <f t="shared" si="69"/>
        <v/>
      </c>
      <c r="Z70" s="35"/>
      <c r="AA70" s="26"/>
      <c r="AB70" s="100"/>
      <c r="AC70" s="102" t="str">
        <f t="shared" si="70"/>
        <v/>
      </c>
      <c r="AD70" s="35"/>
      <c r="AE70" s="26"/>
      <c r="AF70" s="105"/>
      <c r="AG70" s="102" t="str">
        <f t="shared" si="71"/>
        <v/>
      </c>
      <c r="AH70" s="119" t="str">
        <f t="shared" si="72"/>
        <v/>
      </c>
      <c r="AI70" s="41" t="str">
        <f t="shared" si="73"/>
        <v/>
      </c>
      <c r="AJ70" s="22" t="str">
        <f t="shared" si="74"/>
        <v/>
      </c>
      <c r="AK70" s="57">
        <f>IF(AJ70&lt;&gt;"",VLOOKUP(AJ70,Point!$A$3:$B$122,2),0)</f>
        <v>0</v>
      </c>
      <c r="AL70" s="61" t="str">
        <f t="shared" si="75"/>
        <v/>
      </c>
      <c r="AM70" s="35"/>
      <c r="AN70" s="26"/>
      <c r="AO70" s="100"/>
      <c r="AP70" s="102" t="str">
        <f t="shared" si="76"/>
        <v/>
      </c>
      <c r="AQ70" s="35"/>
      <c r="AR70" s="29"/>
      <c r="AS70" s="105"/>
      <c r="AT70" s="95" t="str">
        <f t="shared" si="77"/>
        <v/>
      </c>
      <c r="AU70" s="22" t="str">
        <f t="shared" si="78"/>
        <v/>
      </c>
      <c r="AV70" s="87">
        <f>IF(AND(AU70&lt;&gt;"",AU70&gt;Point!$I$8),AU70-Point!$I$8,0)</f>
        <v>0</v>
      </c>
      <c r="AW70" s="22">
        <f>IF(AV70&lt;&gt;0,VLOOKUP(AV70,Point!$I$11:$J$48,2),0)</f>
        <v>0</v>
      </c>
      <c r="AX70" s="26"/>
      <c r="AY70" s="22" t="str">
        <f t="shared" si="79"/>
        <v/>
      </c>
      <c r="AZ70" s="22" t="str">
        <f t="shared" si="80"/>
        <v/>
      </c>
      <c r="BA70" s="22" t="str">
        <f t="shared" si="81"/>
        <v/>
      </c>
      <c r="BB70" s="43">
        <f>IF(AY70&lt;&gt;"",VLOOKUP(BA70,Point!$A$3:$B$122,2),0)</f>
        <v>0</v>
      </c>
      <c r="BC70" s="128" t="str">
        <f t="shared" si="82"/>
        <v/>
      </c>
      <c r="BD70" s="65"/>
      <c r="BE70" s="27"/>
      <c r="BF70" s="22">
        <f t="shared" si="83"/>
        <v>0</v>
      </c>
      <c r="BG70" s="65"/>
      <c r="BH70" s="27"/>
      <c r="BI70" s="22">
        <f t="shared" si="84"/>
        <v>0</v>
      </c>
      <c r="BJ70" s="65"/>
      <c r="BK70" s="27"/>
      <c r="BL70" s="22">
        <f t="shared" si="85"/>
        <v>0</v>
      </c>
      <c r="BM70" s="65"/>
      <c r="BN70" s="27"/>
      <c r="BO70" s="150">
        <f t="shared" ref="BO70:BO120" si="87">BN70+BM70</f>
        <v>0</v>
      </c>
      <c r="BP70" s="95" t="str">
        <f t="shared" ref="BP70:BP120" si="88">IF(BD70&lt;&gt;"",BO70+BL70+BI70+BF70,"")</f>
        <v/>
      </c>
      <c r="BQ70" s="22" t="str">
        <f t="shared" ref="BQ70:BQ120" si="89">IF(BD70&lt;&gt;"",RANK(BP70,$BP$5:$BP$120,0),"")</f>
        <v/>
      </c>
      <c r="BR70" s="57">
        <f>IF(BP70&lt;&gt;"",VLOOKUP(BQ70,Point!$A$3:$B$122,2),0)</f>
        <v>0</v>
      </c>
      <c r="BS70" s="64" t="str">
        <f t="shared" si="86"/>
        <v/>
      </c>
    </row>
    <row r="71" spans="1:71" ht="13.1" x14ac:dyDescent="0.25">
      <c r="A71" s="41" t="str">
        <f t="shared" si="60"/>
        <v/>
      </c>
      <c r="B71" s="52" t="str">
        <f t="shared" si="61"/>
        <v/>
      </c>
      <c r="C71" s="34"/>
      <c r="D71" s="29"/>
      <c r="E71" s="29"/>
      <c r="F71" s="29"/>
      <c r="G71" s="31"/>
      <c r="H71" s="48"/>
      <c r="I71" s="53" t="str">
        <f t="shared" si="62"/>
        <v/>
      </c>
      <c r="J71" s="54" t="str">
        <f t="shared" si="59"/>
        <v/>
      </c>
      <c r="K71" s="54" t="str">
        <f t="shared" si="63"/>
        <v/>
      </c>
      <c r="L71" s="55" t="str">
        <f t="shared" si="64"/>
        <v/>
      </c>
      <c r="M71" s="36" t="str">
        <f t="shared" si="65"/>
        <v/>
      </c>
      <c r="N71" s="26"/>
      <c r="O71" s="43">
        <f>IF(N71,VLOOKUP(N71,Point!$A$3:$B$122,2),0)</f>
        <v>0</v>
      </c>
      <c r="P71" s="61" t="str">
        <f t="shared" si="66"/>
        <v/>
      </c>
      <c r="Q71" s="35"/>
      <c r="R71" s="26"/>
      <c r="S71" s="100"/>
      <c r="T71" s="102" t="str">
        <f t="shared" si="67"/>
        <v/>
      </c>
      <c r="U71" s="35"/>
      <c r="V71" s="29"/>
      <c r="W71" s="105"/>
      <c r="X71" s="102" t="str">
        <f t="shared" si="68"/>
        <v/>
      </c>
      <c r="Y71" s="119" t="str">
        <f t="shared" si="69"/>
        <v/>
      </c>
      <c r="Z71" s="35"/>
      <c r="AA71" s="26"/>
      <c r="AB71" s="100"/>
      <c r="AC71" s="102" t="str">
        <f t="shared" si="70"/>
        <v/>
      </c>
      <c r="AD71" s="35"/>
      <c r="AE71" s="26"/>
      <c r="AF71" s="105"/>
      <c r="AG71" s="102" t="str">
        <f t="shared" si="71"/>
        <v/>
      </c>
      <c r="AH71" s="119" t="str">
        <f t="shared" si="72"/>
        <v/>
      </c>
      <c r="AI71" s="41" t="str">
        <f t="shared" si="73"/>
        <v/>
      </c>
      <c r="AJ71" s="22" t="str">
        <f t="shared" si="74"/>
        <v/>
      </c>
      <c r="AK71" s="57">
        <f>IF(AJ71&lt;&gt;"",VLOOKUP(AJ71,Point!$A$3:$B$122,2),0)</f>
        <v>0</v>
      </c>
      <c r="AL71" s="61" t="str">
        <f t="shared" si="75"/>
        <v/>
      </c>
      <c r="AM71" s="35"/>
      <c r="AN71" s="26"/>
      <c r="AO71" s="100"/>
      <c r="AP71" s="102" t="str">
        <f t="shared" si="76"/>
        <v/>
      </c>
      <c r="AQ71" s="35"/>
      <c r="AR71" s="29"/>
      <c r="AS71" s="105"/>
      <c r="AT71" s="95" t="str">
        <f t="shared" si="77"/>
        <v/>
      </c>
      <c r="AU71" s="22" t="str">
        <f t="shared" si="78"/>
        <v/>
      </c>
      <c r="AV71" s="87">
        <f>IF(AND(AU71&lt;&gt;"",AU71&gt;Point!$I$8),AU71-Point!$I$8,0)</f>
        <v>0</v>
      </c>
      <c r="AW71" s="22">
        <f>IF(AV71&lt;&gt;0,VLOOKUP(AV71,Point!$I$11:$J$48,2),0)</f>
        <v>0</v>
      </c>
      <c r="AX71" s="26"/>
      <c r="AY71" s="22" t="str">
        <f t="shared" si="79"/>
        <v/>
      </c>
      <c r="AZ71" s="22" t="str">
        <f t="shared" si="80"/>
        <v/>
      </c>
      <c r="BA71" s="22" t="str">
        <f t="shared" si="81"/>
        <v/>
      </c>
      <c r="BB71" s="43">
        <f>IF(AY71&lt;&gt;"",VLOOKUP(BA71,Point!$A$3:$B$122,2),0)</f>
        <v>0</v>
      </c>
      <c r="BC71" s="128" t="str">
        <f t="shared" si="82"/>
        <v/>
      </c>
      <c r="BD71" s="65"/>
      <c r="BE71" s="27"/>
      <c r="BF71" s="22">
        <f t="shared" si="83"/>
        <v>0</v>
      </c>
      <c r="BG71" s="65"/>
      <c r="BH71" s="27"/>
      <c r="BI71" s="22">
        <f t="shared" si="84"/>
        <v>0</v>
      </c>
      <c r="BJ71" s="65"/>
      <c r="BK71" s="27"/>
      <c r="BL71" s="22">
        <f t="shared" si="85"/>
        <v>0</v>
      </c>
      <c r="BM71" s="65"/>
      <c r="BN71" s="27"/>
      <c r="BO71" s="150">
        <f t="shared" si="87"/>
        <v>0</v>
      </c>
      <c r="BP71" s="95" t="str">
        <f t="shared" si="88"/>
        <v/>
      </c>
      <c r="BQ71" s="22" t="str">
        <f t="shared" si="89"/>
        <v/>
      </c>
      <c r="BR71" s="57">
        <f>IF(BP71&lt;&gt;"",VLOOKUP(BQ71,Point!$A$3:$B$122,2),0)</f>
        <v>0</v>
      </c>
      <c r="BS71" s="64" t="str">
        <f t="shared" si="86"/>
        <v/>
      </c>
    </row>
    <row r="72" spans="1:71" ht="13.1" x14ac:dyDescent="0.25">
      <c r="A72" s="41" t="str">
        <f t="shared" si="60"/>
        <v/>
      </c>
      <c r="B72" s="52" t="str">
        <f t="shared" si="61"/>
        <v/>
      </c>
      <c r="C72" s="34"/>
      <c r="D72" s="29"/>
      <c r="E72" s="29"/>
      <c r="F72" s="29"/>
      <c r="G72" s="31"/>
      <c r="H72" s="48"/>
      <c r="I72" s="53" t="str">
        <f t="shared" si="62"/>
        <v/>
      </c>
      <c r="J72" s="54" t="str">
        <f t="shared" si="59"/>
        <v/>
      </c>
      <c r="K72" s="54" t="str">
        <f t="shared" si="63"/>
        <v/>
      </c>
      <c r="L72" s="55" t="str">
        <f t="shared" si="64"/>
        <v/>
      </c>
      <c r="M72" s="36" t="str">
        <f t="shared" si="65"/>
        <v/>
      </c>
      <c r="N72" s="26"/>
      <c r="O72" s="43">
        <f>IF(N72,VLOOKUP(N72,Point!$A$3:$B$122,2),0)</f>
        <v>0</v>
      </c>
      <c r="P72" s="61" t="str">
        <f t="shared" si="66"/>
        <v/>
      </c>
      <c r="Q72" s="35"/>
      <c r="R72" s="26"/>
      <c r="S72" s="100"/>
      <c r="T72" s="102" t="str">
        <f t="shared" si="67"/>
        <v/>
      </c>
      <c r="U72" s="35"/>
      <c r="V72" s="29"/>
      <c r="W72" s="105"/>
      <c r="X72" s="102" t="str">
        <f t="shared" si="68"/>
        <v/>
      </c>
      <c r="Y72" s="119" t="str">
        <f t="shared" si="69"/>
        <v/>
      </c>
      <c r="Z72" s="35"/>
      <c r="AA72" s="26"/>
      <c r="AB72" s="100"/>
      <c r="AC72" s="102" t="str">
        <f t="shared" si="70"/>
        <v/>
      </c>
      <c r="AD72" s="35"/>
      <c r="AE72" s="26"/>
      <c r="AF72" s="105"/>
      <c r="AG72" s="102" t="str">
        <f t="shared" si="71"/>
        <v/>
      </c>
      <c r="AH72" s="119" t="str">
        <f t="shared" si="72"/>
        <v/>
      </c>
      <c r="AI72" s="41" t="str">
        <f t="shared" si="73"/>
        <v/>
      </c>
      <c r="AJ72" s="22" t="str">
        <f t="shared" si="74"/>
        <v/>
      </c>
      <c r="AK72" s="57">
        <f>IF(AJ72&lt;&gt;"",VLOOKUP(AJ72,Point!$A$3:$B$122,2),0)</f>
        <v>0</v>
      </c>
      <c r="AL72" s="61" t="str">
        <f t="shared" si="75"/>
        <v/>
      </c>
      <c r="AM72" s="35"/>
      <c r="AN72" s="26"/>
      <c r="AO72" s="100"/>
      <c r="AP72" s="102" t="str">
        <f t="shared" si="76"/>
        <v/>
      </c>
      <c r="AQ72" s="35"/>
      <c r="AR72" s="29"/>
      <c r="AS72" s="105"/>
      <c r="AT72" s="95" t="str">
        <f t="shared" si="77"/>
        <v/>
      </c>
      <c r="AU72" s="22" t="str">
        <f t="shared" si="78"/>
        <v/>
      </c>
      <c r="AV72" s="87">
        <f>IF(AND(AU72&lt;&gt;"",AU72&gt;Point!$I$8),AU72-Point!$I$8,0)</f>
        <v>0</v>
      </c>
      <c r="AW72" s="22">
        <f>IF(AV72&lt;&gt;0,VLOOKUP(AV72,Point!$I$11:$J$48,2),0)</f>
        <v>0</v>
      </c>
      <c r="AX72" s="26"/>
      <c r="AY72" s="22" t="str">
        <f t="shared" si="79"/>
        <v/>
      </c>
      <c r="AZ72" s="22" t="str">
        <f t="shared" si="80"/>
        <v/>
      </c>
      <c r="BA72" s="22" t="str">
        <f t="shared" si="81"/>
        <v/>
      </c>
      <c r="BB72" s="43">
        <f>IF(AY72&lt;&gt;"",VLOOKUP(BA72,Point!$A$3:$B$122,2),0)</f>
        <v>0</v>
      </c>
      <c r="BC72" s="128" t="str">
        <f t="shared" si="82"/>
        <v/>
      </c>
      <c r="BD72" s="65"/>
      <c r="BE72" s="27"/>
      <c r="BF72" s="22">
        <f t="shared" si="83"/>
        <v>0</v>
      </c>
      <c r="BG72" s="65"/>
      <c r="BH72" s="27"/>
      <c r="BI72" s="22">
        <f t="shared" si="84"/>
        <v>0</v>
      </c>
      <c r="BJ72" s="65"/>
      <c r="BK72" s="27"/>
      <c r="BL72" s="22">
        <f t="shared" si="85"/>
        <v>0</v>
      </c>
      <c r="BM72" s="65"/>
      <c r="BN72" s="27"/>
      <c r="BO72" s="150">
        <f t="shared" si="87"/>
        <v>0</v>
      </c>
      <c r="BP72" s="95" t="str">
        <f t="shared" si="88"/>
        <v/>
      </c>
      <c r="BQ72" s="22" t="str">
        <f t="shared" si="89"/>
        <v/>
      </c>
      <c r="BR72" s="57">
        <f>IF(BP72&lt;&gt;"",VLOOKUP(BQ72,Point!$A$3:$B$122,2),0)</f>
        <v>0</v>
      </c>
      <c r="BS72" s="64" t="str">
        <f t="shared" si="86"/>
        <v/>
      </c>
    </row>
    <row r="73" spans="1:71" ht="13.1" x14ac:dyDescent="0.25">
      <c r="A73" s="41" t="str">
        <f t="shared" si="60"/>
        <v/>
      </c>
      <c r="B73" s="52" t="str">
        <f t="shared" si="61"/>
        <v/>
      </c>
      <c r="C73" s="34"/>
      <c r="D73" s="29"/>
      <c r="E73" s="29"/>
      <c r="F73" s="29"/>
      <c r="G73" s="31"/>
      <c r="H73" s="48"/>
      <c r="I73" s="53" t="str">
        <f t="shared" si="62"/>
        <v/>
      </c>
      <c r="J73" s="54" t="str">
        <f t="shared" si="59"/>
        <v/>
      </c>
      <c r="K73" s="54" t="str">
        <f t="shared" si="63"/>
        <v/>
      </c>
      <c r="L73" s="55" t="str">
        <f t="shared" si="64"/>
        <v/>
      </c>
      <c r="M73" s="36" t="str">
        <f t="shared" si="65"/>
        <v/>
      </c>
      <c r="N73" s="26"/>
      <c r="O73" s="43">
        <f>IF(N73,VLOOKUP(N73,Point!$A$3:$B$122,2),0)</f>
        <v>0</v>
      </c>
      <c r="P73" s="61" t="str">
        <f t="shared" si="66"/>
        <v/>
      </c>
      <c r="Q73" s="35"/>
      <c r="R73" s="26"/>
      <c r="S73" s="100"/>
      <c r="T73" s="102" t="str">
        <f t="shared" si="67"/>
        <v/>
      </c>
      <c r="U73" s="35"/>
      <c r="V73" s="29"/>
      <c r="W73" s="105"/>
      <c r="X73" s="102" t="str">
        <f t="shared" si="68"/>
        <v/>
      </c>
      <c r="Y73" s="119" t="str">
        <f t="shared" si="69"/>
        <v/>
      </c>
      <c r="Z73" s="35"/>
      <c r="AA73" s="26"/>
      <c r="AB73" s="100"/>
      <c r="AC73" s="102" t="str">
        <f t="shared" si="70"/>
        <v/>
      </c>
      <c r="AD73" s="35"/>
      <c r="AE73" s="26"/>
      <c r="AF73" s="105"/>
      <c r="AG73" s="102" t="str">
        <f t="shared" si="71"/>
        <v/>
      </c>
      <c r="AH73" s="119" t="str">
        <f t="shared" si="72"/>
        <v/>
      </c>
      <c r="AI73" s="41" t="str">
        <f t="shared" si="73"/>
        <v/>
      </c>
      <c r="AJ73" s="22" t="str">
        <f t="shared" si="74"/>
        <v/>
      </c>
      <c r="AK73" s="57">
        <f>IF(AJ73&lt;&gt;"",VLOOKUP(AJ73,Point!$A$3:$B$122,2),0)</f>
        <v>0</v>
      </c>
      <c r="AL73" s="61" t="str">
        <f t="shared" si="75"/>
        <v/>
      </c>
      <c r="AM73" s="35"/>
      <c r="AN73" s="26"/>
      <c r="AO73" s="100"/>
      <c r="AP73" s="102" t="str">
        <f t="shared" si="76"/>
        <v/>
      </c>
      <c r="AQ73" s="35"/>
      <c r="AR73" s="29"/>
      <c r="AS73" s="105"/>
      <c r="AT73" s="95" t="str">
        <f t="shared" si="77"/>
        <v/>
      </c>
      <c r="AU73" s="22" t="str">
        <f t="shared" si="78"/>
        <v/>
      </c>
      <c r="AV73" s="87">
        <f>IF(AND(AU73&lt;&gt;"",AU73&gt;Point!$I$8),AU73-Point!$I$8,0)</f>
        <v>0</v>
      </c>
      <c r="AW73" s="22">
        <f>IF(AV73&lt;&gt;0,VLOOKUP(AV73,Point!$I$11:$J$48,2),0)</f>
        <v>0</v>
      </c>
      <c r="AX73" s="26"/>
      <c r="AY73" s="22" t="str">
        <f t="shared" si="79"/>
        <v/>
      </c>
      <c r="AZ73" s="22" t="str">
        <f t="shared" si="80"/>
        <v/>
      </c>
      <c r="BA73" s="22" t="str">
        <f t="shared" si="81"/>
        <v/>
      </c>
      <c r="BB73" s="43">
        <f>IF(AY73&lt;&gt;"",VLOOKUP(BA73,Point!$A$3:$B$122,2),0)</f>
        <v>0</v>
      </c>
      <c r="BC73" s="128" t="str">
        <f t="shared" si="82"/>
        <v/>
      </c>
      <c r="BD73" s="65"/>
      <c r="BE73" s="27"/>
      <c r="BF73" s="22">
        <f t="shared" si="83"/>
        <v>0</v>
      </c>
      <c r="BG73" s="65"/>
      <c r="BH73" s="27"/>
      <c r="BI73" s="22">
        <f t="shared" si="84"/>
        <v>0</v>
      </c>
      <c r="BJ73" s="65"/>
      <c r="BK73" s="27"/>
      <c r="BL73" s="22">
        <f t="shared" si="85"/>
        <v>0</v>
      </c>
      <c r="BM73" s="65"/>
      <c r="BN73" s="27"/>
      <c r="BO73" s="150">
        <f t="shared" si="87"/>
        <v>0</v>
      </c>
      <c r="BP73" s="95" t="str">
        <f t="shared" si="88"/>
        <v/>
      </c>
      <c r="BQ73" s="22" t="str">
        <f t="shared" si="89"/>
        <v/>
      </c>
      <c r="BR73" s="57">
        <f>IF(BP73&lt;&gt;"",VLOOKUP(BQ73,Point!$A$3:$B$122,2),0)</f>
        <v>0</v>
      </c>
      <c r="BS73" s="64" t="str">
        <f t="shared" si="86"/>
        <v/>
      </c>
    </row>
    <row r="74" spans="1:71" ht="13.1" x14ac:dyDescent="0.25">
      <c r="A74" s="41" t="str">
        <f t="shared" si="60"/>
        <v/>
      </c>
      <c r="B74" s="52" t="str">
        <f t="shared" si="61"/>
        <v/>
      </c>
      <c r="C74" s="34"/>
      <c r="D74" s="29"/>
      <c r="E74" s="29"/>
      <c r="F74" s="29"/>
      <c r="G74" s="31"/>
      <c r="H74" s="48"/>
      <c r="I74" s="53" t="str">
        <f t="shared" si="62"/>
        <v/>
      </c>
      <c r="J74" s="54" t="str">
        <f t="shared" si="59"/>
        <v/>
      </c>
      <c r="K74" s="54" t="str">
        <f t="shared" si="63"/>
        <v/>
      </c>
      <c r="L74" s="55" t="str">
        <f t="shared" si="64"/>
        <v/>
      </c>
      <c r="M74" s="36" t="str">
        <f t="shared" si="65"/>
        <v/>
      </c>
      <c r="N74" s="26"/>
      <c r="O74" s="43">
        <f>IF(N74,VLOOKUP(N74,Point!$A$3:$B$122,2),0)</f>
        <v>0</v>
      </c>
      <c r="P74" s="61" t="str">
        <f t="shared" si="66"/>
        <v/>
      </c>
      <c r="Q74" s="35"/>
      <c r="R74" s="26"/>
      <c r="S74" s="100"/>
      <c r="T74" s="102" t="str">
        <f t="shared" si="67"/>
        <v/>
      </c>
      <c r="U74" s="35"/>
      <c r="V74" s="29"/>
      <c r="W74" s="105"/>
      <c r="X74" s="102" t="str">
        <f t="shared" si="68"/>
        <v/>
      </c>
      <c r="Y74" s="119" t="str">
        <f t="shared" si="69"/>
        <v/>
      </c>
      <c r="Z74" s="35"/>
      <c r="AA74" s="26"/>
      <c r="AB74" s="100"/>
      <c r="AC74" s="102" t="str">
        <f t="shared" si="70"/>
        <v/>
      </c>
      <c r="AD74" s="35"/>
      <c r="AE74" s="26"/>
      <c r="AF74" s="105"/>
      <c r="AG74" s="102" t="str">
        <f t="shared" si="71"/>
        <v/>
      </c>
      <c r="AH74" s="119" t="str">
        <f t="shared" si="72"/>
        <v/>
      </c>
      <c r="AI74" s="41" t="str">
        <f t="shared" si="73"/>
        <v/>
      </c>
      <c r="AJ74" s="22" t="str">
        <f t="shared" si="74"/>
        <v/>
      </c>
      <c r="AK74" s="57">
        <f>IF(AJ74&lt;&gt;"",VLOOKUP(AJ74,Point!$A$3:$B$122,2),0)</f>
        <v>0</v>
      </c>
      <c r="AL74" s="61" t="str">
        <f t="shared" si="75"/>
        <v/>
      </c>
      <c r="AM74" s="35"/>
      <c r="AN74" s="26"/>
      <c r="AO74" s="100"/>
      <c r="AP74" s="102" t="str">
        <f t="shared" si="76"/>
        <v/>
      </c>
      <c r="AQ74" s="35"/>
      <c r="AR74" s="29"/>
      <c r="AS74" s="105"/>
      <c r="AT74" s="95" t="str">
        <f t="shared" si="77"/>
        <v/>
      </c>
      <c r="AU74" s="22" t="str">
        <f t="shared" si="78"/>
        <v/>
      </c>
      <c r="AV74" s="87">
        <f>IF(AND(AU74&lt;&gt;"",AU74&gt;Point!$I$8),AU74-Point!$I$8,0)</f>
        <v>0</v>
      </c>
      <c r="AW74" s="22">
        <f>IF(AV74&lt;&gt;0,VLOOKUP(AV74,Point!$I$11:$J$48,2),0)</f>
        <v>0</v>
      </c>
      <c r="AX74" s="26"/>
      <c r="AY74" s="22" t="str">
        <f t="shared" si="79"/>
        <v/>
      </c>
      <c r="AZ74" s="22" t="str">
        <f t="shared" si="80"/>
        <v/>
      </c>
      <c r="BA74" s="22" t="str">
        <f t="shared" si="81"/>
        <v/>
      </c>
      <c r="BB74" s="43">
        <f>IF(AY74&lt;&gt;"",VLOOKUP(BA74,Point!$A$3:$B$122,2),0)</f>
        <v>0</v>
      </c>
      <c r="BC74" s="128" t="str">
        <f t="shared" si="82"/>
        <v/>
      </c>
      <c r="BD74" s="65"/>
      <c r="BE74" s="27"/>
      <c r="BF74" s="22">
        <f t="shared" si="83"/>
        <v>0</v>
      </c>
      <c r="BG74" s="65"/>
      <c r="BH74" s="27"/>
      <c r="BI74" s="22">
        <f t="shared" si="84"/>
        <v>0</v>
      </c>
      <c r="BJ74" s="65"/>
      <c r="BK74" s="27"/>
      <c r="BL74" s="22">
        <f t="shared" si="85"/>
        <v>0</v>
      </c>
      <c r="BM74" s="65"/>
      <c r="BN74" s="27"/>
      <c r="BO74" s="150">
        <f t="shared" si="87"/>
        <v>0</v>
      </c>
      <c r="BP74" s="95" t="str">
        <f t="shared" si="88"/>
        <v/>
      </c>
      <c r="BQ74" s="22" t="str">
        <f t="shared" si="89"/>
        <v/>
      </c>
      <c r="BR74" s="57">
        <f>IF(BP74&lt;&gt;"",VLOOKUP(BQ74,Point!$A$3:$B$122,2),0)</f>
        <v>0</v>
      </c>
      <c r="BS74" s="64" t="str">
        <f t="shared" si="86"/>
        <v/>
      </c>
    </row>
    <row r="75" spans="1:71" ht="13.1" x14ac:dyDescent="0.25">
      <c r="A75" s="41" t="str">
        <f t="shared" si="60"/>
        <v/>
      </c>
      <c r="B75" s="52" t="str">
        <f t="shared" si="61"/>
        <v/>
      </c>
      <c r="C75" s="34"/>
      <c r="D75" s="29"/>
      <c r="E75" s="29"/>
      <c r="F75" s="29"/>
      <c r="G75" s="31"/>
      <c r="H75" s="48"/>
      <c r="I75" s="53" t="str">
        <f t="shared" si="62"/>
        <v/>
      </c>
      <c r="J75" s="54" t="str">
        <f t="shared" si="59"/>
        <v/>
      </c>
      <c r="K75" s="54" t="str">
        <f t="shared" si="63"/>
        <v/>
      </c>
      <c r="L75" s="55" t="str">
        <f t="shared" si="64"/>
        <v/>
      </c>
      <c r="M75" s="36" t="str">
        <f t="shared" si="65"/>
        <v/>
      </c>
      <c r="N75" s="26"/>
      <c r="O75" s="43">
        <f>IF(N75,VLOOKUP(N75,Point!$A$3:$B$122,2),0)</f>
        <v>0</v>
      </c>
      <c r="P75" s="61" t="str">
        <f t="shared" si="66"/>
        <v/>
      </c>
      <c r="Q75" s="35"/>
      <c r="R75" s="26"/>
      <c r="S75" s="100"/>
      <c r="T75" s="102" t="str">
        <f t="shared" si="67"/>
        <v/>
      </c>
      <c r="U75" s="35"/>
      <c r="V75" s="29"/>
      <c r="W75" s="105"/>
      <c r="X75" s="102" t="str">
        <f t="shared" si="68"/>
        <v/>
      </c>
      <c r="Y75" s="119" t="str">
        <f t="shared" si="69"/>
        <v/>
      </c>
      <c r="Z75" s="35"/>
      <c r="AA75" s="26"/>
      <c r="AB75" s="100"/>
      <c r="AC75" s="102" t="str">
        <f t="shared" si="70"/>
        <v/>
      </c>
      <c r="AD75" s="35"/>
      <c r="AE75" s="26"/>
      <c r="AF75" s="105"/>
      <c r="AG75" s="102" t="str">
        <f t="shared" si="71"/>
        <v/>
      </c>
      <c r="AH75" s="119" t="str">
        <f t="shared" si="72"/>
        <v/>
      </c>
      <c r="AI75" s="41" t="str">
        <f t="shared" si="73"/>
        <v/>
      </c>
      <c r="AJ75" s="22" t="str">
        <f t="shared" si="74"/>
        <v/>
      </c>
      <c r="AK75" s="57">
        <f>IF(AJ75&lt;&gt;"",VLOOKUP(AJ75,Point!$A$3:$B$122,2),0)</f>
        <v>0</v>
      </c>
      <c r="AL75" s="61" t="str">
        <f t="shared" si="75"/>
        <v/>
      </c>
      <c r="AM75" s="35"/>
      <c r="AN75" s="26"/>
      <c r="AO75" s="100"/>
      <c r="AP75" s="102" t="str">
        <f t="shared" si="76"/>
        <v/>
      </c>
      <c r="AQ75" s="35"/>
      <c r="AR75" s="29"/>
      <c r="AS75" s="105"/>
      <c r="AT75" s="95" t="str">
        <f t="shared" si="77"/>
        <v/>
      </c>
      <c r="AU75" s="22" t="str">
        <f t="shared" si="78"/>
        <v/>
      </c>
      <c r="AV75" s="87">
        <f>IF(AND(AU75&lt;&gt;"",AU75&gt;Point!$I$8),AU75-Point!$I$8,0)</f>
        <v>0</v>
      </c>
      <c r="AW75" s="22">
        <f>IF(AV75&lt;&gt;0,VLOOKUP(AV75,Point!$I$11:$J$48,2),0)</f>
        <v>0</v>
      </c>
      <c r="AX75" s="26"/>
      <c r="AY75" s="22" t="str">
        <f t="shared" si="79"/>
        <v/>
      </c>
      <c r="AZ75" s="22" t="str">
        <f t="shared" si="80"/>
        <v/>
      </c>
      <c r="BA75" s="22" t="str">
        <f t="shared" si="81"/>
        <v/>
      </c>
      <c r="BB75" s="43">
        <f>IF(AY75&lt;&gt;"",VLOOKUP(BA75,Point!$A$3:$B$122,2),0)</f>
        <v>0</v>
      </c>
      <c r="BC75" s="128" t="str">
        <f t="shared" si="82"/>
        <v/>
      </c>
      <c r="BD75" s="65"/>
      <c r="BE75" s="27"/>
      <c r="BF75" s="22">
        <f t="shared" si="83"/>
        <v>0</v>
      </c>
      <c r="BG75" s="65"/>
      <c r="BH75" s="27"/>
      <c r="BI75" s="22">
        <f t="shared" si="84"/>
        <v>0</v>
      </c>
      <c r="BJ75" s="65"/>
      <c r="BK75" s="27"/>
      <c r="BL75" s="22">
        <f t="shared" si="85"/>
        <v>0</v>
      </c>
      <c r="BM75" s="65"/>
      <c r="BN75" s="27"/>
      <c r="BO75" s="150">
        <f t="shared" si="87"/>
        <v>0</v>
      </c>
      <c r="BP75" s="95" t="str">
        <f t="shared" si="88"/>
        <v/>
      </c>
      <c r="BQ75" s="22" t="str">
        <f t="shared" si="89"/>
        <v/>
      </c>
      <c r="BR75" s="57">
        <f>IF(BP75&lt;&gt;"",VLOOKUP(BQ75,Point!$A$3:$B$122,2),0)</f>
        <v>0</v>
      </c>
      <c r="BS75" s="64" t="str">
        <f t="shared" si="86"/>
        <v/>
      </c>
    </row>
    <row r="76" spans="1:71" ht="13.1" x14ac:dyDescent="0.25">
      <c r="A76" s="41" t="str">
        <f t="shared" si="60"/>
        <v/>
      </c>
      <c r="B76" s="52" t="str">
        <f t="shared" si="61"/>
        <v/>
      </c>
      <c r="C76" s="34"/>
      <c r="D76" s="29"/>
      <c r="E76" s="29"/>
      <c r="F76" s="29"/>
      <c r="G76" s="31"/>
      <c r="H76" s="48"/>
      <c r="I76" s="53" t="str">
        <f t="shared" si="62"/>
        <v/>
      </c>
      <c r="J76" s="54" t="str">
        <f t="shared" si="59"/>
        <v/>
      </c>
      <c r="K76" s="54" t="str">
        <f t="shared" si="63"/>
        <v/>
      </c>
      <c r="L76" s="55" t="str">
        <f t="shared" si="64"/>
        <v/>
      </c>
      <c r="M76" s="36" t="str">
        <f t="shared" si="65"/>
        <v/>
      </c>
      <c r="N76" s="26"/>
      <c r="O76" s="43">
        <f>IF(N76,VLOOKUP(N76,Point!$A$3:$B$122,2),0)</f>
        <v>0</v>
      </c>
      <c r="P76" s="61" t="str">
        <f t="shared" si="66"/>
        <v/>
      </c>
      <c r="Q76" s="35"/>
      <c r="R76" s="26"/>
      <c r="S76" s="100"/>
      <c r="T76" s="102" t="str">
        <f t="shared" si="67"/>
        <v/>
      </c>
      <c r="U76" s="35"/>
      <c r="V76" s="29"/>
      <c r="W76" s="105"/>
      <c r="X76" s="102" t="str">
        <f t="shared" si="68"/>
        <v/>
      </c>
      <c r="Y76" s="119" t="str">
        <f t="shared" si="69"/>
        <v/>
      </c>
      <c r="Z76" s="35"/>
      <c r="AA76" s="26"/>
      <c r="AB76" s="100"/>
      <c r="AC76" s="102" t="str">
        <f t="shared" si="70"/>
        <v/>
      </c>
      <c r="AD76" s="35"/>
      <c r="AE76" s="26"/>
      <c r="AF76" s="105"/>
      <c r="AG76" s="102" t="str">
        <f t="shared" si="71"/>
        <v/>
      </c>
      <c r="AH76" s="119" t="str">
        <f t="shared" si="72"/>
        <v/>
      </c>
      <c r="AI76" s="41" t="str">
        <f t="shared" si="73"/>
        <v/>
      </c>
      <c r="AJ76" s="22" t="str">
        <f t="shared" si="74"/>
        <v/>
      </c>
      <c r="AK76" s="57">
        <f>IF(AJ76&lt;&gt;"",VLOOKUP(AJ76,Point!$A$3:$B$122,2),0)</f>
        <v>0</v>
      </c>
      <c r="AL76" s="61" t="str">
        <f t="shared" si="75"/>
        <v/>
      </c>
      <c r="AM76" s="35"/>
      <c r="AN76" s="26"/>
      <c r="AO76" s="100"/>
      <c r="AP76" s="102" t="str">
        <f t="shared" si="76"/>
        <v/>
      </c>
      <c r="AQ76" s="35"/>
      <c r="AR76" s="29"/>
      <c r="AS76" s="105"/>
      <c r="AT76" s="95" t="str">
        <f t="shared" si="77"/>
        <v/>
      </c>
      <c r="AU76" s="22" t="str">
        <f t="shared" si="78"/>
        <v/>
      </c>
      <c r="AV76" s="87">
        <f>IF(AND(AU76&lt;&gt;"",AU76&gt;Point!$I$8),AU76-Point!$I$8,0)</f>
        <v>0</v>
      </c>
      <c r="AW76" s="22">
        <f>IF(AV76&lt;&gt;0,VLOOKUP(AV76,Point!$I$11:$J$48,2),0)</f>
        <v>0</v>
      </c>
      <c r="AX76" s="26"/>
      <c r="AY76" s="22" t="str">
        <f t="shared" si="79"/>
        <v/>
      </c>
      <c r="AZ76" s="22" t="str">
        <f t="shared" si="80"/>
        <v/>
      </c>
      <c r="BA76" s="22" t="str">
        <f t="shared" si="81"/>
        <v/>
      </c>
      <c r="BB76" s="43">
        <f>IF(AY76&lt;&gt;"",VLOOKUP(BA76,Point!$A$3:$B$122,2),0)</f>
        <v>0</v>
      </c>
      <c r="BC76" s="128" t="str">
        <f t="shared" si="82"/>
        <v/>
      </c>
      <c r="BD76" s="65"/>
      <c r="BE76" s="27"/>
      <c r="BF76" s="22">
        <f t="shared" si="83"/>
        <v>0</v>
      </c>
      <c r="BG76" s="65"/>
      <c r="BH76" s="27"/>
      <c r="BI76" s="22">
        <f t="shared" si="84"/>
        <v>0</v>
      </c>
      <c r="BJ76" s="65"/>
      <c r="BK76" s="27"/>
      <c r="BL76" s="22">
        <f t="shared" si="85"/>
        <v>0</v>
      </c>
      <c r="BM76" s="65"/>
      <c r="BN76" s="27"/>
      <c r="BO76" s="150">
        <f t="shared" si="87"/>
        <v>0</v>
      </c>
      <c r="BP76" s="95" t="str">
        <f t="shared" si="88"/>
        <v/>
      </c>
      <c r="BQ76" s="22" t="str">
        <f t="shared" si="89"/>
        <v/>
      </c>
      <c r="BR76" s="57">
        <f>IF(BP76&lt;&gt;"",VLOOKUP(BQ76,Point!$A$3:$B$122,2),0)</f>
        <v>0</v>
      </c>
      <c r="BS76" s="64" t="str">
        <f t="shared" si="86"/>
        <v/>
      </c>
    </row>
    <row r="77" spans="1:71" ht="13.1" x14ac:dyDescent="0.25">
      <c r="A77" s="41" t="str">
        <f t="shared" si="60"/>
        <v/>
      </c>
      <c r="B77" s="52" t="str">
        <f t="shared" si="61"/>
        <v/>
      </c>
      <c r="C77" s="34"/>
      <c r="D77" s="29"/>
      <c r="E77" s="29"/>
      <c r="F77" s="29"/>
      <c r="G77" s="31"/>
      <c r="H77" s="48"/>
      <c r="I77" s="53" t="str">
        <f t="shared" si="62"/>
        <v/>
      </c>
      <c r="J77" s="54" t="str">
        <f t="shared" si="59"/>
        <v/>
      </c>
      <c r="K77" s="54" t="str">
        <f t="shared" si="63"/>
        <v/>
      </c>
      <c r="L77" s="55" t="str">
        <f t="shared" si="64"/>
        <v/>
      </c>
      <c r="M77" s="36" t="str">
        <f t="shared" si="65"/>
        <v/>
      </c>
      <c r="N77" s="26"/>
      <c r="O77" s="43">
        <f>IF(N77,VLOOKUP(N77,Point!$A$3:$B$122,2),0)</f>
        <v>0</v>
      </c>
      <c r="P77" s="61" t="str">
        <f t="shared" si="66"/>
        <v/>
      </c>
      <c r="Q77" s="35"/>
      <c r="R77" s="26"/>
      <c r="S77" s="100"/>
      <c r="T77" s="102" t="str">
        <f t="shared" si="67"/>
        <v/>
      </c>
      <c r="U77" s="35"/>
      <c r="V77" s="29"/>
      <c r="W77" s="105"/>
      <c r="X77" s="102" t="str">
        <f t="shared" si="68"/>
        <v/>
      </c>
      <c r="Y77" s="119" t="str">
        <f t="shared" si="69"/>
        <v/>
      </c>
      <c r="Z77" s="35"/>
      <c r="AA77" s="26"/>
      <c r="AB77" s="100"/>
      <c r="AC77" s="102" t="str">
        <f t="shared" si="70"/>
        <v/>
      </c>
      <c r="AD77" s="35"/>
      <c r="AE77" s="26"/>
      <c r="AF77" s="105"/>
      <c r="AG77" s="102" t="str">
        <f t="shared" si="71"/>
        <v/>
      </c>
      <c r="AH77" s="119" t="str">
        <f t="shared" si="72"/>
        <v/>
      </c>
      <c r="AI77" s="41" t="str">
        <f t="shared" si="73"/>
        <v/>
      </c>
      <c r="AJ77" s="22" t="str">
        <f t="shared" si="74"/>
        <v/>
      </c>
      <c r="AK77" s="57">
        <f>IF(AJ77&lt;&gt;"",VLOOKUP(AJ77,Point!$A$3:$B$122,2),0)</f>
        <v>0</v>
      </c>
      <c r="AL77" s="61" t="str">
        <f t="shared" si="75"/>
        <v/>
      </c>
      <c r="AM77" s="35"/>
      <c r="AN77" s="26"/>
      <c r="AO77" s="100"/>
      <c r="AP77" s="102" t="str">
        <f t="shared" si="76"/>
        <v/>
      </c>
      <c r="AQ77" s="35"/>
      <c r="AR77" s="29"/>
      <c r="AS77" s="105"/>
      <c r="AT77" s="95" t="str">
        <f t="shared" si="77"/>
        <v/>
      </c>
      <c r="AU77" s="22" t="str">
        <f t="shared" si="78"/>
        <v/>
      </c>
      <c r="AV77" s="87">
        <f>IF(AND(AU77&lt;&gt;"",AU77&gt;Point!$I$8),AU77-Point!$I$8,0)</f>
        <v>0</v>
      </c>
      <c r="AW77" s="22">
        <f>IF(AV77&lt;&gt;0,VLOOKUP(AV77,Point!$I$11:$J$48,2),0)</f>
        <v>0</v>
      </c>
      <c r="AX77" s="26"/>
      <c r="AY77" s="22" t="str">
        <f t="shared" si="79"/>
        <v/>
      </c>
      <c r="AZ77" s="22" t="str">
        <f t="shared" si="80"/>
        <v/>
      </c>
      <c r="BA77" s="22" t="str">
        <f t="shared" si="81"/>
        <v/>
      </c>
      <c r="BB77" s="43">
        <f>IF(AY77&lt;&gt;"",VLOOKUP(BA77,Point!$A$3:$B$122,2),0)</f>
        <v>0</v>
      </c>
      <c r="BC77" s="128" t="str">
        <f t="shared" si="82"/>
        <v/>
      </c>
      <c r="BD77" s="65"/>
      <c r="BE77" s="27"/>
      <c r="BF77" s="22">
        <f t="shared" si="83"/>
        <v>0</v>
      </c>
      <c r="BG77" s="65"/>
      <c r="BH77" s="27"/>
      <c r="BI77" s="22">
        <f t="shared" si="84"/>
        <v>0</v>
      </c>
      <c r="BJ77" s="65"/>
      <c r="BK77" s="27"/>
      <c r="BL77" s="22">
        <f t="shared" si="85"/>
        <v>0</v>
      </c>
      <c r="BM77" s="65"/>
      <c r="BN77" s="27"/>
      <c r="BO77" s="150">
        <f t="shared" si="87"/>
        <v>0</v>
      </c>
      <c r="BP77" s="95" t="str">
        <f t="shared" si="88"/>
        <v/>
      </c>
      <c r="BQ77" s="22" t="str">
        <f t="shared" si="89"/>
        <v/>
      </c>
      <c r="BR77" s="57">
        <f>IF(BP77&lt;&gt;"",VLOOKUP(BQ77,Point!$A$3:$B$122,2),0)</f>
        <v>0</v>
      </c>
      <c r="BS77" s="64" t="str">
        <f t="shared" si="86"/>
        <v/>
      </c>
    </row>
    <row r="78" spans="1:71" ht="13.1" x14ac:dyDescent="0.25">
      <c r="A78" s="41" t="str">
        <f t="shared" si="60"/>
        <v/>
      </c>
      <c r="B78" s="52" t="str">
        <f t="shared" si="61"/>
        <v/>
      </c>
      <c r="C78" s="34"/>
      <c r="D78" s="29"/>
      <c r="E78" s="29"/>
      <c r="F78" s="29"/>
      <c r="G78" s="31"/>
      <c r="H78" s="48"/>
      <c r="I78" s="53" t="str">
        <f t="shared" si="62"/>
        <v/>
      </c>
      <c r="J78" s="54" t="str">
        <f t="shared" si="59"/>
        <v/>
      </c>
      <c r="K78" s="54" t="str">
        <f t="shared" si="63"/>
        <v/>
      </c>
      <c r="L78" s="55" t="str">
        <f t="shared" si="64"/>
        <v/>
      </c>
      <c r="M78" s="36" t="str">
        <f t="shared" si="65"/>
        <v/>
      </c>
      <c r="N78" s="26"/>
      <c r="O78" s="43">
        <f>IF(N78,VLOOKUP(N78,Point!$A$3:$B$122,2),0)</f>
        <v>0</v>
      </c>
      <c r="P78" s="61" t="str">
        <f t="shared" si="66"/>
        <v/>
      </c>
      <c r="Q78" s="35"/>
      <c r="R78" s="26"/>
      <c r="S78" s="100"/>
      <c r="T78" s="102" t="str">
        <f t="shared" si="67"/>
        <v/>
      </c>
      <c r="U78" s="35"/>
      <c r="V78" s="29"/>
      <c r="W78" s="105"/>
      <c r="X78" s="102" t="str">
        <f t="shared" si="68"/>
        <v/>
      </c>
      <c r="Y78" s="119" t="str">
        <f t="shared" si="69"/>
        <v/>
      </c>
      <c r="Z78" s="35"/>
      <c r="AA78" s="26"/>
      <c r="AB78" s="100"/>
      <c r="AC78" s="102" t="str">
        <f t="shared" si="70"/>
        <v/>
      </c>
      <c r="AD78" s="35"/>
      <c r="AE78" s="26"/>
      <c r="AF78" s="105"/>
      <c r="AG78" s="102" t="str">
        <f t="shared" si="71"/>
        <v/>
      </c>
      <c r="AH78" s="119" t="str">
        <f t="shared" si="72"/>
        <v/>
      </c>
      <c r="AI78" s="41" t="str">
        <f t="shared" si="73"/>
        <v/>
      </c>
      <c r="AJ78" s="22" t="str">
        <f t="shared" si="74"/>
        <v/>
      </c>
      <c r="AK78" s="57">
        <f>IF(AJ78&lt;&gt;"",VLOOKUP(AJ78,Point!$A$3:$B$122,2),0)</f>
        <v>0</v>
      </c>
      <c r="AL78" s="61" t="str">
        <f t="shared" si="75"/>
        <v/>
      </c>
      <c r="AM78" s="35"/>
      <c r="AN78" s="26"/>
      <c r="AO78" s="100"/>
      <c r="AP78" s="102" t="str">
        <f t="shared" si="76"/>
        <v/>
      </c>
      <c r="AQ78" s="35"/>
      <c r="AR78" s="29"/>
      <c r="AS78" s="105"/>
      <c r="AT78" s="95" t="str">
        <f t="shared" si="77"/>
        <v/>
      </c>
      <c r="AU78" s="22" t="str">
        <f t="shared" si="78"/>
        <v/>
      </c>
      <c r="AV78" s="87">
        <f>IF(AND(AU78&lt;&gt;"",AU78&gt;Point!$I$8),AU78-Point!$I$8,0)</f>
        <v>0</v>
      </c>
      <c r="AW78" s="22">
        <f>IF(AV78&lt;&gt;0,VLOOKUP(AV78,Point!$I$11:$J$48,2),0)</f>
        <v>0</v>
      </c>
      <c r="AX78" s="26"/>
      <c r="AY78" s="22" t="str">
        <f t="shared" si="79"/>
        <v/>
      </c>
      <c r="AZ78" s="22" t="str">
        <f t="shared" si="80"/>
        <v/>
      </c>
      <c r="BA78" s="22" t="str">
        <f t="shared" si="81"/>
        <v/>
      </c>
      <c r="BB78" s="43">
        <f>IF(AY78&lt;&gt;"",VLOOKUP(BA78,Point!$A$3:$B$122,2),0)</f>
        <v>0</v>
      </c>
      <c r="BC78" s="128" t="str">
        <f t="shared" si="82"/>
        <v/>
      </c>
      <c r="BD78" s="65"/>
      <c r="BE78" s="27"/>
      <c r="BF78" s="22">
        <f t="shared" si="83"/>
        <v>0</v>
      </c>
      <c r="BG78" s="65"/>
      <c r="BH78" s="27"/>
      <c r="BI78" s="22">
        <f t="shared" si="84"/>
        <v>0</v>
      </c>
      <c r="BJ78" s="65"/>
      <c r="BK78" s="27"/>
      <c r="BL78" s="22">
        <f t="shared" si="85"/>
        <v>0</v>
      </c>
      <c r="BM78" s="65"/>
      <c r="BN78" s="27"/>
      <c r="BO78" s="150">
        <f t="shared" si="87"/>
        <v>0</v>
      </c>
      <c r="BP78" s="95" t="str">
        <f t="shared" si="88"/>
        <v/>
      </c>
      <c r="BQ78" s="22" t="str">
        <f t="shared" si="89"/>
        <v/>
      </c>
      <c r="BR78" s="57">
        <f>IF(BP78&lt;&gt;"",VLOOKUP(BQ78,Point!$A$3:$B$122,2),0)</f>
        <v>0</v>
      </c>
      <c r="BS78" s="64" t="str">
        <f t="shared" si="86"/>
        <v/>
      </c>
    </row>
    <row r="79" spans="1:71" ht="13.1" x14ac:dyDescent="0.25">
      <c r="A79" s="41" t="str">
        <f t="shared" si="60"/>
        <v/>
      </c>
      <c r="B79" s="52" t="str">
        <f t="shared" si="61"/>
        <v/>
      </c>
      <c r="C79" s="34"/>
      <c r="D79" s="29"/>
      <c r="E79" s="29"/>
      <c r="F79" s="29"/>
      <c r="G79" s="31"/>
      <c r="H79" s="48"/>
      <c r="I79" s="53" t="str">
        <f t="shared" si="62"/>
        <v/>
      </c>
      <c r="J79" s="54" t="str">
        <f t="shared" ref="J79:J110" si="90">IF(C79,AJ79,"")</f>
        <v/>
      </c>
      <c r="K79" s="54" t="str">
        <f t="shared" si="63"/>
        <v/>
      </c>
      <c r="L79" s="55" t="str">
        <f t="shared" si="64"/>
        <v/>
      </c>
      <c r="M79" s="36" t="str">
        <f t="shared" si="65"/>
        <v/>
      </c>
      <c r="N79" s="26"/>
      <c r="O79" s="43">
        <f>IF(N79,VLOOKUP(N79,Point!$A$3:$B$122,2),0)</f>
        <v>0</v>
      </c>
      <c r="P79" s="61" t="str">
        <f t="shared" si="66"/>
        <v/>
      </c>
      <c r="Q79" s="35"/>
      <c r="R79" s="26"/>
      <c r="S79" s="100"/>
      <c r="T79" s="102" t="str">
        <f t="shared" si="67"/>
        <v/>
      </c>
      <c r="U79" s="35"/>
      <c r="V79" s="29"/>
      <c r="W79" s="105"/>
      <c r="X79" s="102" t="str">
        <f t="shared" si="68"/>
        <v/>
      </c>
      <c r="Y79" s="119" t="str">
        <f t="shared" si="69"/>
        <v/>
      </c>
      <c r="Z79" s="35"/>
      <c r="AA79" s="26"/>
      <c r="AB79" s="100"/>
      <c r="AC79" s="102" t="str">
        <f t="shared" si="70"/>
        <v/>
      </c>
      <c r="AD79" s="35"/>
      <c r="AE79" s="26"/>
      <c r="AF79" s="105"/>
      <c r="AG79" s="102" t="str">
        <f t="shared" si="71"/>
        <v/>
      </c>
      <c r="AH79" s="119" t="str">
        <f t="shared" si="72"/>
        <v/>
      </c>
      <c r="AI79" s="41" t="str">
        <f t="shared" si="73"/>
        <v/>
      </c>
      <c r="AJ79" s="22" t="str">
        <f t="shared" si="74"/>
        <v/>
      </c>
      <c r="AK79" s="57">
        <f>IF(AJ79&lt;&gt;"",VLOOKUP(AJ79,Point!$A$3:$B$122,2),0)</f>
        <v>0</v>
      </c>
      <c r="AL79" s="61" t="str">
        <f t="shared" si="75"/>
        <v/>
      </c>
      <c r="AM79" s="35"/>
      <c r="AN79" s="26"/>
      <c r="AO79" s="100"/>
      <c r="AP79" s="102" t="str">
        <f t="shared" si="76"/>
        <v/>
      </c>
      <c r="AQ79" s="35"/>
      <c r="AR79" s="29"/>
      <c r="AS79" s="105"/>
      <c r="AT79" s="95" t="str">
        <f t="shared" si="77"/>
        <v/>
      </c>
      <c r="AU79" s="22" t="str">
        <f t="shared" si="78"/>
        <v/>
      </c>
      <c r="AV79" s="87">
        <f>IF(AND(AU79&lt;&gt;"",AU79&gt;Point!$I$8),AU79-Point!$I$8,0)</f>
        <v>0</v>
      </c>
      <c r="AW79" s="22">
        <f>IF(AV79&lt;&gt;0,VLOOKUP(AV79,Point!$I$11:$J$48,2),0)</f>
        <v>0</v>
      </c>
      <c r="AX79" s="26"/>
      <c r="AY79" s="22" t="str">
        <f t="shared" si="79"/>
        <v/>
      </c>
      <c r="AZ79" s="22" t="str">
        <f t="shared" si="80"/>
        <v/>
      </c>
      <c r="BA79" s="22" t="str">
        <f t="shared" si="81"/>
        <v/>
      </c>
      <c r="BB79" s="43">
        <f>IF(AY79&lt;&gt;"",VLOOKUP(BA79,Point!$A$3:$B$122,2),0)</f>
        <v>0</v>
      </c>
      <c r="BC79" s="128" t="str">
        <f t="shared" si="82"/>
        <v/>
      </c>
      <c r="BD79" s="65"/>
      <c r="BE79" s="27"/>
      <c r="BF79" s="22">
        <f t="shared" si="83"/>
        <v>0</v>
      </c>
      <c r="BG79" s="65"/>
      <c r="BH79" s="27"/>
      <c r="BI79" s="22">
        <f t="shared" si="84"/>
        <v>0</v>
      </c>
      <c r="BJ79" s="65"/>
      <c r="BK79" s="27"/>
      <c r="BL79" s="22">
        <f t="shared" si="85"/>
        <v>0</v>
      </c>
      <c r="BM79" s="65"/>
      <c r="BN79" s="27"/>
      <c r="BO79" s="150">
        <f t="shared" si="87"/>
        <v>0</v>
      </c>
      <c r="BP79" s="95" t="str">
        <f t="shared" si="88"/>
        <v/>
      </c>
      <c r="BQ79" s="22" t="str">
        <f t="shared" si="89"/>
        <v/>
      </c>
      <c r="BR79" s="57">
        <f>IF(BP79&lt;&gt;"",VLOOKUP(BQ79,Point!$A$3:$B$122,2),0)</f>
        <v>0</v>
      </c>
      <c r="BS79" s="64" t="str">
        <f t="shared" si="86"/>
        <v/>
      </c>
    </row>
    <row r="80" spans="1:71" ht="13.1" x14ac:dyDescent="0.25">
      <c r="A80" s="41" t="str">
        <f t="shared" si="60"/>
        <v/>
      </c>
      <c r="B80" s="52" t="str">
        <f t="shared" si="61"/>
        <v/>
      </c>
      <c r="C80" s="34"/>
      <c r="D80" s="29"/>
      <c r="E80" s="29"/>
      <c r="F80" s="29"/>
      <c r="G80" s="31"/>
      <c r="H80" s="48"/>
      <c r="I80" s="53" t="str">
        <f t="shared" si="62"/>
        <v/>
      </c>
      <c r="J80" s="54" t="str">
        <f t="shared" si="90"/>
        <v/>
      </c>
      <c r="K80" s="54" t="str">
        <f t="shared" si="63"/>
        <v/>
      </c>
      <c r="L80" s="55" t="str">
        <f t="shared" si="64"/>
        <v/>
      </c>
      <c r="M80" s="36" t="str">
        <f t="shared" si="65"/>
        <v/>
      </c>
      <c r="N80" s="26"/>
      <c r="O80" s="43">
        <f>IF(N80,VLOOKUP(N80,Point!$A$3:$B$122,2),0)</f>
        <v>0</v>
      </c>
      <c r="P80" s="61" t="str">
        <f t="shared" si="66"/>
        <v/>
      </c>
      <c r="Q80" s="35"/>
      <c r="R80" s="26"/>
      <c r="S80" s="100"/>
      <c r="T80" s="102" t="str">
        <f t="shared" si="67"/>
        <v/>
      </c>
      <c r="U80" s="35"/>
      <c r="V80" s="29"/>
      <c r="W80" s="105"/>
      <c r="X80" s="102" t="str">
        <f t="shared" si="68"/>
        <v/>
      </c>
      <c r="Y80" s="119" t="str">
        <f t="shared" si="69"/>
        <v/>
      </c>
      <c r="Z80" s="35"/>
      <c r="AA80" s="26"/>
      <c r="AB80" s="100"/>
      <c r="AC80" s="102" t="str">
        <f t="shared" si="70"/>
        <v/>
      </c>
      <c r="AD80" s="35"/>
      <c r="AE80" s="26"/>
      <c r="AF80" s="105"/>
      <c r="AG80" s="102" t="str">
        <f t="shared" si="71"/>
        <v/>
      </c>
      <c r="AH80" s="119" t="str">
        <f t="shared" si="72"/>
        <v/>
      </c>
      <c r="AI80" s="41" t="str">
        <f t="shared" si="73"/>
        <v/>
      </c>
      <c r="AJ80" s="22" t="str">
        <f t="shared" si="74"/>
        <v/>
      </c>
      <c r="AK80" s="57">
        <f>IF(AJ80&lt;&gt;"",VLOOKUP(AJ80,Point!$A$3:$B$122,2),0)</f>
        <v>0</v>
      </c>
      <c r="AL80" s="61" t="str">
        <f t="shared" si="75"/>
        <v/>
      </c>
      <c r="AM80" s="35"/>
      <c r="AN80" s="26"/>
      <c r="AO80" s="100"/>
      <c r="AP80" s="102" t="str">
        <f t="shared" si="76"/>
        <v/>
      </c>
      <c r="AQ80" s="35"/>
      <c r="AR80" s="29"/>
      <c r="AS80" s="105"/>
      <c r="AT80" s="95" t="str">
        <f t="shared" si="77"/>
        <v/>
      </c>
      <c r="AU80" s="22" t="str">
        <f t="shared" si="78"/>
        <v/>
      </c>
      <c r="AV80" s="87">
        <f>IF(AND(AU80&lt;&gt;"",AU80&gt;Point!$I$8),AU80-Point!$I$8,0)</f>
        <v>0</v>
      </c>
      <c r="AW80" s="22">
        <f>IF(AV80&lt;&gt;0,VLOOKUP(AV80,Point!$I$11:$J$48,2),0)</f>
        <v>0</v>
      </c>
      <c r="AX80" s="26"/>
      <c r="AY80" s="22" t="str">
        <f t="shared" si="79"/>
        <v/>
      </c>
      <c r="AZ80" s="22" t="str">
        <f t="shared" si="80"/>
        <v/>
      </c>
      <c r="BA80" s="22" t="str">
        <f t="shared" si="81"/>
        <v/>
      </c>
      <c r="BB80" s="43">
        <f>IF(AY80&lt;&gt;"",VLOOKUP(BA80,Point!$A$3:$B$122,2),0)</f>
        <v>0</v>
      </c>
      <c r="BC80" s="128" t="str">
        <f t="shared" si="82"/>
        <v/>
      </c>
      <c r="BD80" s="65"/>
      <c r="BE80" s="27"/>
      <c r="BF80" s="22">
        <f t="shared" si="83"/>
        <v>0</v>
      </c>
      <c r="BG80" s="65"/>
      <c r="BH80" s="27"/>
      <c r="BI80" s="22">
        <f t="shared" si="84"/>
        <v>0</v>
      </c>
      <c r="BJ80" s="65"/>
      <c r="BK80" s="27"/>
      <c r="BL80" s="22">
        <f t="shared" si="85"/>
        <v>0</v>
      </c>
      <c r="BM80" s="65"/>
      <c r="BN80" s="27"/>
      <c r="BO80" s="150">
        <f t="shared" si="87"/>
        <v>0</v>
      </c>
      <c r="BP80" s="95" t="str">
        <f t="shared" si="88"/>
        <v/>
      </c>
      <c r="BQ80" s="22" t="str">
        <f t="shared" si="89"/>
        <v/>
      </c>
      <c r="BR80" s="57">
        <f>IF(BP80&lt;&gt;"",VLOOKUP(BQ80,Point!$A$3:$B$122,2),0)</f>
        <v>0</v>
      </c>
      <c r="BS80" s="64" t="str">
        <f t="shared" si="86"/>
        <v/>
      </c>
    </row>
    <row r="81" spans="1:71" ht="13.1" x14ac:dyDescent="0.25">
      <c r="A81" s="41" t="str">
        <f t="shared" si="60"/>
        <v/>
      </c>
      <c r="B81" s="52" t="str">
        <f t="shared" si="61"/>
        <v/>
      </c>
      <c r="C81" s="34"/>
      <c r="D81" s="29"/>
      <c r="E81" s="29"/>
      <c r="F81" s="29"/>
      <c r="G81" s="31"/>
      <c r="H81" s="48"/>
      <c r="I81" s="53" t="str">
        <f t="shared" si="62"/>
        <v/>
      </c>
      <c r="J81" s="54" t="str">
        <f t="shared" si="90"/>
        <v/>
      </c>
      <c r="K81" s="54" t="str">
        <f t="shared" si="63"/>
        <v/>
      </c>
      <c r="L81" s="55" t="str">
        <f t="shared" si="64"/>
        <v/>
      </c>
      <c r="M81" s="36" t="str">
        <f t="shared" si="65"/>
        <v/>
      </c>
      <c r="N81" s="26"/>
      <c r="O81" s="43">
        <f>IF(N81,VLOOKUP(N81,Point!$A$3:$B$122,2),0)</f>
        <v>0</v>
      </c>
      <c r="P81" s="61" t="str">
        <f t="shared" si="66"/>
        <v/>
      </c>
      <c r="Q81" s="35"/>
      <c r="R81" s="26"/>
      <c r="S81" s="100"/>
      <c r="T81" s="102" t="str">
        <f t="shared" si="67"/>
        <v/>
      </c>
      <c r="U81" s="35"/>
      <c r="V81" s="29"/>
      <c r="W81" s="105"/>
      <c r="X81" s="102" t="str">
        <f t="shared" si="68"/>
        <v/>
      </c>
      <c r="Y81" s="119" t="str">
        <f t="shared" si="69"/>
        <v/>
      </c>
      <c r="Z81" s="35"/>
      <c r="AA81" s="26"/>
      <c r="AB81" s="100"/>
      <c r="AC81" s="102" t="str">
        <f t="shared" si="70"/>
        <v/>
      </c>
      <c r="AD81" s="35"/>
      <c r="AE81" s="26"/>
      <c r="AF81" s="105"/>
      <c r="AG81" s="102" t="str">
        <f t="shared" si="71"/>
        <v/>
      </c>
      <c r="AH81" s="119" t="str">
        <f t="shared" si="72"/>
        <v/>
      </c>
      <c r="AI81" s="41" t="str">
        <f t="shared" si="73"/>
        <v/>
      </c>
      <c r="AJ81" s="22" t="str">
        <f t="shared" si="74"/>
        <v/>
      </c>
      <c r="AK81" s="57">
        <f>IF(AJ81&lt;&gt;"",VLOOKUP(AJ81,Point!$A$3:$B$122,2),0)</f>
        <v>0</v>
      </c>
      <c r="AL81" s="61" t="str">
        <f t="shared" si="75"/>
        <v/>
      </c>
      <c r="AM81" s="35"/>
      <c r="AN81" s="26"/>
      <c r="AO81" s="100"/>
      <c r="AP81" s="102" t="str">
        <f t="shared" si="76"/>
        <v/>
      </c>
      <c r="AQ81" s="35"/>
      <c r="AR81" s="29"/>
      <c r="AS81" s="105"/>
      <c r="AT81" s="95" t="str">
        <f t="shared" si="77"/>
        <v/>
      </c>
      <c r="AU81" s="22" t="str">
        <f t="shared" si="78"/>
        <v/>
      </c>
      <c r="AV81" s="87">
        <f>IF(AND(AU81&lt;&gt;"",AU81&gt;Point!$I$8),AU81-Point!$I$8,0)</f>
        <v>0</v>
      </c>
      <c r="AW81" s="22">
        <f>IF(AV81&lt;&gt;0,VLOOKUP(AV81,Point!$I$11:$J$48,2),0)</f>
        <v>0</v>
      </c>
      <c r="AX81" s="26"/>
      <c r="AY81" s="22" t="str">
        <f t="shared" si="79"/>
        <v/>
      </c>
      <c r="AZ81" s="22" t="str">
        <f t="shared" si="80"/>
        <v/>
      </c>
      <c r="BA81" s="22" t="str">
        <f t="shared" si="81"/>
        <v/>
      </c>
      <c r="BB81" s="43">
        <f>IF(AY81&lt;&gt;"",VLOOKUP(BA81,Point!$A$3:$B$122,2),0)</f>
        <v>0</v>
      </c>
      <c r="BC81" s="128" t="str">
        <f t="shared" si="82"/>
        <v/>
      </c>
      <c r="BD81" s="65"/>
      <c r="BE81" s="27"/>
      <c r="BF81" s="22">
        <f t="shared" si="83"/>
        <v>0</v>
      </c>
      <c r="BG81" s="65"/>
      <c r="BH81" s="27"/>
      <c r="BI81" s="22">
        <f t="shared" si="84"/>
        <v>0</v>
      </c>
      <c r="BJ81" s="65"/>
      <c r="BK81" s="27"/>
      <c r="BL81" s="22">
        <f t="shared" si="85"/>
        <v>0</v>
      </c>
      <c r="BM81" s="65"/>
      <c r="BN81" s="27"/>
      <c r="BO81" s="150">
        <f t="shared" si="87"/>
        <v>0</v>
      </c>
      <c r="BP81" s="95" t="str">
        <f t="shared" si="88"/>
        <v/>
      </c>
      <c r="BQ81" s="22" t="str">
        <f t="shared" si="89"/>
        <v/>
      </c>
      <c r="BR81" s="57">
        <f>IF(BP81&lt;&gt;"",VLOOKUP(BQ81,Point!$A$3:$B$122,2),0)</f>
        <v>0</v>
      </c>
      <c r="BS81" s="64" t="str">
        <f t="shared" si="86"/>
        <v/>
      </c>
    </row>
    <row r="82" spans="1:71" ht="13.1" x14ac:dyDescent="0.25">
      <c r="A82" s="41" t="str">
        <f t="shared" si="60"/>
        <v/>
      </c>
      <c r="B82" s="52" t="str">
        <f t="shared" si="61"/>
        <v/>
      </c>
      <c r="C82" s="34"/>
      <c r="D82" s="29"/>
      <c r="E82" s="29"/>
      <c r="F82" s="29"/>
      <c r="G82" s="31"/>
      <c r="H82" s="48"/>
      <c r="I82" s="53" t="str">
        <f t="shared" si="62"/>
        <v/>
      </c>
      <c r="J82" s="54" t="str">
        <f t="shared" si="90"/>
        <v/>
      </c>
      <c r="K82" s="54" t="str">
        <f t="shared" si="63"/>
        <v/>
      </c>
      <c r="L82" s="55" t="str">
        <f t="shared" si="64"/>
        <v/>
      </c>
      <c r="M82" s="36" t="str">
        <f t="shared" si="65"/>
        <v/>
      </c>
      <c r="N82" s="26"/>
      <c r="O82" s="43">
        <f>IF(N82,VLOOKUP(N82,Point!$A$3:$B$122,2),0)</f>
        <v>0</v>
      </c>
      <c r="P82" s="61" t="str">
        <f t="shared" si="66"/>
        <v/>
      </c>
      <c r="Q82" s="35"/>
      <c r="R82" s="26"/>
      <c r="S82" s="100"/>
      <c r="T82" s="102" t="str">
        <f t="shared" si="67"/>
        <v/>
      </c>
      <c r="U82" s="35"/>
      <c r="V82" s="29"/>
      <c r="W82" s="105"/>
      <c r="X82" s="102" t="str">
        <f t="shared" si="68"/>
        <v/>
      </c>
      <c r="Y82" s="119" t="str">
        <f t="shared" si="69"/>
        <v/>
      </c>
      <c r="Z82" s="35"/>
      <c r="AA82" s="26"/>
      <c r="AB82" s="100"/>
      <c r="AC82" s="102" t="str">
        <f t="shared" si="70"/>
        <v/>
      </c>
      <c r="AD82" s="35"/>
      <c r="AE82" s="26"/>
      <c r="AF82" s="105"/>
      <c r="AG82" s="102" t="str">
        <f t="shared" si="71"/>
        <v/>
      </c>
      <c r="AH82" s="119" t="str">
        <f t="shared" si="72"/>
        <v/>
      </c>
      <c r="AI82" s="41" t="str">
        <f t="shared" si="73"/>
        <v/>
      </c>
      <c r="AJ82" s="22" t="str">
        <f t="shared" si="74"/>
        <v/>
      </c>
      <c r="AK82" s="57">
        <f>IF(AJ82&lt;&gt;"",VLOOKUP(AJ82,Point!$A$3:$B$122,2),0)</f>
        <v>0</v>
      </c>
      <c r="AL82" s="61" t="str">
        <f t="shared" si="75"/>
        <v/>
      </c>
      <c r="AM82" s="35"/>
      <c r="AN82" s="26"/>
      <c r="AO82" s="100"/>
      <c r="AP82" s="102" t="str">
        <f t="shared" si="76"/>
        <v/>
      </c>
      <c r="AQ82" s="35"/>
      <c r="AR82" s="29"/>
      <c r="AS82" s="105"/>
      <c r="AT82" s="95" t="str">
        <f t="shared" si="77"/>
        <v/>
      </c>
      <c r="AU82" s="22" t="str">
        <f t="shared" si="78"/>
        <v/>
      </c>
      <c r="AV82" s="87">
        <f>IF(AND(AU82&lt;&gt;"",AU82&gt;Point!$I$8),AU82-Point!$I$8,0)</f>
        <v>0</v>
      </c>
      <c r="AW82" s="22">
        <f>IF(AV82&lt;&gt;0,VLOOKUP(AV82,Point!$I$11:$J$48,2),0)</f>
        <v>0</v>
      </c>
      <c r="AX82" s="26"/>
      <c r="AY82" s="22" t="str">
        <f t="shared" si="79"/>
        <v/>
      </c>
      <c r="AZ82" s="22" t="str">
        <f t="shared" si="80"/>
        <v/>
      </c>
      <c r="BA82" s="22" t="str">
        <f t="shared" si="81"/>
        <v/>
      </c>
      <c r="BB82" s="43">
        <f>IF(AY82&lt;&gt;"",VLOOKUP(BA82,Point!$A$3:$B$122,2),0)</f>
        <v>0</v>
      </c>
      <c r="BC82" s="128" t="str">
        <f t="shared" si="82"/>
        <v/>
      </c>
      <c r="BD82" s="65"/>
      <c r="BE82" s="27"/>
      <c r="BF82" s="22">
        <f t="shared" si="83"/>
        <v>0</v>
      </c>
      <c r="BG82" s="65"/>
      <c r="BH82" s="27"/>
      <c r="BI82" s="22">
        <f t="shared" si="84"/>
        <v>0</v>
      </c>
      <c r="BJ82" s="65"/>
      <c r="BK82" s="27"/>
      <c r="BL82" s="22">
        <f t="shared" si="85"/>
        <v>0</v>
      </c>
      <c r="BM82" s="65"/>
      <c r="BN82" s="27"/>
      <c r="BO82" s="150">
        <f t="shared" si="87"/>
        <v>0</v>
      </c>
      <c r="BP82" s="95" t="str">
        <f t="shared" si="88"/>
        <v/>
      </c>
      <c r="BQ82" s="22" t="str">
        <f t="shared" si="89"/>
        <v/>
      </c>
      <c r="BR82" s="57">
        <f>IF(BP82&lt;&gt;"",VLOOKUP(BQ82,Point!$A$3:$B$122,2),0)</f>
        <v>0</v>
      </c>
      <c r="BS82" s="64" t="str">
        <f t="shared" si="86"/>
        <v/>
      </c>
    </row>
    <row r="83" spans="1:71" ht="13.1" x14ac:dyDescent="0.25">
      <c r="A83" s="41" t="str">
        <f t="shared" si="60"/>
        <v/>
      </c>
      <c r="B83" s="52" t="str">
        <f t="shared" si="61"/>
        <v/>
      </c>
      <c r="C83" s="34"/>
      <c r="D83" s="29"/>
      <c r="E83" s="29"/>
      <c r="F83" s="29"/>
      <c r="G83" s="31"/>
      <c r="H83" s="48"/>
      <c r="I83" s="53" t="str">
        <f t="shared" si="62"/>
        <v/>
      </c>
      <c r="J83" s="54" t="str">
        <f t="shared" si="90"/>
        <v/>
      </c>
      <c r="K83" s="54" t="str">
        <f t="shared" si="63"/>
        <v/>
      </c>
      <c r="L83" s="55" t="str">
        <f t="shared" si="64"/>
        <v/>
      </c>
      <c r="M83" s="36" t="str">
        <f t="shared" si="65"/>
        <v/>
      </c>
      <c r="N83" s="26"/>
      <c r="O83" s="43">
        <f>IF(N83,VLOOKUP(N83,Point!$A$3:$B$122,2),0)</f>
        <v>0</v>
      </c>
      <c r="P83" s="61" t="str">
        <f t="shared" si="66"/>
        <v/>
      </c>
      <c r="Q83" s="35"/>
      <c r="R83" s="26"/>
      <c r="S83" s="100"/>
      <c r="T83" s="102" t="str">
        <f t="shared" si="67"/>
        <v/>
      </c>
      <c r="U83" s="35"/>
      <c r="V83" s="29"/>
      <c r="W83" s="105"/>
      <c r="X83" s="102" t="str">
        <f t="shared" si="68"/>
        <v/>
      </c>
      <c r="Y83" s="119" t="str">
        <f t="shared" si="69"/>
        <v/>
      </c>
      <c r="Z83" s="35"/>
      <c r="AA83" s="26"/>
      <c r="AB83" s="100"/>
      <c r="AC83" s="102" t="str">
        <f t="shared" si="70"/>
        <v/>
      </c>
      <c r="AD83" s="35"/>
      <c r="AE83" s="26"/>
      <c r="AF83" s="105"/>
      <c r="AG83" s="102" t="str">
        <f t="shared" si="71"/>
        <v/>
      </c>
      <c r="AH83" s="119" t="str">
        <f t="shared" si="72"/>
        <v/>
      </c>
      <c r="AI83" s="41" t="str">
        <f t="shared" si="73"/>
        <v/>
      </c>
      <c r="AJ83" s="22" t="str">
        <f t="shared" si="74"/>
        <v/>
      </c>
      <c r="AK83" s="57">
        <f>IF(AJ83&lt;&gt;"",VLOOKUP(AJ83,Point!$A$3:$B$122,2),0)</f>
        <v>0</v>
      </c>
      <c r="AL83" s="61" t="str">
        <f t="shared" si="75"/>
        <v/>
      </c>
      <c r="AM83" s="35"/>
      <c r="AN83" s="26"/>
      <c r="AO83" s="100"/>
      <c r="AP83" s="102" t="str">
        <f t="shared" si="76"/>
        <v/>
      </c>
      <c r="AQ83" s="35"/>
      <c r="AR83" s="29"/>
      <c r="AS83" s="105"/>
      <c r="AT83" s="95" t="str">
        <f t="shared" si="77"/>
        <v/>
      </c>
      <c r="AU83" s="22" t="str">
        <f t="shared" si="78"/>
        <v/>
      </c>
      <c r="AV83" s="87">
        <f>IF(AND(AU83&lt;&gt;"",AU83&gt;Point!$I$8),AU83-Point!$I$8,0)</f>
        <v>0</v>
      </c>
      <c r="AW83" s="22">
        <f>IF(AV83&lt;&gt;0,VLOOKUP(AV83,Point!$I$11:$J$48,2),0)</f>
        <v>0</v>
      </c>
      <c r="AX83" s="26"/>
      <c r="AY83" s="22" t="str">
        <f t="shared" si="79"/>
        <v/>
      </c>
      <c r="AZ83" s="22" t="str">
        <f t="shared" si="80"/>
        <v/>
      </c>
      <c r="BA83" s="22" t="str">
        <f t="shared" si="81"/>
        <v/>
      </c>
      <c r="BB83" s="43">
        <f>IF(AY83&lt;&gt;"",VLOOKUP(BA83,Point!$A$3:$B$122,2),0)</f>
        <v>0</v>
      </c>
      <c r="BC83" s="128" t="str">
        <f t="shared" si="82"/>
        <v/>
      </c>
      <c r="BD83" s="65"/>
      <c r="BE83" s="27"/>
      <c r="BF83" s="22">
        <f t="shared" si="83"/>
        <v>0</v>
      </c>
      <c r="BG83" s="65"/>
      <c r="BH83" s="27"/>
      <c r="BI83" s="22">
        <f t="shared" si="84"/>
        <v>0</v>
      </c>
      <c r="BJ83" s="65"/>
      <c r="BK83" s="27"/>
      <c r="BL83" s="22">
        <f t="shared" si="85"/>
        <v>0</v>
      </c>
      <c r="BM83" s="65"/>
      <c r="BN83" s="27"/>
      <c r="BO83" s="150">
        <f t="shared" si="87"/>
        <v>0</v>
      </c>
      <c r="BP83" s="95" t="str">
        <f t="shared" si="88"/>
        <v/>
      </c>
      <c r="BQ83" s="22" t="str">
        <f t="shared" si="89"/>
        <v/>
      </c>
      <c r="BR83" s="57">
        <f>IF(BP83&lt;&gt;"",VLOOKUP(BQ83,Point!$A$3:$B$122,2),0)</f>
        <v>0</v>
      </c>
      <c r="BS83" s="64" t="str">
        <f t="shared" si="86"/>
        <v/>
      </c>
    </row>
    <row r="84" spans="1:71" ht="13.1" x14ac:dyDescent="0.25">
      <c r="A84" s="41" t="str">
        <f t="shared" si="60"/>
        <v/>
      </c>
      <c r="B84" s="52" t="str">
        <f t="shared" si="61"/>
        <v/>
      </c>
      <c r="C84" s="34"/>
      <c r="D84" s="29"/>
      <c r="E84" s="29"/>
      <c r="F84" s="29"/>
      <c r="G84" s="31"/>
      <c r="H84" s="48"/>
      <c r="I84" s="53" t="str">
        <f t="shared" si="62"/>
        <v/>
      </c>
      <c r="J84" s="54" t="str">
        <f t="shared" si="90"/>
        <v/>
      </c>
      <c r="K84" s="54" t="str">
        <f t="shared" si="63"/>
        <v/>
      </c>
      <c r="L84" s="55" t="str">
        <f t="shared" si="64"/>
        <v/>
      </c>
      <c r="M84" s="36" t="str">
        <f t="shared" si="65"/>
        <v/>
      </c>
      <c r="N84" s="26"/>
      <c r="O84" s="43">
        <f>IF(N84,VLOOKUP(N84,Point!$A$3:$B$122,2),0)</f>
        <v>0</v>
      </c>
      <c r="P84" s="61" t="str">
        <f t="shared" si="66"/>
        <v/>
      </c>
      <c r="Q84" s="35"/>
      <c r="R84" s="26"/>
      <c r="S84" s="100"/>
      <c r="T84" s="102" t="str">
        <f t="shared" si="67"/>
        <v/>
      </c>
      <c r="U84" s="35"/>
      <c r="V84" s="29"/>
      <c r="W84" s="105"/>
      <c r="X84" s="102" t="str">
        <f t="shared" si="68"/>
        <v/>
      </c>
      <c r="Y84" s="119" t="str">
        <f t="shared" si="69"/>
        <v/>
      </c>
      <c r="Z84" s="35"/>
      <c r="AA84" s="26"/>
      <c r="AB84" s="100"/>
      <c r="AC84" s="102" t="str">
        <f t="shared" si="70"/>
        <v/>
      </c>
      <c r="AD84" s="35"/>
      <c r="AE84" s="26"/>
      <c r="AF84" s="105"/>
      <c r="AG84" s="102" t="str">
        <f t="shared" si="71"/>
        <v/>
      </c>
      <c r="AH84" s="119" t="str">
        <f t="shared" si="72"/>
        <v/>
      </c>
      <c r="AI84" s="41" t="str">
        <f t="shared" si="73"/>
        <v/>
      </c>
      <c r="AJ84" s="22" t="str">
        <f t="shared" si="74"/>
        <v/>
      </c>
      <c r="AK84" s="57">
        <f>IF(AJ84&lt;&gt;"",VLOOKUP(AJ84,Point!$A$3:$B$122,2),0)</f>
        <v>0</v>
      </c>
      <c r="AL84" s="61" t="str">
        <f t="shared" si="75"/>
        <v/>
      </c>
      <c r="AM84" s="35"/>
      <c r="AN84" s="26"/>
      <c r="AO84" s="100"/>
      <c r="AP84" s="102" t="str">
        <f t="shared" si="76"/>
        <v/>
      </c>
      <c r="AQ84" s="35"/>
      <c r="AR84" s="29"/>
      <c r="AS84" s="105"/>
      <c r="AT84" s="95" t="str">
        <f t="shared" si="77"/>
        <v/>
      </c>
      <c r="AU84" s="22" t="str">
        <f t="shared" si="78"/>
        <v/>
      </c>
      <c r="AV84" s="87">
        <f>IF(AND(AU84&lt;&gt;"",AU84&gt;Point!$I$8),AU84-Point!$I$8,0)</f>
        <v>0</v>
      </c>
      <c r="AW84" s="22">
        <f>IF(AV84&lt;&gt;0,VLOOKUP(AV84,Point!$I$11:$J$48,2),0)</f>
        <v>0</v>
      </c>
      <c r="AX84" s="26"/>
      <c r="AY84" s="22" t="str">
        <f t="shared" si="79"/>
        <v/>
      </c>
      <c r="AZ84" s="22" t="str">
        <f t="shared" si="80"/>
        <v/>
      </c>
      <c r="BA84" s="22" t="str">
        <f t="shared" si="81"/>
        <v/>
      </c>
      <c r="BB84" s="43">
        <f>IF(AY84&lt;&gt;"",VLOOKUP(BA84,Point!$A$3:$B$122,2),0)</f>
        <v>0</v>
      </c>
      <c r="BC84" s="128" t="str">
        <f t="shared" si="82"/>
        <v/>
      </c>
      <c r="BD84" s="65"/>
      <c r="BE84" s="27"/>
      <c r="BF84" s="22">
        <f t="shared" si="83"/>
        <v>0</v>
      </c>
      <c r="BG84" s="65"/>
      <c r="BH84" s="27"/>
      <c r="BI84" s="22">
        <f t="shared" si="84"/>
        <v>0</v>
      </c>
      <c r="BJ84" s="65"/>
      <c r="BK84" s="27"/>
      <c r="BL84" s="22">
        <f t="shared" si="85"/>
        <v>0</v>
      </c>
      <c r="BM84" s="65"/>
      <c r="BN84" s="27"/>
      <c r="BO84" s="150">
        <f t="shared" si="87"/>
        <v>0</v>
      </c>
      <c r="BP84" s="95" t="str">
        <f t="shared" si="88"/>
        <v/>
      </c>
      <c r="BQ84" s="22" t="str">
        <f t="shared" si="89"/>
        <v/>
      </c>
      <c r="BR84" s="57">
        <f>IF(BP84&lt;&gt;"",VLOOKUP(BQ84,Point!$A$3:$B$122,2),0)</f>
        <v>0</v>
      </c>
      <c r="BS84" s="64" t="str">
        <f t="shared" si="86"/>
        <v/>
      </c>
    </row>
    <row r="85" spans="1:71" ht="13.1" x14ac:dyDescent="0.25">
      <c r="A85" s="41" t="str">
        <f t="shared" si="60"/>
        <v/>
      </c>
      <c r="B85" s="52" t="str">
        <f t="shared" si="61"/>
        <v/>
      </c>
      <c r="C85" s="34"/>
      <c r="D85" s="29"/>
      <c r="E85" s="29"/>
      <c r="F85" s="29"/>
      <c r="G85" s="31"/>
      <c r="H85" s="48"/>
      <c r="I85" s="53" t="str">
        <f t="shared" si="62"/>
        <v/>
      </c>
      <c r="J85" s="54" t="str">
        <f t="shared" si="90"/>
        <v/>
      </c>
      <c r="K85" s="54" t="str">
        <f t="shared" si="63"/>
        <v/>
      </c>
      <c r="L85" s="55" t="str">
        <f t="shared" si="64"/>
        <v/>
      </c>
      <c r="M85" s="36" t="str">
        <f t="shared" si="65"/>
        <v/>
      </c>
      <c r="N85" s="26"/>
      <c r="O85" s="43">
        <f>IF(N85,VLOOKUP(N85,Point!$A$3:$B$122,2),0)</f>
        <v>0</v>
      </c>
      <c r="P85" s="61" t="str">
        <f t="shared" si="66"/>
        <v/>
      </c>
      <c r="Q85" s="35"/>
      <c r="R85" s="26"/>
      <c r="S85" s="100"/>
      <c r="T85" s="102" t="str">
        <f t="shared" si="67"/>
        <v/>
      </c>
      <c r="U85" s="35"/>
      <c r="V85" s="29"/>
      <c r="W85" s="105"/>
      <c r="X85" s="102" t="str">
        <f t="shared" si="68"/>
        <v/>
      </c>
      <c r="Y85" s="119" t="str">
        <f t="shared" si="69"/>
        <v/>
      </c>
      <c r="Z85" s="35"/>
      <c r="AA85" s="26"/>
      <c r="AB85" s="100"/>
      <c r="AC85" s="102" t="str">
        <f t="shared" si="70"/>
        <v/>
      </c>
      <c r="AD85" s="35"/>
      <c r="AE85" s="26"/>
      <c r="AF85" s="105"/>
      <c r="AG85" s="102" t="str">
        <f t="shared" si="71"/>
        <v/>
      </c>
      <c r="AH85" s="119" t="str">
        <f t="shared" si="72"/>
        <v/>
      </c>
      <c r="AI85" s="41" t="str">
        <f t="shared" si="73"/>
        <v/>
      </c>
      <c r="AJ85" s="22" t="str">
        <f t="shared" si="74"/>
        <v/>
      </c>
      <c r="AK85" s="57">
        <f>IF(AJ85&lt;&gt;"",VLOOKUP(AJ85,Point!$A$3:$B$122,2),0)</f>
        <v>0</v>
      </c>
      <c r="AL85" s="61" t="str">
        <f t="shared" si="75"/>
        <v/>
      </c>
      <c r="AM85" s="35"/>
      <c r="AN85" s="26"/>
      <c r="AO85" s="100"/>
      <c r="AP85" s="102" t="str">
        <f t="shared" si="76"/>
        <v/>
      </c>
      <c r="AQ85" s="35"/>
      <c r="AR85" s="29"/>
      <c r="AS85" s="105"/>
      <c r="AT85" s="95" t="str">
        <f t="shared" si="77"/>
        <v/>
      </c>
      <c r="AU85" s="22" t="str">
        <f t="shared" si="78"/>
        <v/>
      </c>
      <c r="AV85" s="87">
        <f>IF(AND(AU85&lt;&gt;"",AU85&gt;Point!$I$8),AU85-Point!$I$8,0)</f>
        <v>0</v>
      </c>
      <c r="AW85" s="22">
        <f>IF(AV85&lt;&gt;0,VLOOKUP(AV85,Point!$I$11:$J$48,2),0)</f>
        <v>0</v>
      </c>
      <c r="AX85" s="26"/>
      <c r="AY85" s="22" t="str">
        <f t="shared" si="79"/>
        <v/>
      </c>
      <c r="AZ85" s="22" t="str">
        <f t="shared" si="80"/>
        <v/>
      </c>
      <c r="BA85" s="22" t="str">
        <f t="shared" si="81"/>
        <v/>
      </c>
      <c r="BB85" s="43">
        <f>IF(AY85&lt;&gt;"",VLOOKUP(BA85,Point!$A$3:$B$122,2),0)</f>
        <v>0</v>
      </c>
      <c r="BC85" s="128" t="str">
        <f t="shared" si="82"/>
        <v/>
      </c>
      <c r="BD85" s="65"/>
      <c r="BE85" s="27"/>
      <c r="BF85" s="22">
        <f t="shared" si="83"/>
        <v>0</v>
      </c>
      <c r="BG85" s="65"/>
      <c r="BH85" s="27"/>
      <c r="BI85" s="22">
        <f t="shared" si="84"/>
        <v>0</v>
      </c>
      <c r="BJ85" s="65"/>
      <c r="BK85" s="27"/>
      <c r="BL85" s="22">
        <f t="shared" si="85"/>
        <v>0</v>
      </c>
      <c r="BM85" s="65"/>
      <c r="BN85" s="27"/>
      <c r="BO85" s="150">
        <f t="shared" si="87"/>
        <v>0</v>
      </c>
      <c r="BP85" s="95" t="str">
        <f t="shared" si="88"/>
        <v/>
      </c>
      <c r="BQ85" s="22" t="str">
        <f t="shared" si="89"/>
        <v/>
      </c>
      <c r="BR85" s="57">
        <f>IF(BP85&lt;&gt;"",VLOOKUP(BQ85,Point!$A$3:$B$122,2),0)</f>
        <v>0</v>
      </c>
      <c r="BS85" s="64" t="str">
        <f t="shared" si="86"/>
        <v/>
      </c>
    </row>
    <row r="86" spans="1:71" ht="13.1" x14ac:dyDescent="0.25">
      <c r="A86" s="41" t="str">
        <f t="shared" si="60"/>
        <v/>
      </c>
      <c r="B86" s="52" t="str">
        <f t="shared" si="61"/>
        <v/>
      </c>
      <c r="C86" s="34"/>
      <c r="D86" s="29"/>
      <c r="E86" s="29"/>
      <c r="F86" s="29"/>
      <c r="G86" s="31"/>
      <c r="H86" s="48"/>
      <c r="I86" s="53" t="str">
        <f t="shared" si="62"/>
        <v/>
      </c>
      <c r="J86" s="54" t="str">
        <f t="shared" si="90"/>
        <v/>
      </c>
      <c r="K86" s="54" t="str">
        <f t="shared" si="63"/>
        <v/>
      </c>
      <c r="L86" s="55" t="str">
        <f t="shared" si="64"/>
        <v/>
      </c>
      <c r="M86" s="36" t="str">
        <f t="shared" si="65"/>
        <v/>
      </c>
      <c r="N86" s="26"/>
      <c r="O86" s="43">
        <f>IF(N86,VLOOKUP(N86,Point!$A$3:$B$122,2),0)</f>
        <v>0</v>
      </c>
      <c r="P86" s="61" t="str">
        <f t="shared" si="66"/>
        <v/>
      </c>
      <c r="Q86" s="35"/>
      <c r="R86" s="26"/>
      <c r="S86" s="100"/>
      <c r="T86" s="102" t="str">
        <f t="shared" si="67"/>
        <v/>
      </c>
      <c r="U86" s="35"/>
      <c r="V86" s="29"/>
      <c r="W86" s="105"/>
      <c r="X86" s="102" t="str">
        <f t="shared" si="68"/>
        <v/>
      </c>
      <c r="Y86" s="119" t="str">
        <f t="shared" si="69"/>
        <v/>
      </c>
      <c r="Z86" s="35"/>
      <c r="AA86" s="26"/>
      <c r="AB86" s="100"/>
      <c r="AC86" s="102" t="str">
        <f t="shared" si="70"/>
        <v/>
      </c>
      <c r="AD86" s="35"/>
      <c r="AE86" s="26"/>
      <c r="AF86" s="105"/>
      <c r="AG86" s="102" t="str">
        <f t="shared" si="71"/>
        <v/>
      </c>
      <c r="AH86" s="119" t="str">
        <f t="shared" si="72"/>
        <v/>
      </c>
      <c r="AI86" s="41" t="str">
        <f t="shared" si="73"/>
        <v/>
      </c>
      <c r="AJ86" s="22" t="str">
        <f t="shared" si="74"/>
        <v/>
      </c>
      <c r="AK86" s="57">
        <f>IF(AJ86&lt;&gt;"",VLOOKUP(AJ86,Point!$A$3:$B$122,2),0)</f>
        <v>0</v>
      </c>
      <c r="AL86" s="61" t="str">
        <f t="shared" si="75"/>
        <v/>
      </c>
      <c r="AM86" s="35"/>
      <c r="AN86" s="26"/>
      <c r="AO86" s="100"/>
      <c r="AP86" s="102" t="str">
        <f t="shared" si="76"/>
        <v/>
      </c>
      <c r="AQ86" s="35"/>
      <c r="AR86" s="29"/>
      <c r="AS86" s="105"/>
      <c r="AT86" s="95" t="str">
        <f t="shared" si="77"/>
        <v/>
      </c>
      <c r="AU86" s="22" t="str">
        <f t="shared" si="78"/>
        <v/>
      </c>
      <c r="AV86" s="87">
        <f>IF(AND(AU86&lt;&gt;"",AU86&gt;Point!$I$8),AU86-Point!$I$8,0)</f>
        <v>0</v>
      </c>
      <c r="AW86" s="22">
        <f>IF(AV86&lt;&gt;0,VLOOKUP(AV86,Point!$I$11:$J$48,2),0)</f>
        <v>0</v>
      </c>
      <c r="AX86" s="26"/>
      <c r="AY86" s="22" t="str">
        <f t="shared" si="79"/>
        <v/>
      </c>
      <c r="AZ86" s="22" t="str">
        <f t="shared" si="80"/>
        <v/>
      </c>
      <c r="BA86" s="22" t="str">
        <f t="shared" si="81"/>
        <v/>
      </c>
      <c r="BB86" s="43">
        <f>IF(AY86&lt;&gt;"",VLOOKUP(BA86,Point!$A$3:$B$122,2),0)</f>
        <v>0</v>
      </c>
      <c r="BC86" s="128" t="str">
        <f t="shared" si="82"/>
        <v/>
      </c>
      <c r="BD86" s="65"/>
      <c r="BE86" s="27"/>
      <c r="BF86" s="22">
        <f t="shared" si="83"/>
        <v>0</v>
      </c>
      <c r="BG86" s="65"/>
      <c r="BH86" s="27"/>
      <c r="BI86" s="22">
        <f t="shared" si="84"/>
        <v>0</v>
      </c>
      <c r="BJ86" s="65"/>
      <c r="BK86" s="27"/>
      <c r="BL86" s="22">
        <f t="shared" si="85"/>
        <v>0</v>
      </c>
      <c r="BM86" s="65"/>
      <c r="BN86" s="27"/>
      <c r="BO86" s="150">
        <f t="shared" si="87"/>
        <v>0</v>
      </c>
      <c r="BP86" s="95" t="str">
        <f t="shared" si="88"/>
        <v/>
      </c>
      <c r="BQ86" s="22" t="str">
        <f t="shared" si="89"/>
        <v/>
      </c>
      <c r="BR86" s="57">
        <f>IF(BP86&lt;&gt;"",VLOOKUP(BQ86,Point!$A$3:$B$122,2),0)</f>
        <v>0</v>
      </c>
      <c r="BS86" s="64" t="str">
        <f t="shared" si="86"/>
        <v/>
      </c>
    </row>
    <row r="87" spans="1:71" ht="13.1" x14ac:dyDescent="0.25">
      <c r="A87" s="41" t="str">
        <f t="shared" si="60"/>
        <v/>
      </c>
      <c r="B87" s="52" t="str">
        <f t="shared" si="61"/>
        <v/>
      </c>
      <c r="C87" s="34"/>
      <c r="D87" s="29"/>
      <c r="E87" s="29"/>
      <c r="F87" s="29"/>
      <c r="G87" s="31"/>
      <c r="H87" s="48"/>
      <c r="I87" s="53" t="str">
        <f t="shared" si="62"/>
        <v/>
      </c>
      <c r="J87" s="54" t="str">
        <f t="shared" si="90"/>
        <v/>
      </c>
      <c r="K87" s="54" t="str">
        <f t="shared" si="63"/>
        <v/>
      </c>
      <c r="L87" s="55" t="str">
        <f t="shared" si="64"/>
        <v/>
      </c>
      <c r="M87" s="36" t="str">
        <f t="shared" si="65"/>
        <v/>
      </c>
      <c r="N87" s="26"/>
      <c r="O87" s="43">
        <f>IF(N87,VLOOKUP(N87,Point!$A$3:$B$122,2),0)</f>
        <v>0</v>
      </c>
      <c r="P87" s="61" t="str">
        <f t="shared" si="66"/>
        <v/>
      </c>
      <c r="Q87" s="35"/>
      <c r="R87" s="26"/>
      <c r="S87" s="100"/>
      <c r="T87" s="102" t="str">
        <f t="shared" si="67"/>
        <v/>
      </c>
      <c r="U87" s="35"/>
      <c r="V87" s="29"/>
      <c r="W87" s="105"/>
      <c r="X87" s="102" t="str">
        <f t="shared" si="68"/>
        <v/>
      </c>
      <c r="Y87" s="119" t="str">
        <f t="shared" si="69"/>
        <v/>
      </c>
      <c r="Z87" s="35"/>
      <c r="AA87" s="26"/>
      <c r="AB87" s="100"/>
      <c r="AC87" s="102" t="str">
        <f t="shared" si="70"/>
        <v/>
      </c>
      <c r="AD87" s="35"/>
      <c r="AE87" s="26"/>
      <c r="AF87" s="105"/>
      <c r="AG87" s="102" t="str">
        <f t="shared" si="71"/>
        <v/>
      </c>
      <c r="AH87" s="119" t="str">
        <f t="shared" si="72"/>
        <v/>
      </c>
      <c r="AI87" s="41" t="str">
        <f t="shared" si="73"/>
        <v/>
      </c>
      <c r="AJ87" s="22" t="str">
        <f t="shared" si="74"/>
        <v/>
      </c>
      <c r="AK87" s="57">
        <f>IF(AJ87&lt;&gt;"",VLOOKUP(AJ87,Point!$A$3:$B$122,2),0)</f>
        <v>0</v>
      </c>
      <c r="AL87" s="61" t="str">
        <f t="shared" si="75"/>
        <v/>
      </c>
      <c r="AM87" s="35"/>
      <c r="AN87" s="26"/>
      <c r="AO87" s="100"/>
      <c r="AP87" s="102" t="str">
        <f t="shared" si="76"/>
        <v/>
      </c>
      <c r="AQ87" s="35"/>
      <c r="AR87" s="29"/>
      <c r="AS87" s="105"/>
      <c r="AT87" s="95" t="str">
        <f t="shared" si="77"/>
        <v/>
      </c>
      <c r="AU87" s="22" t="str">
        <f t="shared" si="78"/>
        <v/>
      </c>
      <c r="AV87" s="87">
        <f>IF(AND(AU87&lt;&gt;"",AU87&gt;Point!$I$8),AU87-Point!$I$8,0)</f>
        <v>0</v>
      </c>
      <c r="AW87" s="22">
        <f>IF(AV87&lt;&gt;0,VLOOKUP(AV87,Point!$I$11:$J$48,2),0)</f>
        <v>0</v>
      </c>
      <c r="AX87" s="26"/>
      <c r="AY87" s="22" t="str">
        <f t="shared" si="79"/>
        <v/>
      </c>
      <c r="AZ87" s="22" t="str">
        <f t="shared" si="80"/>
        <v/>
      </c>
      <c r="BA87" s="22" t="str">
        <f t="shared" si="81"/>
        <v/>
      </c>
      <c r="BB87" s="43">
        <f>IF(AY87&lt;&gt;"",VLOOKUP(BA87,Point!$A$3:$B$122,2),0)</f>
        <v>0</v>
      </c>
      <c r="BC87" s="128" t="str">
        <f t="shared" si="82"/>
        <v/>
      </c>
      <c r="BD87" s="65"/>
      <c r="BE87" s="27"/>
      <c r="BF87" s="22">
        <f t="shared" si="83"/>
        <v>0</v>
      </c>
      <c r="BG87" s="65"/>
      <c r="BH87" s="27"/>
      <c r="BI87" s="22">
        <f t="shared" si="84"/>
        <v>0</v>
      </c>
      <c r="BJ87" s="65"/>
      <c r="BK87" s="27"/>
      <c r="BL87" s="22">
        <f t="shared" si="85"/>
        <v>0</v>
      </c>
      <c r="BM87" s="65"/>
      <c r="BN87" s="27"/>
      <c r="BO87" s="150">
        <f t="shared" si="87"/>
        <v>0</v>
      </c>
      <c r="BP87" s="95" t="str">
        <f t="shared" si="88"/>
        <v/>
      </c>
      <c r="BQ87" s="22" t="str">
        <f t="shared" si="89"/>
        <v/>
      </c>
      <c r="BR87" s="57">
        <f>IF(BP87&lt;&gt;"",VLOOKUP(BQ87,Point!$A$3:$B$122,2),0)</f>
        <v>0</v>
      </c>
      <c r="BS87" s="64" t="str">
        <f t="shared" si="86"/>
        <v/>
      </c>
    </row>
    <row r="88" spans="1:71" ht="13.1" x14ac:dyDescent="0.25">
      <c r="A88" s="41" t="str">
        <f t="shared" si="60"/>
        <v/>
      </c>
      <c r="B88" s="52" t="str">
        <f t="shared" si="61"/>
        <v/>
      </c>
      <c r="C88" s="34"/>
      <c r="D88" s="29"/>
      <c r="E88" s="29"/>
      <c r="F88" s="29"/>
      <c r="G88" s="31"/>
      <c r="H88" s="48"/>
      <c r="I88" s="53" t="str">
        <f t="shared" si="62"/>
        <v/>
      </c>
      <c r="J88" s="54" t="str">
        <f t="shared" si="90"/>
        <v/>
      </c>
      <c r="K88" s="54" t="str">
        <f t="shared" si="63"/>
        <v/>
      </c>
      <c r="L88" s="55" t="str">
        <f t="shared" si="64"/>
        <v/>
      </c>
      <c r="M88" s="36" t="str">
        <f t="shared" si="65"/>
        <v/>
      </c>
      <c r="N88" s="26"/>
      <c r="O88" s="43">
        <f>IF(N88,VLOOKUP(N88,Point!$A$3:$B$122,2),0)</f>
        <v>0</v>
      </c>
      <c r="P88" s="61" t="str">
        <f t="shared" si="66"/>
        <v/>
      </c>
      <c r="Q88" s="35"/>
      <c r="R88" s="26"/>
      <c r="S88" s="100"/>
      <c r="T88" s="102" t="str">
        <f t="shared" si="67"/>
        <v/>
      </c>
      <c r="U88" s="35"/>
      <c r="V88" s="29"/>
      <c r="W88" s="105"/>
      <c r="X88" s="102" t="str">
        <f t="shared" si="68"/>
        <v/>
      </c>
      <c r="Y88" s="119" t="str">
        <f t="shared" si="69"/>
        <v/>
      </c>
      <c r="Z88" s="35"/>
      <c r="AA88" s="26"/>
      <c r="AB88" s="100"/>
      <c r="AC88" s="102" t="str">
        <f t="shared" si="70"/>
        <v/>
      </c>
      <c r="AD88" s="35"/>
      <c r="AE88" s="26"/>
      <c r="AF88" s="105"/>
      <c r="AG88" s="102" t="str">
        <f t="shared" si="71"/>
        <v/>
      </c>
      <c r="AH88" s="119" t="str">
        <f t="shared" si="72"/>
        <v/>
      </c>
      <c r="AI88" s="41" t="str">
        <f t="shared" si="73"/>
        <v/>
      </c>
      <c r="AJ88" s="22" t="str">
        <f t="shared" si="74"/>
        <v/>
      </c>
      <c r="AK88" s="57">
        <f>IF(AJ88&lt;&gt;"",VLOOKUP(AJ88,Point!$A$3:$B$122,2),0)</f>
        <v>0</v>
      </c>
      <c r="AL88" s="61" t="str">
        <f t="shared" si="75"/>
        <v/>
      </c>
      <c r="AM88" s="35"/>
      <c r="AN88" s="26"/>
      <c r="AO88" s="100"/>
      <c r="AP88" s="102" t="str">
        <f t="shared" si="76"/>
        <v/>
      </c>
      <c r="AQ88" s="35"/>
      <c r="AR88" s="29"/>
      <c r="AS88" s="105"/>
      <c r="AT88" s="95" t="str">
        <f t="shared" si="77"/>
        <v/>
      </c>
      <c r="AU88" s="22" t="str">
        <f t="shared" si="78"/>
        <v/>
      </c>
      <c r="AV88" s="87">
        <f>IF(AND(AU88&lt;&gt;"",AU88&gt;Point!$I$8),AU88-Point!$I$8,0)</f>
        <v>0</v>
      </c>
      <c r="AW88" s="22">
        <f>IF(AV88&lt;&gt;0,VLOOKUP(AV88,Point!$I$11:$J$48,2),0)</f>
        <v>0</v>
      </c>
      <c r="AX88" s="26"/>
      <c r="AY88" s="22" t="str">
        <f t="shared" si="79"/>
        <v/>
      </c>
      <c r="AZ88" s="22" t="str">
        <f t="shared" si="80"/>
        <v/>
      </c>
      <c r="BA88" s="22" t="str">
        <f t="shared" si="81"/>
        <v/>
      </c>
      <c r="BB88" s="43">
        <f>IF(AY88&lt;&gt;"",VLOOKUP(BA88,Point!$A$3:$B$122,2),0)</f>
        <v>0</v>
      </c>
      <c r="BC88" s="128" t="str">
        <f t="shared" si="82"/>
        <v/>
      </c>
      <c r="BD88" s="65"/>
      <c r="BE88" s="27"/>
      <c r="BF88" s="22">
        <f t="shared" si="83"/>
        <v>0</v>
      </c>
      <c r="BG88" s="65"/>
      <c r="BH88" s="27"/>
      <c r="BI88" s="22">
        <f t="shared" si="84"/>
        <v>0</v>
      </c>
      <c r="BJ88" s="65"/>
      <c r="BK88" s="27"/>
      <c r="BL88" s="22">
        <f t="shared" si="85"/>
        <v>0</v>
      </c>
      <c r="BM88" s="65"/>
      <c r="BN88" s="27"/>
      <c r="BO88" s="150">
        <f t="shared" si="87"/>
        <v>0</v>
      </c>
      <c r="BP88" s="95" t="str">
        <f t="shared" si="88"/>
        <v/>
      </c>
      <c r="BQ88" s="22" t="str">
        <f t="shared" si="89"/>
        <v/>
      </c>
      <c r="BR88" s="57">
        <f>IF(BP88&lt;&gt;"",VLOOKUP(BQ88,Point!$A$3:$B$122,2),0)</f>
        <v>0</v>
      </c>
      <c r="BS88" s="64" t="str">
        <f t="shared" si="86"/>
        <v/>
      </c>
    </row>
    <row r="89" spans="1:71" ht="13.1" x14ac:dyDescent="0.25">
      <c r="A89" s="41" t="str">
        <f t="shared" si="60"/>
        <v/>
      </c>
      <c r="B89" s="52" t="str">
        <f t="shared" si="61"/>
        <v/>
      </c>
      <c r="C89" s="34"/>
      <c r="D89" s="29"/>
      <c r="E89" s="29"/>
      <c r="F89" s="29"/>
      <c r="G89" s="31"/>
      <c r="H89" s="48"/>
      <c r="I89" s="53" t="str">
        <f t="shared" si="62"/>
        <v/>
      </c>
      <c r="J89" s="54" t="str">
        <f t="shared" si="90"/>
        <v/>
      </c>
      <c r="K89" s="54" t="str">
        <f t="shared" si="63"/>
        <v/>
      </c>
      <c r="L89" s="55" t="str">
        <f t="shared" si="64"/>
        <v/>
      </c>
      <c r="M89" s="36" t="str">
        <f t="shared" si="65"/>
        <v/>
      </c>
      <c r="N89" s="26"/>
      <c r="O89" s="43">
        <f>IF(N89,VLOOKUP(N89,Point!$A$3:$B$122,2),0)</f>
        <v>0</v>
      </c>
      <c r="P89" s="61" t="str">
        <f t="shared" si="66"/>
        <v/>
      </c>
      <c r="Q89" s="35"/>
      <c r="R89" s="26"/>
      <c r="S89" s="100"/>
      <c r="T89" s="102" t="str">
        <f t="shared" si="67"/>
        <v/>
      </c>
      <c r="U89" s="35"/>
      <c r="V89" s="29"/>
      <c r="W89" s="105"/>
      <c r="X89" s="102" t="str">
        <f t="shared" si="68"/>
        <v/>
      </c>
      <c r="Y89" s="119" t="str">
        <f t="shared" si="69"/>
        <v/>
      </c>
      <c r="Z89" s="35"/>
      <c r="AA89" s="26"/>
      <c r="AB89" s="100"/>
      <c r="AC89" s="102" t="str">
        <f t="shared" si="70"/>
        <v/>
      </c>
      <c r="AD89" s="35"/>
      <c r="AE89" s="26"/>
      <c r="AF89" s="105"/>
      <c r="AG89" s="102" t="str">
        <f t="shared" si="71"/>
        <v/>
      </c>
      <c r="AH89" s="119" t="str">
        <f t="shared" si="72"/>
        <v/>
      </c>
      <c r="AI89" s="41" t="str">
        <f t="shared" si="73"/>
        <v/>
      </c>
      <c r="AJ89" s="22" t="str">
        <f t="shared" si="74"/>
        <v/>
      </c>
      <c r="AK89" s="57">
        <f>IF(AJ89&lt;&gt;"",VLOOKUP(AJ89,Point!$A$3:$B$122,2),0)</f>
        <v>0</v>
      </c>
      <c r="AL89" s="61" t="str">
        <f t="shared" si="75"/>
        <v/>
      </c>
      <c r="AM89" s="35"/>
      <c r="AN89" s="26"/>
      <c r="AO89" s="100"/>
      <c r="AP89" s="102" t="str">
        <f t="shared" si="76"/>
        <v/>
      </c>
      <c r="AQ89" s="35"/>
      <c r="AR89" s="29"/>
      <c r="AS89" s="105"/>
      <c r="AT89" s="95" t="str">
        <f t="shared" si="77"/>
        <v/>
      </c>
      <c r="AU89" s="22" t="str">
        <f t="shared" si="78"/>
        <v/>
      </c>
      <c r="AV89" s="87">
        <f>IF(AND(AU89&lt;&gt;"",AU89&gt;Point!$I$8),AU89-Point!$I$8,0)</f>
        <v>0</v>
      </c>
      <c r="AW89" s="22">
        <f>IF(AV89&lt;&gt;0,VLOOKUP(AV89,Point!$I$11:$J$48,2),0)</f>
        <v>0</v>
      </c>
      <c r="AX89" s="26"/>
      <c r="AY89" s="22" t="str">
        <f t="shared" si="79"/>
        <v/>
      </c>
      <c r="AZ89" s="22" t="str">
        <f t="shared" si="80"/>
        <v/>
      </c>
      <c r="BA89" s="22" t="str">
        <f t="shared" si="81"/>
        <v/>
      </c>
      <c r="BB89" s="43">
        <f>IF(AY89&lt;&gt;"",VLOOKUP(BA89,Point!$A$3:$B$122,2),0)</f>
        <v>0</v>
      </c>
      <c r="BC89" s="128" t="str">
        <f t="shared" si="82"/>
        <v/>
      </c>
      <c r="BD89" s="65"/>
      <c r="BE89" s="27"/>
      <c r="BF89" s="22">
        <f t="shared" si="83"/>
        <v>0</v>
      </c>
      <c r="BG89" s="65"/>
      <c r="BH89" s="27"/>
      <c r="BI89" s="22">
        <f t="shared" si="84"/>
        <v>0</v>
      </c>
      <c r="BJ89" s="65"/>
      <c r="BK89" s="27"/>
      <c r="BL89" s="22">
        <f t="shared" si="85"/>
        <v>0</v>
      </c>
      <c r="BM89" s="65"/>
      <c r="BN89" s="27"/>
      <c r="BO89" s="150">
        <f t="shared" si="87"/>
        <v>0</v>
      </c>
      <c r="BP89" s="95" t="str">
        <f t="shared" si="88"/>
        <v/>
      </c>
      <c r="BQ89" s="22" t="str">
        <f t="shared" si="89"/>
        <v/>
      </c>
      <c r="BR89" s="57">
        <f>IF(BP89&lt;&gt;"",VLOOKUP(BQ89,Point!$A$3:$B$122,2),0)</f>
        <v>0</v>
      </c>
      <c r="BS89" s="64" t="str">
        <f t="shared" si="86"/>
        <v/>
      </c>
    </row>
    <row r="90" spans="1:71" ht="13.1" x14ac:dyDescent="0.25">
      <c r="A90" s="41" t="str">
        <f t="shared" si="60"/>
        <v/>
      </c>
      <c r="B90" s="52" t="str">
        <f t="shared" si="61"/>
        <v/>
      </c>
      <c r="C90" s="34"/>
      <c r="D90" s="29"/>
      <c r="E90" s="29"/>
      <c r="F90" s="29"/>
      <c r="G90" s="31"/>
      <c r="H90" s="48"/>
      <c r="I90" s="53" t="str">
        <f t="shared" si="62"/>
        <v/>
      </c>
      <c r="J90" s="54" t="str">
        <f t="shared" si="90"/>
        <v/>
      </c>
      <c r="K90" s="54" t="str">
        <f t="shared" si="63"/>
        <v/>
      </c>
      <c r="L90" s="55" t="str">
        <f t="shared" si="64"/>
        <v/>
      </c>
      <c r="M90" s="36" t="str">
        <f t="shared" si="65"/>
        <v/>
      </c>
      <c r="N90" s="26"/>
      <c r="O90" s="43">
        <f>IF(N90,VLOOKUP(N90,Point!$A$3:$B$122,2),0)</f>
        <v>0</v>
      </c>
      <c r="P90" s="61" t="str">
        <f t="shared" si="66"/>
        <v/>
      </c>
      <c r="Q90" s="35"/>
      <c r="R90" s="26"/>
      <c r="S90" s="100"/>
      <c r="T90" s="102" t="str">
        <f t="shared" si="67"/>
        <v/>
      </c>
      <c r="U90" s="35"/>
      <c r="V90" s="29"/>
      <c r="W90" s="105"/>
      <c r="X90" s="102" t="str">
        <f t="shared" si="68"/>
        <v/>
      </c>
      <c r="Y90" s="119" t="str">
        <f t="shared" si="69"/>
        <v/>
      </c>
      <c r="Z90" s="35"/>
      <c r="AA90" s="26"/>
      <c r="AB90" s="100"/>
      <c r="AC90" s="102" t="str">
        <f t="shared" si="70"/>
        <v/>
      </c>
      <c r="AD90" s="35"/>
      <c r="AE90" s="26"/>
      <c r="AF90" s="105"/>
      <c r="AG90" s="102" t="str">
        <f t="shared" si="71"/>
        <v/>
      </c>
      <c r="AH90" s="119" t="str">
        <f t="shared" si="72"/>
        <v/>
      </c>
      <c r="AI90" s="41" t="str">
        <f t="shared" si="73"/>
        <v/>
      </c>
      <c r="AJ90" s="22" t="str">
        <f t="shared" si="74"/>
        <v/>
      </c>
      <c r="AK90" s="57">
        <f>IF(AJ90&lt;&gt;"",VLOOKUP(AJ90,Point!$A$3:$B$122,2),0)</f>
        <v>0</v>
      </c>
      <c r="AL90" s="61" t="str">
        <f t="shared" si="75"/>
        <v/>
      </c>
      <c r="AM90" s="35"/>
      <c r="AN90" s="26"/>
      <c r="AO90" s="100"/>
      <c r="AP90" s="102" t="str">
        <f t="shared" si="76"/>
        <v/>
      </c>
      <c r="AQ90" s="35"/>
      <c r="AR90" s="29"/>
      <c r="AS90" s="105"/>
      <c r="AT90" s="95" t="str">
        <f t="shared" si="77"/>
        <v/>
      </c>
      <c r="AU90" s="22" t="str">
        <f t="shared" si="78"/>
        <v/>
      </c>
      <c r="AV90" s="87">
        <f>IF(AND(AU90&lt;&gt;"",AU90&gt;Point!$I$8),AU90-Point!$I$8,0)</f>
        <v>0</v>
      </c>
      <c r="AW90" s="22">
        <f>IF(AV90&lt;&gt;0,VLOOKUP(AV90,Point!$I$11:$J$48,2),0)</f>
        <v>0</v>
      </c>
      <c r="AX90" s="26"/>
      <c r="AY90" s="22" t="str">
        <f t="shared" si="79"/>
        <v/>
      </c>
      <c r="AZ90" s="22" t="str">
        <f t="shared" si="80"/>
        <v/>
      </c>
      <c r="BA90" s="22" t="str">
        <f t="shared" si="81"/>
        <v/>
      </c>
      <c r="BB90" s="43">
        <f>IF(AY90&lt;&gt;"",VLOOKUP(BA90,Point!$A$3:$B$122,2),0)</f>
        <v>0</v>
      </c>
      <c r="BC90" s="128" t="str">
        <f t="shared" si="82"/>
        <v/>
      </c>
      <c r="BD90" s="65"/>
      <c r="BE90" s="27"/>
      <c r="BF90" s="22">
        <f t="shared" si="83"/>
        <v>0</v>
      </c>
      <c r="BG90" s="65"/>
      <c r="BH90" s="27"/>
      <c r="BI90" s="22">
        <f t="shared" si="84"/>
        <v>0</v>
      </c>
      <c r="BJ90" s="65"/>
      <c r="BK90" s="27"/>
      <c r="BL90" s="22">
        <f t="shared" si="85"/>
        <v>0</v>
      </c>
      <c r="BM90" s="65"/>
      <c r="BN90" s="27"/>
      <c r="BO90" s="150">
        <f t="shared" si="87"/>
        <v>0</v>
      </c>
      <c r="BP90" s="95" t="str">
        <f t="shared" si="88"/>
        <v/>
      </c>
      <c r="BQ90" s="22" t="str">
        <f t="shared" si="89"/>
        <v/>
      </c>
      <c r="BR90" s="57">
        <f>IF(BP90&lt;&gt;"",VLOOKUP(BQ90,Point!$A$3:$B$122,2),0)</f>
        <v>0</v>
      </c>
      <c r="BS90" s="64" t="str">
        <f t="shared" si="86"/>
        <v/>
      </c>
    </row>
    <row r="91" spans="1:71" ht="13.1" x14ac:dyDescent="0.25">
      <c r="A91" s="41" t="str">
        <f t="shared" si="60"/>
        <v/>
      </c>
      <c r="B91" s="52" t="str">
        <f t="shared" si="61"/>
        <v/>
      </c>
      <c r="C91" s="34"/>
      <c r="D91" s="29"/>
      <c r="E91" s="29"/>
      <c r="F91" s="29"/>
      <c r="G91" s="31"/>
      <c r="H91" s="48"/>
      <c r="I91" s="53" t="str">
        <f t="shared" si="62"/>
        <v/>
      </c>
      <c r="J91" s="54" t="str">
        <f t="shared" si="90"/>
        <v/>
      </c>
      <c r="K91" s="54" t="str">
        <f t="shared" si="63"/>
        <v/>
      </c>
      <c r="L91" s="55" t="str">
        <f t="shared" si="64"/>
        <v/>
      </c>
      <c r="M91" s="36" t="str">
        <f t="shared" si="65"/>
        <v/>
      </c>
      <c r="N91" s="26"/>
      <c r="O91" s="43">
        <f>IF(N91,VLOOKUP(N91,Point!$A$3:$B$122,2),0)</f>
        <v>0</v>
      </c>
      <c r="P91" s="61" t="str">
        <f t="shared" si="66"/>
        <v/>
      </c>
      <c r="Q91" s="35"/>
      <c r="R91" s="26"/>
      <c r="S91" s="100"/>
      <c r="T91" s="102" t="str">
        <f t="shared" si="67"/>
        <v/>
      </c>
      <c r="U91" s="35"/>
      <c r="V91" s="29"/>
      <c r="W91" s="105"/>
      <c r="X91" s="102" t="str">
        <f t="shared" si="68"/>
        <v/>
      </c>
      <c r="Y91" s="119" t="str">
        <f t="shared" si="69"/>
        <v/>
      </c>
      <c r="Z91" s="35"/>
      <c r="AA91" s="26"/>
      <c r="AB91" s="100"/>
      <c r="AC91" s="102" t="str">
        <f t="shared" si="70"/>
        <v/>
      </c>
      <c r="AD91" s="35"/>
      <c r="AE91" s="26"/>
      <c r="AF91" s="105"/>
      <c r="AG91" s="102" t="str">
        <f t="shared" si="71"/>
        <v/>
      </c>
      <c r="AH91" s="119" t="str">
        <f t="shared" si="72"/>
        <v/>
      </c>
      <c r="AI91" s="41" t="str">
        <f t="shared" si="73"/>
        <v/>
      </c>
      <c r="AJ91" s="22" t="str">
        <f t="shared" si="74"/>
        <v/>
      </c>
      <c r="AK91" s="57">
        <f>IF(AJ91&lt;&gt;"",VLOOKUP(AJ91,Point!$A$3:$B$122,2),0)</f>
        <v>0</v>
      </c>
      <c r="AL91" s="61" t="str">
        <f t="shared" si="75"/>
        <v/>
      </c>
      <c r="AM91" s="35"/>
      <c r="AN91" s="26"/>
      <c r="AO91" s="100"/>
      <c r="AP91" s="102" t="str">
        <f t="shared" si="76"/>
        <v/>
      </c>
      <c r="AQ91" s="35"/>
      <c r="AR91" s="29"/>
      <c r="AS91" s="105"/>
      <c r="AT91" s="95" t="str">
        <f t="shared" si="77"/>
        <v/>
      </c>
      <c r="AU91" s="22" t="str">
        <f t="shared" si="78"/>
        <v/>
      </c>
      <c r="AV91" s="87">
        <f>IF(AND(AU91&lt;&gt;"",AU91&gt;Point!$I$8),AU91-Point!$I$8,0)</f>
        <v>0</v>
      </c>
      <c r="AW91" s="22">
        <f>IF(AV91&lt;&gt;0,VLOOKUP(AV91,Point!$I$11:$J$48,2),0)</f>
        <v>0</v>
      </c>
      <c r="AX91" s="26"/>
      <c r="AY91" s="22" t="str">
        <f t="shared" si="79"/>
        <v/>
      </c>
      <c r="AZ91" s="22" t="str">
        <f t="shared" si="80"/>
        <v/>
      </c>
      <c r="BA91" s="22" t="str">
        <f t="shared" si="81"/>
        <v/>
      </c>
      <c r="BB91" s="43">
        <f>IF(AY91&lt;&gt;"",VLOOKUP(BA91,Point!$A$3:$B$122,2),0)</f>
        <v>0</v>
      </c>
      <c r="BC91" s="128" t="str">
        <f t="shared" si="82"/>
        <v/>
      </c>
      <c r="BD91" s="65"/>
      <c r="BE91" s="27"/>
      <c r="BF91" s="22">
        <f t="shared" si="83"/>
        <v>0</v>
      </c>
      <c r="BG91" s="65"/>
      <c r="BH91" s="27"/>
      <c r="BI91" s="22">
        <f t="shared" si="84"/>
        <v>0</v>
      </c>
      <c r="BJ91" s="65"/>
      <c r="BK91" s="27"/>
      <c r="BL91" s="22">
        <f t="shared" si="85"/>
        <v>0</v>
      </c>
      <c r="BM91" s="65"/>
      <c r="BN91" s="27"/>
      <c r="BO91" s="150">
        <f t="shared" si="87"/>
        <v>0</v>
      </c>
      <c r="BP91" s="95" t="str">
        <f t="shared" si="88"/>
        <v/>
      </c>
      <c r="BQ91" s="22" t="str">
        <f t="shared" si="89"/>
        <v/>
      </c>
      <c r="BR91" s="57">
        <f>IF(BP91&lt;&gt;"",VLOOKUP(BQ91,Point!$A$3:$B$122,2),0)</f>
        <v>0</v>
      </c>
      <c r="BS91" s="64" t="str">
        <f t="shared" si="86"/>
        <v/>
      </c>
    </row>
    <row r="92" spans="1:71" ht="13.1" x14ac:dyDescent="0.25">
      <c r="A92" s="41" t="str">
        <f t="shared" si="60"/>
        <v/>
      </c>
      <c r="B92" s="52" t="str">
        <f t="shared" si="61"/>
        <v/>
      </c>
      <c r="C92" s="34"/>
      <c r="D92" s="29"/>
      <c r="E92" s="29"/>
      <c r="F92" s="29"/>
      <c r="G92" s="31"/>
      <c r="H92" s="48"/>
      <c r="I92" s="53" t="str">
        <f t="shared" si="62"/>
        <v/>
      </c>
      <c r="J92" s="54" t="str">
        <f t="shared" si="90"/>
        <v/>
      </c>
      <c r="K92" s="54" t="str">
        <f t="shared" si="63"/>
        <v/>
      </c>
      <c r="L92" s="55" t="str">
        <f t="shared" si="64"/>
        <v/>
      </c>
      <c r="M92" s="36" t="str">
        <f t="shared" si="65"/>
        <v/>
      </c>
      <c r="N92" s="26"/>
      <c r="O92" s="43">
        <f>IF(N92,VLOOKUP(N92,Point!$A$3:$B$122,2),0)</f>
        <v>0</v>
      </c>
      <c r="P92" s="61" t="str">
        <f t="shared" si="66"/>
        <v/>
      </c>
      <c r="Q92" s="35"/>
      <c r="R92" s="26"/>
      <c r="S92" s="100"/>
      <c r="T92" s="102" t="str">
        <f t="shared" si="67"/>
        <v/>
      </c>
      <c r="U92" s="35"/>
      <c r="V92" s="29"/>
      <c r="W92" s="105"/>
      <c r="X92" s="102" t="str">
        <f t="shared" si="68"/>
        <v/>
      </c>
      <c r="Y92" s="119" t="str">
        <f t="shared" si="69"/>
        <v/>
      </c>
      <c r="Z92" s="35"/>
      <c r="AA92" s="26"/>
      <c r="AB92" s="100"/>
      <c r="AC92" s="102" t="str">
        <f t="shared" si="70"/>
        <v/>
      </c>
      <c r="AD92" s="35"/>
      <c r="AE92" s="26"/>
      <c r="AF92" s="105"/>
      <c r="AG92" s="102" t="str">
        <f t="shared" si="71"/>
        <v/>
      </c>
      <c r="AH92" s="119" t="str">
        <f t="shared" si="72"/>
        <v/>
      </c>
      <c r="AI92" s="41" t="str">
        <f t="shared" si="73"/>
        <v/>
      </c>
      <c r="AJ92" s="22" t="str">
        <f t="shared" si="74"/>
        <v/>
      </c>
      <c r="AK92" s="57">
        <f>IF(AJ92&lt;&gt;"",VLOOKUP(AJ92,Point!$A$3:$B$122,2),0)</f>
        <v>0</v>
      </c>
      <c r="AL92" s="61" t="str">
        <f t="shared" si="75"/>
        <v/>
      </c>
      <c r="AM92" s="35"/>
      <c r="AN92" s="26"/>
      <c r="AO92" s="100"/>
      <c r="AP92" s="102" t="str">
        <f t="shared" si="76"/>
        <v/>
      </c>
      <c r="AQ92" s="35"/>
      <c r="AR92" s="29"/>
      <c r="AS92" s="105"/>
      <c r="AT92" s="95" t="str">
        <f t="shared" si="77"/>
        <v/>
      </c>
      <c r="AU92" s="22" t="str">
        <f t="shared" si="78"/>
        <v/>
      </c>
      <c r="AV92" s="87">
        <f>IF(AND(AU92&lt;&gt;"",AU92&gt;Point!$I$8),AU92-Point!$I$8,0)</f>
        <v>0</v>
      </c>
      <c r="AW92" s="22">
        <f>IF(AV92&lt;&gt;0,VLOOKUP(AV92,Point!$I$11:$J$48,2),0)</f>
        <v>0</v>
      </c>
      <c r="AX92" s="26"/>
      <c r="AY92" s="22" t="str">
        <f t="shared" si="79"/>
        <v/>
      </c>
      <c r="AZ92" s="22" t="str">
        <f t="shared" si="80"/>
        <v/>
      </c>
      <c r="BA92" s="22" t="str">
        <f t="shared" si="81"/>
        <v/>
      </c>
      <c r="BB92" s="43">
        <f>IF(AY92&lt;&gt;"",VLOOKUP(BA92,Point!$A$3:$B$122,2),0)</f>
        <v>0</v>
      </c>
      <c r="BC92" s="128" t="str">
        <f t="shared" si="82"/>
        <v/>
      </c>
      <c r="BD92" s="65"/>
      <c r="BE92" s="27"/>
      <c r="BF92" s="22">
        <f t="shared" si="83"/>
        <v>0</v>
      </c>
      <c r="BG92" s="65"/>
      <c r="BH92" s="27"/>
      <c r="BI92" s="22">
        <f t="shared" si="84"/>
        <v>0</v>
      </c>
      <c r="BJ92" s="65"/>
      <c r="BK92" s="27"/>
      <c r="BL92" s="22">
        <f t="shared" si="85"/>
        <v>0</v>
      </c>
      <c r="BM92" s="65"/>
      <c r="BN92" s="27"/>
      <c r="BO92" s="150">
        <f t="shared" si="87"/>
        <v>0</v>
      </c>
      <c r="BP92" s="95" t="str">
        <f t="shared" si="88"/>
        <v/>
      </c>
      <c r="BQ92" s="22" t="str">
        <f t="shared" si="89"/>
        <v/>
      </c>
      <c r="BR92" s="57">
        <f>IF(BP92&lt;&gt;"",VLOOKUP(BQ92,Point!$A$3:$B$122,2),0)</f>
        <v>0</v>
      </c>
      <c r="BS92" s="64" t="str">
        <f t="shared" si="86"/>
        <v/>
      </c>
    </row>
    <row r="93" spans="1:71" ht="13.1" x14ac:dyDescent="0.25">
      <c r="A93" s="41" t="str">
        <f t="shared" si="60"/>
        <v/>
      </c>
      <c r="B93" s="52" t="str">
        <f t="shared" si="61"/>
        <v/>
      </c>
      <c r="C93" s="34"/>
      <c r="D93" s="29"/>
      <c r="E93" s="29"/>
      <c r="F93" s="29"/>
      <c r="G93" s="31"/>
      <c r="H93" s="48"/>
      <c r="I93" s="53" t="str">
        <f t="shared" si="62"/>
        <v/>
      </c>
      <c r="J93" s="54" t="str">
        <f t="shared" si="90"/>
        <v/>
      </c>
      <c r="K93" s="54" t="str">
        <f t="shared" si="63"/>
        <v/>
      </c>
      <c r="L93" s="55" t="str">
        <f t="shared" si="64"/>
        <v/>
      </c>
      <c r="M93" s="36" t="str">
        <f t="shared" si="65"/>
        <v/>
      </c>
      <c r="N93" s="26"/>
      <c r="O93" s="43">
        <f>IF(N93,VLOOKUP(N93,Point!$A$3:$B$122,2),0)</f>
        <v>0</v>
      </c>
      <c r="P93" s="61" t="str">
        <f t="shared" si="66"/>
        <v/>
      </c>
      <c r="Q93" s="35"/>
      <c r="R93" s="26"/>
      <c r="S93" s="100"/>
      <c r="T93" s="102" t="str">
        <f t="shared" si="67"/>
        <v/>
      </c>
      <c r="U93" s="35"/>
      <c r="V93" s="29"/>
      <c r="W93" s="105"/>
      <c r="X93" s="102" t="str">
        <f t="shared" si="68"/>
        <v/>
      </c>
      <c r="Y93" s="119" t="str">
        <f t="shared" si="69"/>
        <v/>
      </c>
      <c r="Z93" s="35"/>
      <c r="AA93" s="26"/>
      <c r="AB93" s="100"/>
      <c r="AC93" s="102" t="str">
        <f t="shared" si="70"/>
        <v/>
      </c>
      <c r="AD93" s="35"/>
      <c r="AE93" s="26"/>
      <c r="AF93" s="105"/>
      <c r="AG93" s="102" t="str">
        <f t="shared" si="71"/>
        <v/>
      </c>
      <c r="AH93" s="119" t="str">
        <f t="shared" si="72"/>
        <v/>
      </c>
      <c r="AI93" s="41" t="str">
        <f t="shared" si="73"/>
        <v/>
      </c>
      <c r="AJ93" s="22" t="str">
        <f t="shared" si="74"/>
        <v/>
      </c>
      <c r="AK93" s="57">
        <f>IF(AJ93&lt;&gt;"",VLOOKUP(AJ93,Point!$A$3:$B$122,2),0)</f>
        <v>0</v>
      </c>
      <c r="AL93" s="61" t="str">
        <f t="shared" si="75"/>
        <v/>
      </c>
      <c r="AM93" s="35"/>
      <c r="AN93" s="26"/>
      <c r="AO93" s="100"/>
      <c r="AP93" s="102" t="str">
        <f t="shared" si="76"/>
        <v/>
      </c>
      <c r="AQ93" s="35"/>
      <c r="AR93" s="29"/>
      <c r="AS93" s="105"/>
      <c r="AT93" s="95" t="str">
        <f t="shared" si="77"/>
        <v/>
      </c>
      <c r="AU93" s="22" t="str">
        <f t="shared" si="78"/>
        <v/>
      </c>
      <c r="AV93" s="87">
        <f>IF(AND(AU93&lt;&gt;"",AU93&gt;Point!$I$8),AU93-Point!$I$8,0)</f>
        <v>0</v>
      </c>
      <c r="AW93" s="22">
        <f>IF(AV93&lt;&gt;0,VLOOKUP(AV93,Point!$I$11:$J$48,2),0)</f>
        <v>0</v>
      </c>
      <c r="AX93" s="26"/>
      <c r="AY93" s="22" t="str">
        <f t="shared" si="79"/>
        <v/>
      </c>
      <c r="AZ93" s="22" t="str">
        <f t="shared" si="80"/>
        <v/>
      </c>
      <c r="BA93" s="22" t="str">
        <f t="shared" si="81"/>
        <v/>
      </c>
      <c r="BB93" s="43">
        <f>IF(AY93&lt;&gt;"",VLOOKUP(BA93,Point!$A$3:$B$122,2),0)</f>
        <v>0</v>
      </c>
      <c r="BC93" s="128" t="str">
        <f t="shared" si="82"/>
        <v/>
      </c>
      <c r="BD93" s="65"/>
      <c r="BE93" s="27"/>
      <c r="BF93" s="22">
        <f t="shared" si="83"/>
        <v>0</v>
      </c>
      <c r="BG93" s="65"/>
      <c r="BH93" s="27"/>
      <c r="BI93" s="22">
        <f t="shared" si="84"/>
        <v>0</v>
      </c>
      <c r="BJ93" s="65"/>
      <c r="BK93" s="27"/>
      <c r="BL93" s="22">
        <f t="shared" si="85"/>
        <v>0</v>
      </c>
      <c r="BM93" s="65"/>
      <c r="BN93" s="27"/>
      <c r="BO93" s="150">
        <f t="shared" si="87"/>
        <v>0</v>
      </c>
      <c r="BP93" s="95" t="str">
        <f t="shared" si="88"/>
        <v/>
      </c>
      <c r="BQ93" s="22" t="str">
        <f t="shared" si="89"/>
        <v/>
      </c>
      <c r="BR93" s="57">
        <f>IF(BP93&lt;&gt;"",VLOOKUP(BQ93,Point!$A$3:$B$122,2),0)</f>
        <v>0</v>
      </c>
      <c r="BS93" s="64" t="str">
        <f t="shared" si="86"/>
        <v/>
      </c>
    </row>
    <row r="94" spans="1:71" ht="13.1" x14ac:dyDescent="0.25">
      <c r="A94" s="41" t="str">
        <f t="shared" si="60"/>
        <v/>
      </c>
      <c r="B94" s="52" t="str">
        <f t="shared" si="61"/>
        <v/>
      </c>
      <c r="C94" s="34"/>
      <c r="D94" s="29"/>
      <c r="E94" s="29"/>
      <c r="F94" s="29"/>
      <c r="G94" s="31"/>
      <c r="H94" s="48"/>
      <c r="I94" s="53" t="str">
        <f t="shared" si="62"/>
        <v/>
      </c>
      <c r="J94" s="54" t="str">
        <f t="shared" si="90"/>
        <v/>
      </c>
      <c r="K94" s="54" t="str">
        <f t="shared" si="63"/>
        <v/>
      </c>
      <c r="L94" s="55" t="str">
        <f t="shared" si="64"/>
        <v/>
      </c>
      <c r="M94" s="36" t="str">
        <f t="shared" si="65"/>
        <v/>
      </c>
      <c r="N94" s="26"/>
      <c r="O94" s="43">
        <f>IF(N94,VLOOKUP(N94,Point!$A$3:$B$122,2),0)</f>
        <v>0</v>
      </c>
      <c r="P94" s="61" t="str">
        <f t="shared" si="66"/>
        <v/>
      </c>
      <c r="Q94" s="35"/>
      <c r="R94" s="26"/>
      <c r="S94" s="100"/>
      <c r="T94" s="102" t="str">
        <f t="shared" si="67"/>
        <v/>
      </c>
      <c r="U94" s="35"/>
      <c r="V94" s="29"/>
      <c r="W94" s="105"/>
      <c r="X94" s="102" t="str">
        <f t="shared" si="68"/>
        <v/>
      </c>
      <c r="Y94" s="119" t="str">
        <f t="shared" si="69"/>
        <v/>
      </c>
      <c r="Z94" s="35"/>
      <c r="AA94" s="26"/>
      <c r="AB94" s="100"/>
      <c r="AC94" s="102" t="str">
        <f t="shared" si="70"/>
        <v/>
      </c>
      <c r="AD94" s="35"/>
      <c r="AE94" s="26"/>
      <c r="AF94" s="105"/>
      <c r="AG94" s="102" t="str">
        <f t="shared" si="71"/>
        <v/>
      </c>
      <c r="AH94" s="119" t="str">
        <f t="shared" si="72"/>
        <v/>
      </c>
      <c r="AI94" s="41" t="str">
        <f t="shared" si="73"/>
        <v/>
      </c>
      <c r="AJ94" s="22" t="str">
        <f t="shared" si="74"/>
        <v/>
      </c>
      <c r="AK94" s="57">
        <f>IF(AJ94&lt;&gt;"",VLOOKUP(AJ94,Point!$A$3:$B$122,2),0)</f>
        <v>0</v>
      </c>
      <c r="AL94" s="61" t="str">
        <f t="shared" si="75"/>
        <v/>
      </c>
      <c r="AM94" s="35"/>
      <c r="AN94" s="26"/>
      <c r="AO94" s="100"/>
      <c r="AP94" s="102" t="str">
        <f t="shared" si="76"/>
        <v/>
      </c>
      <c r="AQ94" s="35"/>
      <c r="AR94" s="29"/>
      <c r="AS94" s="105"/>
      <c r="AT94" s="95" t="str">
        <f t="shared" si="77"/>
        <v/>
      </c>
      <c r="AU94" s="22" t="str">
        <f t="shared" si="78"/>
        <v/>
      </c>
      <c r="AV94" s="87">
        <f>IF(AND(AU94&lt;&gt;"",AU94&gt;Point!$I$8),AU94-Point!$I$8,0)</f>
        <v>0</v>
      </c>
      <c r="AW94" s="22">
        <f>IF(AV94&lt;&gt;0,VLOOKUP(AV94,Point!$I$11:$J$48,2),0)</f>
        <v>0</v>
      </c>
      <c r="AX94" s="26"/>
      <c r="AY94" s="22" t="str">
        <f t="shared" si="79"/>
        <v/>
      </c>
      <c r="AZ94" s="22" t="str">
        <f t="shared" si="80"/>
        <v/>
      </c>
      <c r="BA94" s="22" t="str">
        <f t="shared" si="81"/>
        <v/>
      </c>
      <c r="BB94" s="43">
        <f>IF(AY94&lt;&gt;"",VLOOKUP(BA94,Point!$A$3:$B$122,2),0)</f>
        <v>0</v>
      </c>
      <c r="BC94" s="128" t="str">
        <f t="shared" si="82"/>
        <v/>
      </c>
      <c r="BD94" s="65"/>
      <c r="BE94" s="27"/>
      <c r="BF94" s="22">
        <f t="shared" si="83"/>
        <v>0</v>
      </c>
      <c r="BG94" s="65"/>
      <c r="BH94" s="27"/>
      <c r="BI94" s="22">
        <f t="shared" si="84"/>
        <v>0</v>
      </c>
      <c r="BJ94" s="65"/>
      <c r="BK94" s="27"/>
      <c r="BL94" s="22">
        <f t="shared" si="85"/>
        <v>0</v>
      </c>
      <c r="BM94" s="65"/>
      <c r="BN94" s="27"/>
      <c r="BO94" s="150">
        <f t="shared" si="87"/>
        <v>0</v>
      </c>
      <c r="BP94" s="95" t="str">
        <f t="shared" si="88"/>
        <v/>
      </c>
      <c r="BQ94" s="22" t="str">
        <f t="shared" si="89"/>
        <v/>
      </c>
      <c r="BR94" s="57">
        <f>IF(BP94&lt;&gt;"",VLOOKUP(BQ94,Point!$A$3:$B$122,2),0)</f>
        <v>0</v>
      </c>
      <c r="BS94" s="64" t="str">
        <f t="shared" si="86"/>
        <v/>
      </c>
    </row>
    <row r="95" spans="1:71" ht="13.1" x14ac:dyDescent="0.25">
      <c r="A95" s="41" t="str">
        <f t="shared" si="60"/>
        <v/>
      </c>
      <c r="B95" s="52" t="str">
        <f t="shared" si="61"/>
        <v/>
      </c>
      <c r="C95" s="34"/>
      <c r="D95" s="29"/>
      <c r="E95" s="29"/>
      <c r="F95" s="29"/>
      <c r="G95" s="31"/>
      <c r="H95" s="48"/>
      <c r="I95" s="53" t="str">
        <f t="shared" si="62"/>
        <v/>
      </c>
      <c r="J95" s="54" t="str">
        <f t="shared" si="90"/>
        <v/>
      </c>
      <c r="K95" s="54" t="str">
        <f t="shared" si="63"/>
        <v/>
      </c>
      <c r="L95" s="55" t="str">
        <f t="shared" si="64"/>
        <v/>
      </c>
      <c r="M95" s="36" t="str">
        <f t="shared" si="65"/>
        <v/>
      </c>
      <c r="N95" s="26"/>
      <c r="O95" s="43">
        <f>IF(N95,VLOOKUP(N95,Point!$A$3:$B$122,2),0)</f>
        <v>0</v>
      </c>
      <c r="P95" s="61" t="str">
        <f t="shared" si="66"/>
        <v/>
      </c>
      <c r="Q95" s="35"/>
      <c r="R95" s="26"/>
      <c r="S95" s="100"/>
      <c r="T95" s="102" t="str">
        <f t="shared" si="67"/>
        <v/>
      </c>
      <c r="U95" s="35"/>
      <c r="V95" s="29"/>
      <c r="W95" s="105"/>
      <c r="X95" s="102" t="str">
        <f t="shared" si="68"/>
        <v/>
      </c>
      <c r="Y95" s="119" t="str">
        <f t="shared" si="69"/>
        <v/>
      </c>
      <c r="Z95" s="35"/>
      <c r="AA95" s="26"/>
      <c r="AB95" s="100"/>
      <c r="AC95" s="102" t="str">
        <f t="shared" si="70"/>
        <v/>
      </c>
      <c r="AD95" s="35"/>
      <c r="AE95" s="26"/>
      <c r="AF95" s="105"/>
      <c r="AG95" s="102" t="str">
        <f t="shared" si="71"/>
        <v/>
      </c>
      <c r="AH95" s="119" t="str">
        <f t="shared" si="72"/>
        <v/>
      </c>
      <c r="AI95" s="41" t="str">
        <f t="shared" si="73"/>
        <v/>
      </c>
      <c r="AJ95" s="22" t="str">
        <f t="shared" si="74"/>
        <v/>
      </c>
      <c r="AK95" s="57">
        <f>IF(AJ95&lt;&gt;"",VLOOKUP(AJ95,Point!$A$3:$B$122,2),0)</f>
        <v>0</v>
      </c>
      <c r="AL95" s="61" t="str">
        <f t="shared" si="75"/>
        <v/>
      </c>
      <c r="AM95" s="35"/>
      <c r="AN95" s="26"/>
      <c r="AO95" s="100"/>
      <c r="AP95" s="102" t="str">
        <f t="shared" si="76"/>
        <v/>
      </c>
      <c r="AQ95" s="35"/>
      <c r="AR95" s="29"/>
      <c r="AS95" s="105"/>
      <c r="AT95" s="95" t="str">
        <f t="shared" si="77"/>
        <v/>
      </c>
      <c r="AU95" s="22" t="str">
        <f t="shared" si="78"/>
        <v/>
      </c>
      <c r="AV95" s="87">
        <f>IF(AND(AU95&lt;&gt;"",AU95&gt;Point!$I$8),AU95-Point!$I$8,0)</f>
        <v>0</v>
      </c>
      <c r="AW95" s="22">
        <f>IF(AV95&lt;&gt;0,VLOOKUP(AV95,Point!$I$11:$J$48,2),0)</f>
        <v>0</v>
      </c>
      <c r="AX95" s="26"/>
      <c r="AY95" s="22" t="str">
        <f t="shared" si="79"/>
        <v/>
      </c>
      <c r="AZ95" s="22" t="str">
        <f t="shared" si="80"/>
        <v/>
      </c>
      <c r="BA95" s="22" t="str">
        <f t="shared" si="81"/>
        <v/>
      </c>
      <c r="BB95" s="43">
        <f>IF(AY95&lt;&gt;"",VLOOKUP(BA95,Point!$A$3:$B$122,2),0)</f>
        <v>0</v>
      </c>
      <c r="BC95" s="128" t="str">
        <f t="shared" si="82"/>
        <v/>
      </c>
      <c r="BD95" s="65"/>
      <c r="BE95" s="27"/>
      <c r="BF95" s="22">
        <f t="shared" si="83"/>
        <v>0</v>
      </c>
      <c r="BG95" s="65"/>
      <c r="BH95" s="27"/>
      <c r="BI95" s="22">
        <f t="shared" si="84"/>
        <v>0</v>
      </c>
      <c r="BJ95" s="65"/>
      <c r="BK95" s="27"/>
      <c r="BL95" s="22">
        <f t="shared" si="85"/>
        <v>0</v>
      </c>
      <c r="BM95" s="65"/>
      <c r="BN95" s="27"/>
      <c r="BO95" s="150">
        <f t="shared" si="87"/>
        <v>0</v>
      </c>
      <c r="BP95" s="95" t="str">
        <f t="shared" si="88"/>
        <v/>
      </c>
      <c r="BQ95" s="22" t="str">
        <f t="shared" si="89"/>
        <v/>
      </c>
      <c r="BR95" s="57">
        <f>IF(BP95&lt;&gt;"",VLOOKUP(BQ95,Point!$A$3:$B$122,2),0)</f>
        <v>0</v>
      </c>
      <c r="BS95" s="64" t="str">
        <f t="shared" si="86"/>
        <v/>
      </c>
    </row>
    <row r="96" spans="1:71" ht="13.1" x14ac:dyDescent="0.25">
      <c r="A96" s="41" t="str">
        <f t="shared" si="60"/>
        <v/>
      </c>
      <c r="B96" s="52" t="str">
        <f t="shared" si="61"/>
        <v/>
      </c>
      <c r="C96" s="34"/>
      <c r="D96" s="29"/>
      <c r="E96" s="29"/>
      <c r="F96" s="29"/>
      <c r="G96" s="31"/>
      <c r="H96" s="48"/>
      <c r="I96" s="53" t="str">
        <f t="shared" si="62"/>
        <v/>
      </c>
      <c r="J96" s="54" t="str">
        <f t="shared" si="90"/>
        <v/>
      </c>
      <c r="K96" s="54" t="str">
        <f t="shared" si="63"/>
        <v/>
      </c>
      <c r="L96" s="55" t="str">
        <f t="shared" si="64"/>
        <v/>
      </c>
      <c r="M96" s="36" t="str">
        <f t="shared" si="65"/>
        <v/>
      </c>
      <c r="N96" s="26"/>
      <c r="O96" s="43">
        <f>IF(N96,VLOOKUP(N96,Point!$A$3:$B$122,2),0)</f>
        <v>0</v>
      </c>
      <c r="P96" s="61" t="str">
        <f t="shared" si="66"/>
        <v/>
      </c>
      <c r="Q96" s="35"/>
      <c r="R96" s="26"/>
      <c r="S96" s="100"/>
      <c r="T96" s="102" t="str">
        <f t="shared" si="67"/>
        <v/>
      </c>
      <c r="U96" s="35"/>
      <c r="V96" s="29"/>
      <c r="W96" s="105"/>
      <c r="X96" s="102" t="str">
        <f t="shared" si="68"/>
        <v/>
      </c>
      <c r="Y96" s="119" t="str">
        <f t="shared" si="69"/>
        <v/>
      </c>
      <c r="Z96" s="35"/>
      <c r="AA96" s="26"/>
      <c r="AB96" s="100"/>
      <c r="AC96" s="102" t="str">
        <f t="shared" si="70"/>
        <v/>
      </c>
      <c r="AD96" s="35"/>
      <c r="AE96" s="26"/>
      <c r="AF96" s="105"/>
      <c r="AG96" s="102" t="str">
        <f t="shared" si="71"/>
        <v/>
      </c>
      <c r="AH96" s="119" t="str">
        <f t="shared" si="72"/>
        <v/>
      </c>
      <c r="AI96" s="41" t="str">
        <f t="shared" si="73"/>
        <v/>
      </c>
      <c r="AJ96" s="22" t="str">
        <f t="shared" si="74"/>
        <v/>
      </c>
      <c r="AK96" s="57">
        <f>IF(AJ96&lt;&gt;"",VLOOKUP(AJ96,Point!$A$3:$B$122,2),0)</f>
        <v>0</v>
      </c>
      <c r="AL96" s="61" t="str">
        <f t="shared" si="75"/>
        <v/>
      </c>
      <c r="AM96" s="35"/>
      <c r="AN96" s="26"/>
      <c r="AO96" s="100"/>
      <c r="AP96" s="102" t="str">
        <f t="shared" si="76"/>
        <v/>
      </c>
      <c r="AQ96" s="35"/>
      <c r="AR96" s="29"/>
      <c r="AS96" s="105"/>
      <c r="AT96" s="95" t="str">
        <f t="shared" si="77"/>
        <v/>
      </c>
      <c r="AU96" s="22" t="str">
        <f t="shared" si="78"/>
        <v/>
      </c>
      <c r="AV96" s="87">
        <f>IF(AND(AU96&lt;&gt;"",AU96&gt;Point!$I$8),AU96-Point!$I$8,0)</f>
        <v>0</v>
      </c>
      <c r="AW96" s="22">
        <f>IF(AV96&lt;&gt;0,VLOOKUP(AV96,Point!$I$11:$J$48,2),0)</f>
        <v>0</v>
      </c>
      <c r="AX96" s="26"/>
      <c r="AY96" s="22" t="str">
        <f t="shared" si="79"/>
        <v/>
      </c>
      <c r="AZ96" s="22" t="str">
        <f t="shared" si="80"/>
        <v/>
      </c>
      <c r="BA96" s="22" t="str">
        <f t="shared" si="81"/>
        <v/>
      </c>
      <c r="BB96" s="43">
        <f>IF(AY96&lt;&gt;"",VLOOKUP(BA96,Point!$A$3:$B$122,2),0)</f>
        <v>0</v>
      </c>
      <c r="BC96" s="128" t="str">
        <f t="shared" si="82"/>
        <v/>
      </c>
      <c r="BD96" s="65"/>
      <c r="BE96" s="27"/>
      <c r="BF96" s="22">
        <f t="shared" si="83"/>
        <v>0</v>
      </c>
      <c r="BG96" s="65"/>
      <c r="BH96" s="27"/>
      <c r="BI96" s="22">
        <f t="shared" si="84"/>
        <v>0</v>
      </c>
      <c r="BJ96" s="65"/>
      <c r="BK96" s="27"/>
      <c r="BL96" s="22">
        <f t="shared" si="85"/>
        <v>0</v>
      </c>
      <c r="BM96" s="65"/>
      <c r="BN96" s="27"/>
      <c r="BO96" s="150">
        <f t="shared" si="87"/>
        <v>0</v>
      </c>
      <c r="BP96" s="95" t="str">
        <f t="shared" si="88"/>
        <v/>
      </c>
      <c r="BQ96" s="22" t="str">
        <f t="shared" si="89"/>
        <v/>
      </c>
      <c r="BR96" s="57">
        <f>IF(BP96&lt;&gt;"",VLOOKUP(BQ96,Point!$A$3:$B$122,2),0)</f>
        <v>0</v>
      </c>
      <c r="BS96" s="64" t="str">
        <f t="shared" si="86"/>
        <v/>
      </c>
    </row>
    <row r="97" spans="1:71" ht="13.1" x14ac:dyDescent="0.25">
      <c r="A97" s="41" t="str">
        <f t="shared" si="60"/>
        <v/>
      </c>
      <c r="B97" s="52" t="str">
        <f t="shared" si="61"/>
        <v/>
      </c>
      <c r="C97" s="34"/>
      <c r="D97" s="29"/>
      <c r="E97" s="29"/>
      <c r="F97" s="29"/>
      <c r="G97" s="31"/>
      <c r="H97" s="48"/>
      <c r="I97" s="53" t="str">
        <f t="shared" si="62"/>
        <v/>
      </c>
      <c r="J97" s="54" t="str">
        <f t="shared" si="90"/>
        <v/>
      </c>
      <c r="K97" s="54" t="str">
        <f t="shared" si="63"/>
        <v/>
      </c>
      <c r="L97" s="55" t="str">
        <f t="shared" si="64"/>
        <v/>
      </c>
      <c r="M97" s="36" t="str">
        <f t="shared" si="65"/>
        <v/>
      </c>
      <c r="N97" s="26"/>
      <c r="O97" s="43">
        <f>IF(N97,VLOOKUP(N97,Point!$A$3:$B$122,2),0)</f>
        <v>0</v>
      </c>
      <c r="P97" s="61" t="str">
        <f t="shared" si="66"/>
        <v/>
      </c>
      <c r="Q97" s="35"/>
      <c r="R97" s="26"/>
      <c r="S97" s="100"/>
      <c r="T97" s="102" t="str">
        <f t="shared" si="67"/>
        <v/>
      </c>
      <c r="U97" s="35"/>
      <c r="V97" s="29"/>
      <c r="W97" s="105"/>
      <c r="X97" s="102" t="str">
        <f t="shared" si="68"/>
        <v/>
      </c>
      <c r="Y97" s="119" t="str">
        <f t="shared" si="69"/>
        <v/>
      </c>
      <c r="Z97" s="35"/>
      <c r="AA97" s="26"/>
      <c r="AB97" s="100"/>
      <c r="AC97" s="102" t="str">
        <f t="shared" si="70"/>
        <v/>
      </c>
      <c r="AD97" s="35"/>
      <c r="AE97" s="26"/>
      <c r="AF97" s="105"/>
      <c r="AG97" s="102" t="str">
        <f t="shared" si="71"/>
        <v/>
      </c>
      <c r="AH97" s="119" t="str">
        <f t="shared" si="72"/>
        <v/>
      </c>
      <c r="AI97" s="41" t="str">
        <f t="shared" si="73"/>
        <v/>
      </c>
      <c r="AJ97" s="22" t="str">
        <f t="shared" si="74"/>
        <v/>
      </c>
      <c r="AK97" s="57">
        <f>IF(AJ97&lt;&gt;"",VLOOKUP(AJ97,Point!$A$3:$B$122,2),0)</f>
        <v>0</v>
      </c>
      <c r="AL97" s="61" t="str">
        <f t="shared" si="75"/>
        <v/>
      </c>
      <c r="AM97" s="35"/>
      <c r="AN97" s="26"/>
      <c r="AO97" s="100"/>
      <c r="AP97" s="102" t="str">
        <f t="shared" si="76"/>
        <v/>
      </c>
      <c r="AQ97" s="35"/>
      <c r="AR97" s="29"/>
      <c r="AS97" s="105"/>
      <c r="AT97" s="95" t="str">
        <f t="shared" si="77"/>
        <v/>
      </c>
      <c r="AU97" s="22" t="str">
        <f t="shared" si="78"/>
        <v/>
      </c>
      <c r="AV97" s="87">
        <f>IF(AND(AU97&lt;&gt;"",AU97&gt;Point!$I$8),AU97-Point!$I$8,0)</f>
        <v>0</v>
      </c>
      <c r="AW97" s="22">
        <f>IF(AV97&lt;&gt;0,VLOOKUP(AV97,Point!$I$11:$J$48,2),0)</f>
        <v>0</v>
      </c>
      <c r="AX97" s="26"/>
      <c r="AY97" s="22" t="str">
        <f t="shared" si="79"/>
        <v/>
      </c>
      <c r="AZ97" s="22" t="str">
        <f t="shared" si="80"/>
        <v/>
      </c>
      <c r="BA97" s="22" t="str">
        <f t="shared" si="81"/>
        <v/>
      </c>
      <c r="BB97" s="43">
        <f>IF(AY97&lt;&gt;"",VLOOKUP(BA97,Point!$A$3:$B$122,2),0)</f>
        <v>0</v>
      </c>
      <c r="BC97" s="128" t="str">
        <f t="shared" si="82"/>
        <v/>
      </c>
      <c r="BD97" s="65"/>
      <c r="BE97" s="27"/>
      <c r="BF97" s="22">
        <f t="shared" si="83"/>
        <v>0</v>
      </c>
      <c r="BG97" s="65"/>
      <c r="BH97" s="27"/>
      <c r="BI97" s="22">
        <f t="shared" si="84"/>
        <v>0</v>
      </c>
      <c r="BJ97" s="65"/>
      <c r="BK97" s="27"/>
      <c r="BL97" s="22">
        <f t="shared" si="85"/>
        <v>0</v>
      </c>
      <c r="BM97" s="65"/>
      <c r="BN97" s="27"/>
      <c r="BO97" s="150">
        <f t="shared" si="87"/>
        <v>0</v>
      </c>
      <c r="BP97" s="95" t="str">
        <f t="shared" si="88"/>
        <v/>
      </c>
      <c r="BQ97" s="22" t="str">
        <f t="shared" si="89"/>
        <v/>
      </c>
      <c r="BR97" s="57">
        <f>IF(BP97&lt;&gt;"",VLOOKUP(BQ97,Point!$A$3:$B$122,2),0)</f>
        <v>0</v>
      </c>
      <c r="BS97" s="64" t="str">
        <f t="shared" si="86"/>
        <v/>
      </c>
    </row>
    <row r="98" spans="1:71" ht="13.1" x14ac:dyDescent="0.25">
      <c r="A98" s="41" t="str">
        <f t="shared" si="60"/>
        <v/>
      </c>
      <c r="B98" s="52" t="str">
        <f t="shared" si="61"/>
        <v/>
      </c>
      <c r="C98" s="34"/>
      <c r="D98" s="29"/>
      <c r="E98" s="29"/>
      <c r="F98" s="29"/>
      <c r="G98" s="31"/>
      <c r="H98" s="48"/>
      <c r="I98" s="53" t="str">
        <f t="shared" si="62"/>
        <v/>
      </c>
      <c r="J98" s="54" t="str">
        <f t="shared" si="90"/>
        <v/>
      </c>
      <c r="K98" s="54" t="str">
        <f t="shared" si="63"/>
        <v/>
      </c>
      <c r="L98" s="55" t="str">
        <f t="shared" si="64"/>
        <v/>
      </c>
      <c r="M98" s="36" t="str">
        <f t="shared" si="65"/>
        <v/>
      </c>
      <c r="N98" s="26"/>
      <c r="O98" s="43">
        <f>IF(N98,VLOOKUP(N98,Point!$A$3:$B$122,2),0)</f>
        <v>0</v>
      </c>
      <c r="P98" s="61" t="str">
        <f t="shared" si="66"/>
        <v/>
      </c>
      <c r="Q98" s="35"/>
      <c r="R98" s="26"/>
      <c r="S98" s="100"/>
      <c r="T98" s="102" t="str">
        <f t="shared" si="67"/>
        <v/>
      </c>
      <c r="U98" s="35"/>
      <c r="V98" s="29"/>
      <c r="W98" s="105"/>
      <c r="X98" s="102" t="str">
        <f t="shared" si="68"/>
        <v/>
      </c>
      <c r="Y98" s="119" t="str">
        <f t="shared" si="69"/>
        <v/>
      </c>
      <c r="Z98" s="35"/>
      <c r="AA98" s="26"/>
      <c r="AB98" s="100"/>
      <c r="AC98" s="102" t="str">
        <f t="shared" si="70"/>
        <v/>
      </c>
      <c r="AD98" s="35"/>
      <c r="AE98" s="26"/>
      <c r="AF98" s="105"/>
      <c r="AG98" s="102" t="str">
        <f t="shared" si="71"/>
        <v/>
      </c>
      <c r="AH98" s="119" t="str">
        <f t="shared" si="72"/>
        <v/>
      </c>
      <c r="AI98" s="41" t="str">
        <f t="shared" si="73"/>
        <v/>
      </c>
      <c r="AJ98" s="22" t="str">
        <f t="shared" si="74"/>
        <v/>
      </c>
      <c r="AK98" s="57">
        <f>IF(AJ98&lt;&gt;"",VLOOKUP(AJ98,Point!$A$3:$B$122,2),0)</f>
        <v>0</v>
      </c>
      <c r="AL98" s="61" t="str">
        <f t="shared" si="75"/>
        <v/>
      </c>
      <c r="AM98" s="35"/>
      <c r="AN98" s="26"/>
      <c r="AO98" s="100"/>
      <c r="AP98" s="102" t="str">
        <f t="shared" si="76"/>
        <v/>
      </c>
      <c r="AQ98" s="35"/>
      <c r="AR98" s="29"/>
      <c r="AS98" s="105"/>
      <c r="AT98" s="95" t="str">
        <f t="shared" si="77"/>
        <v/>
      </c>
      <c r="AU98" s="22" t="str">
        <f t="shared" si="78"/>
        <v/>
      </c>
      <c r="AV98" s="87">
        <f>IF(AND(AU98&lt;&gt;"",AU98&gt;Point!$I$8),AU98-Point!$I$8,0)</f>
        <v>0</v>
      </c>
      <c r="AW98" s="22">
        <f>IF(AV98&lt;&gt;0,VLOOKUP(AV98,Point!$I$11:$J$48,2),0)</f>
        <v>0</v>
      </c>
      <c r="AX98" s="26"/>
      <c r="AY98" s="22" t="str">
        <f t="shared" si="79"/>
        <v/>
      </c>
      <c r="AZ98" s="22" t="str">
        <f t="shared" si="80"/>
        <v/>
      </c>
      <c r="BA98" s="22" t="str">
        <f t="shared" si="81"/>
        <v/>
      </c>
      <c r="BB98" s="43">
        <f>IF(AY98&lt;&gt;"",VLOOKUP(BA98,Point!$A$3:$B$122,2),0)</f>
        <v>0</v>
      </c>
      <c r="BC98" s="128" t="str">
        <f t="shared" si="82"/>
        <v/>
      </c>
      <c r="BD98" s="65"/>
      <c r="BE98" s="27"/>
      <c r="BF98" s="22">
        <f t="shared" si="83"/>
        <v>0</v>
      </c>
      <c r="BG98" s="65"/>
      <c r="BH98" s="27"/>
      <c r="BI98" s="22">
        <f t="shared" si="84"/>
        <v>0</v>
      </c>
      <c r="BJ98" s="65"/>
      <c r="BK98" s="27"/>
      <c r="BL98" s="22">
        <f t="shared" si="85"/>
        <v>0</v>
      </c>
      <c r="BM98" s="65"/>
      <c r="BN98" s="27"/>
      <c r="BO98" s="150">
        <f t="shared" si="87"/>
        <v>0</v>
      </c>
      <c r="BP98" s="95" t="str">
        <f t="shared" si="88"/>
        <v/>
      </c>
      <c r="BQ98" s="22" t="str">
        <f t="shared" si="89"/>
        <v/>
      </c>
      <c r="BR98" s="57">
        <f>IF(BP98&lt;&gt;"",VLOOKUP(BQ98,Point!$A$3:$B$122,2),0)</f>
        <v>0</v>
      </c>
      <c r="BS98" s="64" t="str">
        <f t="shared" si="86"/>
        <v/>
      </c>
    </row>
    <row r="99" spans="1:71" ht="13.1" x14ac:dyDescent="0.25">
      <c r="A99" s="41" t="str">
        <f t="shared" si="60"/>
        <v/>
      </c>
      <c r="B99" s="52" t="str">
        <f t="shared" si="61"/>
        <v/>
      </c>
      <c r="C99" s="34"/>
      <c r="D99" s="29"/>
      <c r="E99" s="29"/>
      <c r="F99" s="29"/>
      <c r="G99" s="31"/>
      <c r="H99" s="48"/>
      <c r="I99" s="53" t="str">
        <f t="shared" si="62"/>
        <v/>
      </c>
      <c r="J99" s="54" t="str">
        <f t="shared" si="90"/>
        <v/>
      </c>
      <c r="K99" s="54" t="str">
        <f t="shared" si="63"/>
        <v/>
      </c>
      <c r="L99" s="55" t="str">
        <f t="shared" si="64"/>
        <v/>
      </c>
      <c r="M99" s="36" t="str">
        <f t="shared" si="65"/>
        <v/>
      </c>
      <c r="N99" s="26"/>
      <c r="O99" s="43">
        <f>IF(N99,VLOOKUP(N99,Point!$A$3:$B$122,2),0)</f>
        <v>0</v>
      </c>
      <c r="P99" s="61" t="str">
        <f t="shared" si="66"/>
        <v/>
      </c>
      <c r="Q99" s="35"/>
      <c r="R99" s="26"/>
      <c r="S99" s="100"/>
      <c r="T99" s="102" t="str">
        <f t="shared" si="67"/>
        <v/>
      </c>
      <c r="U99" s="35"/>
      <c r="V99" s="29"/>
      <c r="W99" s="105"/>
      <c r="X99" s="102" t="str">
        <f t="shared" si="68"/>
        <v/>
      </c>
      <c r="Y99" s="119" t="str">
        <f t="shared" si="69"/>
        <v/>
      </c>
      <c r="Z99" s="35"/>
      <c r="AA99" s="26"/>
      <c r="AB99" s="100"/>
      <c r="AC99" s="102" t="str">
        <f t="shared" si="70"/>
        <v/>
      </c>
      <c r="AD99" s="35"/>
      <c r="AE99" s="26"/>
      <c r="AF99" s="105"/>
      <c r="AG99" s="102" t="str">
        <f t="shared" si="71"/>
        <v/>
      </c>
      <c r="AH99" s="119" t="str">
        <f t="shared" si="72"/>
        <v/>
      </c>
      <c r="AI99" s="41" t="str">
        <f t="shared" si="73"/>
        <v/>
      </c>
      <c r="AJ99" s="22" t="str">
        <f t="shared" si="74"/>
        <v/>
      </c>
      <c r="AK99" s="57">
        <f>IF(AJ99&lt;&gt;"",VLOOKUP(AJ99,Point!$A$3:$B$122,2),0)</f>
        <v>0</v>
      </c>
      <c r="AL99" s="61" t="str">
        <f t="shared" si="75"/>
        <v/>
      </c>
      <c r="AM99" s="35"/>
      <c r="AN99" s="26"/>
      <c r="AO99" s="100"/>
      <c r="AP99" s="102" t="str">
        <f t="shared" si="76"/>
        <v/>
      </c>
      <c r="AQ99" s="35"/>
      <c r="AR99" s="29"/>
      <c r="AS99" s="105"/>
      <c r="AT99" s="95" t="str">
        <f t="shared" si="77"/>
        <v/>
      </c>
      <c r="AU99" s="22" t="str">
        <f t="shared" si="78"/>
        <v/>
      </c>
      <c r="AV99" s="87">
        <f>IF(AND(AU99&lt;&gt;"",AU99&gt;Point!$I$8),AU99-Point!$I$8,0)</f>
        <v>0</v>
      </c>
      <c r="AW99" s="22">
        <f>IF(AV99&lt;&gt;0,VLOOKUP(AV99,Point!$I$11:$J$48,2),0)</f>
        <v>0</v>
      </c>
      <c r="AX99" s="26"/>
      <c r="AY99" s="22" t="str">
        <f t="shared" si="79"/>
        <v/>
      </c>
      <c r="AZ99" s="22" t="str">
        <f t="shared" si="80"/>
        <v/>
      </c>
      <c r="BA99" s="22" t="str">
        <f t="shared" si="81"/>
        <v/>
      </c>
      <c r="BB99" s="43">
        <f>IF(AY99&lt;&gt;"",VLOOKUP(BA99,Point!$A$3:$B$122,2),0)</f>
        <v>0</v>
      </c>
      <c r="BC99" s="128" t="str">
        <f t="shared" si="82"/>
        <v/>
      </c>
      <c r="BD99" s="65"/>
      <c r="BE99" s="27"/>
      <c r="BF99" s="22">
        <f t="shared" si="83"/>
        <v>0</v>
      </c>
      <c r="BG99" s="65"/>
      <c r="BH99" s="27"/>
      <c r="BI99" s="22">
        <f t="shared" si="84"/>
        <v>0</v>
      </c>
      <c r="BJ99" s="65"/>
      <c r="BK99" s="27"/>
      <c r="BL99" s="22">
        <f t="shared" si="85"/>
        <v>0</v>
      </c>
      <c r="BM99" s="65"/>
      <c r="BN99" s="27"/>
      <c r="BO99" s="150">
        <f t="shared" si="87"/>
        <v>0</v>
      </c>
      <c r="BP99" s="95" t="str">
        <f t="shared" si="88"/>
        <v/>
      </c>
      <c r="BQ99" s="22" t="str">
        <f t="shared" si="89"/>
        <v/>
      </c>
      <c r="BR99" s="57">
        <f>IF(BP99&lt;&gt;"",VLOOKUP(BQ99,Point!$A$3:$B$122,2),0)</f>
        <v>0</v>
      </c>
      <c r="BS99" s="64" t="str">
        <f t="shared" si="86"/>
        <v/>
      </c>
    </row>
    <row r="100" spans="1:71" ht="13.1" x14ac:dyDescent="0.25">
      <c r="A100" s="41" t="str">
        <f t="shared" si="60"/>
        <v/>
      </c>
      <c r="B100" s="52" t="str">
        <f t="shared" si="61"/>
        <v/>
      </c>
      <c r="C100" s="34"/>
      <c r="D100" s="29"/>
      <c r="E100" s="29"/>
      <c r="F100" s="29"/>
      <c r="G100" s="31"/>
      <c r="H100" s="48"/>
      <c r="I100" s="53" t="str">
        <f t="shared" si="62"/>
        <v/>
      </c>
      <c r="J100" s="54" t="str">
        <f t="shared" si="90"/>
        <v/>
      </c>
      <c r="K100" s="54" t="str">
        <f t="shared" si="63"/>
        <v/>
      </c>
      <c r="L100" s="55" t="str">
        <f t="shared" si="64"/>
        <v/>
      </c>
      <c r="M100" s="36" t="str">
        <f t="shared" si="65"/>
        <v/>
      </c>
      <c r="N100" s="26"/>
      <c r="O100" s="43">
        <f>IF(N100,VLOOKUP(N100,Point!$A$3:$B$122,2),0)</f>
        <v>0</v>
      </c>
      <c r="P100" s="61" t="str">
        <f t="shared" si="66"/>
        <v/>
      </c>
      <c r="Q100" s="35"/>
      <c r="R100" s="26"/>
      <c r="S100" s="100"/>
      <c r="T100" s="102" t="str">
        <f t="shared" si="67"/>
        <v/>
      </c>
      <c r="U100" s="35"/>
      <c r="V100" s="29"/>
      <c r="W100" s="105"/>
      <c r="X100" s="102" t="str">
        <f t="shared" si="68"/>
        <v/>
      </c>
      <c r="Y100" s="119" t="str">
        <f t="shared" si="69"/>
        <v/>
      </c>
      <c r="Z100" s="35"/>
      <c r="AA100" s="26"/>
      <c r="AB100" s="100"/>
      <c r="AC100" s="102" t="str">
        <f t="shared" si="70"/>
        <v/>
      </c>
      <c r="AD100" s="35"/>
      <c r="AE100" s="26"/>
      <c r="AF100" s="105"/>
      <c r="AG100" s="102" t="str">
        <f t="shared" si="71"/>
        <v/>
      </c>
      <c r="AH100" s="119" t="str">
        <f t="shared" si="72"/>
        <v/>
      </c>
      <c r="AI100" s="41" t="str">
        <f t="shared" si="73"/>
        <v/>
      </c>
      <c r="AJ100" s="22" t="str">
        <f t="shared" si="74"/>
        <v/>
      </c>
      <c r="AK100" s="57">
        <f>IF(AJ100&lt;&gt;"",VLOOKUP(AJ100,Point!$A$3:$B$122,2),0)</f>
        <v>0</v>
      </c>
      <c r="AL100" s="61" t="str">
        <f t="shared" si="75"/>
        <v/>
      </c>
      <c r="AM100" s="35"/>
      <c r="AN100" s="26"/>
      <c r="AO100" s="100"/>
      <c r="AP100" s="102" t="str">
        <f t="shared" si="76"/>
        <v/>
      </c>
      <c r="AQ100" s="35"/>
      <c r="AR100" s="29"/>
      <c r="AS100" s="105"/>
      <c r="AT100" s="95" t="str">
        <f t="shared" si="77"/>
        <v/>
      </c>
      <c r="AU100" s="22" t="str">
        <f t="shared" si="78"/>
        <v/>
      </c>
      <c r="AV100" s="87">
        <f>IF(AND(AU100&lt;&gt;"",AU100&gt;Point!$I$8),AU100-Point!$I$8,0)</f>
        <v>0</v>
      </c>
      <c r="AW100" s="22">
        <f>IF(AV100&lt;&gt;0,VLOOKUP(AV100,Point!$I$11:$J$48,2),0)</f>
        <v>0</v>
      </c>
      <c r="AX100" s="26"/>
      <c r="AY100" s="22" t="str">
        <f t="shared" si="79"/>
        <v/>
      </c>
      <c r="AZ100" s="22" t="str">
        <f t="shared" si="80"/>
        <v/>
      </c>
      <c r="BA100" s="22" t="str">
        <f t="shared" si="81"/>
        <v/>
      </c>
      <c r="BB100" s="43">
        <f>IF(AY100&lt;&gt;"",VLOOKUP(BA100,Point!$A$3:$B$122,2),0)</f>
        <v>0</v>
      </c>
      <c r="BC100" s="128" t="str">
        <f t="shared" si="82"/>
        <v/>
      </c>
      <c r="BD100" s="65"/>
      <c r="BE100" s="27"/>
      <c r="BF100" s="22">
        <f t="shared" si="83"/>
        <v>0</v>
      </c>
      <c r="BG100" s="65"/>
      <c r="BH100" s="27"/>
      <c r="BI100" s="22">
        <f t="shared" si="84"/>
        <v>0</v>
      </c>
      <c r="BJ100" s="65"/>
      <c r="BK100" s="27"/>
      <c r="BL100" s="22">
        <f t="shared" si="85"/>
        <v>0</v>
      </c>
      <c r="BM100" s="65"/>
      <c r="BN100" s="27"/>
      <c r="BO100" s="150">
        <f t="shared" si="87"/>
        <v>0</v>
      </c>
      <c r="BP100" s="95" t="str">
        <f t="shared" si="88"/>
        <v/>
      </c>
      <c r="BQ100" s="22" t="str">
        <f t="shared" si="89"/>
        <v/>
      </c>
      <c r="BR100" s="57">
        <f>IF(BP100&lt;&gt;"",VLOOKUP(BQ100,Point!$A$3:$B$122,2),0)</f>
        <v>0</v>
      </c>
      <c r="BS100" s="64" t="str">
        <f t="shared" si="86"/>
        <v/>
      </c>
    </row>
    <row r="101" spans="1:71" ht="13.1" x14ac:dyDescent="0.25">
      <c r="A101" s="41" t="str">
        <f t="shared" ref="A101:A132" si="91">IF(C101,RANK(B101,$B$5:$B$118,),"")</f>
        <v/>
      </c>
      <c r="B101" s="52" t="str">
        <f t="shared" ref="B101:B132" si="92">IF(C101,(O101+AK101+BB101+BR101),"")</f>
        <v/>
      </c>
      <c r="C101" s="34"/>
      <c r="D101" s="29"/>
      <c r="E101" s="29"/>
      <c r="F101" s="29"/>
      <c r="G101" s="31"/>
      <c r="H101" s="48"/>
      <c r="I101" s="53" t="str">
        <f t="shared" ref="I101:I118" si="93">IF(C101,N101,"")</f>
        <v/>
      </c>
      <c r="J101" s="54" t="str">
        <f t="shared" si="90"/>
        <v/>
      </c>
      <c r="K101" s="54" t="str">
        <f t="shared" ref="K101:K118" si="94">IF(C101,BA101,"")</f>
        <v/>
      </c>
      <c r="L101" s="55" t="str">
        <f t="shared" ref="L101:L118" si="95">IF(C101,BL101,"")</f>
        <v/>
      </c>
      <c r="M101" s="36" t="str">
        <f t="shared" ref="M101:M118" si="96">IF($C101,$C101,"")</f>
        <v/>
      </c>
      <c r="N101" s="26"/>
      <c r="O101" s="43">
        <f>IF(N101,VLOOKUP(N101,Point!$A$3:$B$122,2),0)</f>
        <v>0</v>
      </c>
      <c r="P101" s="61" t="str">
        <f t="shared" ref="P101:P118" si="97">IF($C101,$C101,"")</f>
        <v/>
      </c>
      <c r="Q101" s="35"/>
      <c r="R101" s="26"/>
      <c r="S101" s="100"/>
      <c r="T101" s="102" t="str">
        <f t="shared" ref="T101:T132" si="98">IF(S101&lt;&gt;"",Q101*3600+R101*60+S101,"")</f>
        <v/>
      </c>
      <c r="U101" s="35"/>
      <c r="V101" s="29"/>
      <c r="W101" s="105"/>
      <c r="X101" s="102" t="str">
        <f t="shared" ref="X101:X132" si="99">IF(W101&lt;&gt;"",U101*3600+V101*60+W101,"")</f>
        <v/>
      </c>
      <c r="Y101" s="119" t="str">
        <f t="shared" ref="Y101:Y132" si="100">IF(W101&lt;&gt;"",X101-T101,"")</f>
        <v/>
      </c>
      <c r="Z101" s="35"/>
      <c r="AA101" s="26"/>
      <c r="AB101" s="100"/>
      <c r="AC101" s="102" t="str">
        <f t="shared" ref="AC101:AC132" si="101">IF(AB101&lt;&gt;"",Z101*3600+AA101*60+AB101,"")</f>
        <v/>
      </c>
      <c r="AD101" s="35"/>
      <c r="AE101" s="26"/>
      <c r="AF101" s="105"/>
      <c r="AG101" s="102" t="str">
        <f t="shared" ref="AG101:AG132" si="102">IF(AF101&lt;&gt;"",AD101*3600+AE101*60+AF101,"")</f>
        <v/>
      </c>
      <c r="AH101" s="119" t="str">
        <f t="shared" ref="AH101:AH132" si="103">IF(AF101&lt;&gt;"",AG101-AC101,"")</f>
        <v/>
      </c>
      <c r="AI101" s="41" t="str">
        <f t="shared" ref="AI101:AI132" si="104">IF(OR(Y101&lt;&gt;"",AH101&lt;&gt;""),MIN(Y101,AH101),"")</f>
        <v/>
      </c>
      <c r="AJ101" s="22" t="str">
        <f t="shared" ref="AJ101:AJ132" si="105">IF(AI101&lt;&gt;"",RANK(AI101,$AI$5:$AI$118,1),"")</f>
        <v/>
      </c>
      <c r="AK101" s="57">
        <f>IF(AJ101&lt;&gt;"",VLOOKUP(AJ101,Point!$A$3:$B$122,2),0)</f>
        <v>0</v>
      </c>
      <c r="AL101" s="61" t="str">
        <f t="shared" ref="AL101:AL118" si="106">IF($C101,$C101,"")</f>
        <v/>
      </c>
      <c r="AM101" s="35"/>
      <c r="AN101" s="26"/>
      <c r="AO101" s="100"/>
      <c r="AP101" s="102" t="str">
        <f t="shared" ref="AP101:AP132" si="107">IF(AO101&lt;&gt;"",AM101*3600+AN101*60+AO101,"")</f>
        <v/>
      </c>
      <c r="AQ101" s="35"/>
      <c r="AR101" s="29"/>
      <c r="AS101" s="105"/>
      <c r="AT101" s="95" t="str">
        <f t="shared" ref="AT101:AT132" si="108">IF(AS101&lt;&gt;"",AQ101*3600+AR101*60+AS101,"")</f>
        <v/>
      </c>
      <c r="AU101" s="22" t="str">
        <f t="shared" ref="AU101:AU132" si="109">IF(AO101&lt;&gt;"",AT101-AP101,"")</f>
        <v/>
      </c>
      <c r="AV101" s="87">
        <f>IF(AND(AU101&lt;&gt;"",AU101&gt;Point!$I$8),AU101-Point!$I$8,0)</f>
        <v>0</v>
      </c>
      <c r="AW101" s="22">
        <f>IF(AV101&lt;&gt;0,VLOOKUP(AV101,Point!$I$11:$J$48,2),0)</f>
        <v>0</v>
      </c>
      <c r="AX101" s="26"/>
      <c r="AY101" s="22" t="str">
        <f t="shared" ref="AY101:AY132" si="110">IF(AX101&lt;&gt;"",AX101-AW101,"")</f>
        <v/>
      </c>
      <c r="AZ101" s="22" t="str">
        <f t="shared" ref="AZ101:AZ132" si="111">IF(AT101&lt;&gt;"",AY101*10000-AU101,"")</f>
        <v/>
      </c>
      <c r="BA101" s="22" t="str">
        <f t="shared" ref="BA101:BA132" si="112">IF(AX101&lt;&gt;"",RANK(AZ101,$AZ$5:$AZ$118,0),"")</f>
        <v/>
      </c>
      <c r="BB101" s="43">
        <f>IF(AY101&lt;&gt;"",VLOOKUP(BA101,Point!$A$3:$B$122,2),0)</f>
        <v>0</v>
      </c>
      <c r="BC101" s="128" t="str">
        <f t="shared" ref="BC101:BC118" si="113">IF($C101,$C101,"")</f>
        <v/>
      </c>
      <c r="BD101" s="65"/>
      <c r="BE101" s="27"/>
      <c r="BF101" s="22">
        <f t="shared" ref="BF101:BF132" si="114">BE101+BD101</f>
        <v>0</v>
      </c>
      <c r="BG101" s="65"/>
      <c r="BH101" s="27"/>
      <c r="BI101" s="22">
        <f t="shared" ref="BI101:BI132" si="115">BH101+BG101</f>
        <v>0</v>
      </c>
      <c r="BJ101" s="65"/>
      <c r="BK101" s="27"/>
      <c r="BL101" s="22">
        <f t="shared" ref="BL101:BL132" si="116">BK101+BJ101</f>
        <v>0</v>
      </c>
      <c r="BM101" s="65"/>
      <c r="BN101" s="27"/>
      <c r="BO101" s="150">
        <f t="shared" si="87"/>
        <v>0</v>
      </c>
      <c r="BP101" s="95" t="str">
        <f t="shared" si="88"/>
        <v/>
      </c>
      <c r="BQ101" s="22" t="str">
        <f t="shared" si="89"/>
        <v/>
      </c>
      <c r="BR101" s="57">
        <f>IF(BP101&lt;&gt;"",VLOOKUP(BQ101,Point!$A$3:$B$122,2),0)</f>
        <v>0</v>
      </c>
      <c r="BS101" s="64" t="str">
        <f t="shared" ref="BS101:BS120" si="117">IF($C101,$C101,"")</f>
        <v/>
      </c>
    </row>
    <row r="102" spans="1:71" ht="13.1" x14ac:dyDescent="0.25">
      <c r="A102" s="41" t="str">
        <f t="shared" si="91"/>
        <v/>
      </c>
      <c r="B102" s="52" t="str">
        <f t="shared" si="92"/>
        <v/>
      </c>
      <c r="C102" s="34"/>
      <c r="D102" s="29"/>
      <c r="E102" s="29"/>
      <c r="F102" s="29"/>
      <c r="G102" s="31"/>
      <c r="H102" s="48"/>
      <c r="I102" s="53" t="str">
        <f t="shared" si="93"/>
        <v/>
      </c>
      <c r="J102" s="54" t="str">
        <f t="shared" si="90"/>
        <v/>
      </c>
      <c r="K102" s="54" t="str">
        <f t="shared" si="94"/>
        <v/>
      </c>
      <c r="L102" s="55" t="str">
        <f t="shared" si="95"/>
        <v/>
      </c>
      <c r="M102" s="36" t="str">
        <f t="shared" si="96"/>
        <v/>
      </c>
      <c r="N102" s="26"/>
      <c r="O102" s="43">
        <f>IF(N102,VLOOKUP(N102,Point!$A$3:$B$122,2),0)</f>
        <v>0</v>
      </c>
      <c r="P102" s="61" t="str">
        <f t="shared" si="97"/>
        <v/>
      </c>
      <c r="Q102" s="35"/>
      <c r="R102" s="26"/>
      <c r="S102" s="100"/>
      <c r="T102" s="102" t="str">
        <f t="shared" si="98"/>
        <v/>
      </c>
      <c r="U102" s="35"/>
      <c r="V102" s="29"/>
      <c r="W102" s="105"/>
      <c r="X102" s="102" t="str">
        <f t="shared" si="99"/>
        <v/>
      </c>
      <c r="Y102" s="119" t="str">
        <f t="shared" si="100"/>
        <v/>
      </c>
      <c r="Z102" s="35"/>
      <c r="AA102" s="26"/>
      <c r="AB102" s="100"/>
      <c r="AC102" s="102" t="str">
        <f t="shared" si="101"/>
        <v/>
      </c>
      <c r="AD102" s="35"/>
      <c r="AE102" s="26"/>
      <c r="AF102" s="105"/>
      <c r="AG102" s="102" t="str">
        <f t="shared" si="102"/>
        <v/>
      </c>
      <c r="AH102" s="119" t="str">
        <f t="shared" si="103"/>
        <v/>
      </c>
      <c r="AI102" s="41" t="str">
        <f t="shared" si="104"/>
        <v/>
      </c>
      <c r="AJ102" s="22" t="str">
        <f t="shared" si="105"/>
        <v/>
      </c>
      <c r="AK102" s="57">
        <f>IF(AJ102&lt;&gt;"",VLOOKUP(AJ102,Point!$A$3:$B$122,2),0)</f>
        <v>0</v>
      </c>
      <c r="AL102" s="61" t="str">
        <f t="shared" si="106"/>
        <v/>
      </c>
      <c r="AM102" s="35"/>
      <c r="AN102" s="26"/>
      <c r="AO102" s="100"/>
      <c r="AP102" s="102" t="str">
        <f t="shared" si="107"/>
        <v/>
      </c>
      <c r="AQ102" s="35"/>
      <c r="AR102" s="29"/>
      <c r="AS102" s="105"/>
      <c r="AT102" s="95" t="str">
        <f t="shared" si="108"/>
        <v/>
      </c>
      <c r="AU102" s="22" t="str">
        <f t="shared" si="109"/>
        <v/>
      </c>
      <c r="AV102" s="87">
        <f>IF(AND(AU102&lt;&gt;"",AU102&gt;Point!$I$8),AU102-Point!$I$8,0)</f>
        <v>0</v>
      </c>
      <c r="AW102" s="22">
        <f>IF(AV102&lt;&gt;0,VLOOKUP(AV102,Point!$I$11:$J$48,2),0)</f>
        <v>0</v>
      </c>
      <c r="AX102" s="26"/>
      <c r="AY102" s="22" t="str">
        <f t="shared" si="110"/>
        <v/>
      </c>
      <c r="AZ102" s="22" t="str">
        <f t="shared" si="111"/>
        <v/>
      </c>
      <c r="BA102" s="22" t="str">
        <f t="shared" si="112"/>
        <v/>
      </c>
      <c r="BB102" s="43">
        <f>IF(AY102&lt;&gt;"",VLOOKUP(BA102,Point!$A$3:$B$122,2),0)</f>
        <v>0</v>
      </c>
      <c r="BC102" s="128" t="str">
        <f t="shared" si="113"/>
        <v/>
      </c>
      <c r="BD102" s="65"/>
      <c r="BE102" s="27"/>
      <c r="BF102" s="22">
        <f t="shared" si="114"/>
        <v>0</v>
      </c>
      <c r="BG102" s="65"/>
      <c r="BH102" s="27"/>
      <c r="BI102" s="22">
        <f t="shared" si="115"/>
        <v>0</v>
      </c>
      <c r="BJ102" s="65"/>
      <c r="BK102" s="27"/>
      <c r="BL102" s="22">
        <f t="shared" si="116"/>
        <v>0</v>
      </c>
      <c r="BM102" s="65"/>
      <c r="BN102" s="27"/>
      <c r="BO102" s="150">
        <f t="shared" si="87"/>
        <v>0</v>
      </c>
      <c r="BP102" s="95" t="str">
        <f t="shared" si="88"/>
        <v/>
      </c>
      <c r="BQ102" s="22" t="str">
        <f t="shared" si="89"/>
        <v/>
      </c>
      <c r="BR102" s="57">
        <f>IF(BP102&lt;&gt;"",VLOOKUP(BQ102,Point!$A$3:$B$122,2),0)</f>
        <v>0</v>
      </c>
      <c r="BS102" s="64" t="str">
        <f t="shared" si="117"/>
        <v/>
      </c>
    </row>
    <row r="103" spans="1:71" ht="13.1" x14ac:dyDescent="0.25">
      <c r="A103" s="41" t="str">
        <f t="shared" si="91"/>
        <v/>
      </c>
      <c r="B103" s="52" t="str">
        <f t="shared" si="92"/>
        <v/>
      </c>
      <c r="C103" s="34"/>
      <c r="D103" s="29"/>
      <c r="E103" s="29"/>
      <c r="F103" s="29"/>
      <c r="G103" s="31"/>
      <c r="H103" s="48"/>
      <c r="I103" s="53" t="str">
        <f t="shared" si="93"/>
        <v/>
      </c>
      <c r="J103" s="54" t="str">
        <f t="shared" si="90"/>
        <v/>
      </c>
      <c r="K103" s="54" t="str">
        <f t="shared" si="94"/>
        <v/>
      </c>
      <c r="L103" s="55" t="str">
        <f t="shared" si="95"/>
        <v/>
      </c>
      <c r="M103" s="36" t="str">
        <f t="shared" si="96"/>
        <v/>
      </c>
      <c r="N103" s="26"/>
      <c r="O103" s="43">
        <f>IF(N103,VLOOKUP(N103,Point!$A$3:$B$122,2),0)</f>
        <v>0</v>
      </c>
      <c r="P103" s="61" t="str">
        <f t="shared" si="97"/>
        <v/>
      </c>
      <c r="Q103" s="35"/>
      <c r="R103" s="26"/>
      <c r="S103" s="100"/>
      <c r="T103" s="102" t="str">
        <f t="shared" si="98"/>
        <v/>
      </c>
      <c r="U103" s="35"/>
      <c r="V103" s="29"/>
      <c r="W103" s="105"/>
      <c r="X103" s="102" t="str">
        <f t="shared" si="99"/>
        <v/>
      </c>
      <c r="Y103" s="119" t="str">
        <f t="shared" si="100"/>
        <v/>
      </c>
      <c r="Z103" s="35"/>
      <c r="AA103" s="26"/>
      <c r="AB103" s="100"/>
      <c r="AC103" s="102" t="str">
        <f t="shared" si="101"/>
        <v/>
      </c>
      <c r="AD103" s="35"/>
      <c r="AE103" s="26"/>
      <c r="AF103" s="105"/>
      <c r="AG103" s="102" t="str">
        <f t="shared" si="102"/>
        <v/>
      </c>
      <c r="AH103" s="119" t="str">
        <f t="shared" si="103"/>
        <v/>
      </c>
      <c r="AI103" s="41" t="str">
        <f t="shared" si="104"/>
        <v/>
      </c>
      <c r="AJ103" s="22" t="str">
        <f t="shared" si="105"/>
        <v/>
      </c>
      <c r="AK103" s="57">
        <f>IF(AJ103&lt;&gt;"",VLOOKUP(AJ103,Point!$A$3:$B$122,2),0)</f>
        <v>0</v>
      </c>
      <c r="AL103" s="61" t="str">
        <f t="shared" si="106"/>
        <v/>
      </c>
      <c r="AM103" s="35"/>
      <c r="AN103" s="26"/>
      <c r="AO103" s="100"/>
      <c r="AP103" s="102" t="str">
        <f t="shared" si="107"/>
        <v/>
      </c>
      <c r="AQ103" s="35"/>
      <c r="AR103" s="29"/>
      <c r="AS103" s="105"/>
      <c r="AT103" s="95" t="str">
        <f t="shared" si="108"/>
        <v/>
      </c>
      <c r="AU103" s="22" t="str">
        <f t="shared" si="109"/>
        <v/>
      </c>
      <c r="AV103" s="87">
        <f>IF(AND(AU103&lt;&gt;"",AU103&gt;Point!$I$8),AU103-Point!$I$8,0)</f>
        <v>0</v>
      </c>
      <c r="AW103" s="22">
        <f>IF(AV103&lt;&gt;0,VLOOKUP(AV103,Point!$I$11:$J$48,2),0)</f>
        <v>0</v>
      </c>
      <c r="AX103" s="26"/>
      <c r="AY103" s="22" t="str">
        <f t="shared" si="110"/>
        <v/>
      </c>
      <c r="AZ103" s="22" t="str">
        <f t="shared" si="111"/>
        <v/>
      </c>
      <c r="BA103" s="22" t="str">
        <f t="shared" si="112"/>
        <v/>
      </c>
      <c r="BB103" s="43">
        <f>IF(AY103&lt;&gt;"",VLOOKUP(BA103,Point!$A$3:$B$122,2),0)</f>
        <v>0</v>
      </c>
      <c r="BC103" s="128" t="str">
        <f t="shared" si="113"/>
        <v/>
      </c>
      <c r="BD103" s="65"/>
      <c r="BE103" s="27"/>
      <c r="BF103" s="22">
        <f t="shared" si="114"/>
        <v>0</v>
      </c>
      <c r="BG103" s="65"/>
      <c r="BH103" s="27"/>
      <c r="BI103" s="22">
        <f t="shared" si="115"/>
        <v>0</v>
      </c>
      <c r="BJ103" s="65"/>
      <c r="BK103" s="27"/>
      <c r="BL103" s="22">
        <f t="shared" si="116"/>
        <v>0</v>
      </c>
      <c r="BM103" s="65"/>
      <c r="BN103" s="27"/>
      <c r="BO103" s="150">
        <f t="shared" si="87"/>
        <v>0</v>
      </c>
      <c r="BP103" s="95" t="str">
        <f t="shared" si="88"/>
        <v/>
      </c>
      <c r="BQ103" s="22" t="str">
        <f t="shared" si="89"/>
        <v/>
      </c>
      <c r="BR103" s="57">
        <f>IF(BP103&lt;&gt;"",VLOOKUP(BQ103,Point!$A$3:$B$122,2),0)</f>
        <v>0</v>
      </c>
      <c r="BS103" s="64" t="str">
        <f t="shared" si="117"/>
        <v/>
      </c>
    </row>
    <row r="104" spans="1:71" ht="13.1" x14ac:dyDescent="0.25">
      <c r="A104" s="41" t="str">
        <f t="shared" si="91"/>
        <v/>
      </c>
      <c r="B104" s="52" t="str">
        <f t="shared" si="92"/>
        <v/>
      </c>
      <c r="C104" s="34"/>
      <c r="D104" s="29"/>
      <c r="E104" s="29"/>
      <c r="F104" s="29"/>
      <c r="G104" s="31"/>
      <c r="H104" s="48"/>
      <c r="I104" s="53" t="str">
        <f t="shared" si="93"/>
        <v/>
      </c>
      <c r="J104" s="54" t="str">
        <f t="shared" si="90"/>
        <v/>
      </c>
      <c r="K104" s="54" t="str">
        <f t="shared" si="94"/>
        <v/>
      </c>
      <c r="L104" s="55" t="str">
        <f t="shared" si="95"/>
        <v/>
      </c>
      <c r="M104" s="36" t="str">
        <f t="shared" si="96"/>
        <v/>
      </c>
      <c r="N104" s="26"/>
      <c r="O104" s="43">
        <f>IF(N104,VLOOKUP(N104,Point!$A$3:$B$122,2),0)</f>
        <v>0</v>
      </c>
      <c r="P104" s="61" t="str">
        <f t="shared" si="97"/>
        <v/>
      </c>
      <c r="Q104" s="35"/>
      <c r="R104" s="26"/>
      <c r="S104" s="100"/>
      <c r="T104" s="102" t="str">
        <f t="shared" si="98"/>
        <v/>
      </c>
      <c r="U104" s="35"/>
      <c r="V104" s="29"/>
      <c r="W104" s="105"/>
      <c r="X104" s="102" t="str">
        <f t="shared" si="99"/>
        <v/>
      </c>
      <c r="Y104" s="119" t="str">
        <f t="shared" si="100"/>
        <v/>
      </c>
      <c r="Z104" s="35"/>
      <c r="AA104" s="26"/>
      <c r="AB104" s="100"/>
      <c r="AC104" s="102" t="str">
        <f t="shared" si="101"/>
        <v/>
      </c>
      <c r="AD104" s="35"/>
      <c r="AE104" s="26"/>
      <c r="AF104" s="105"/>
      <c r="AG104" s="102" t="str">
        <f t="shared" si="102"/>
        <v/>
      </c>
      <c r="AH104" s="119" t="str">
        <f t="shared" si="103"/>
        <v/>
      </c>
      <c r="AI104" s="41" t="str">
        <f t="shared" si="104"/>
        <v/>
      </c>
      <c r="AJ104" s="22" t="str">
        <f t="shared" si="105"/>
        <v/>
      </c>
      <c r="AK104" s="57">
        <f>IF(AJ104&lt;&gt;"",VLOOKUP(AJ104,Point!$A$3:$B$122,2),0)</f>
        <v>0</v>
      </c>
      <c r="AL104" s="61" t="str">
        <f t="shared" si="106"/>
        <v/>
      </c>
      <c r="AM104" s="35"/>
      <c r="AN104" s="26"/>
      <c r="AO104" s="100"/>
      <c r="AP104" s="102" t="str">
        <f t="shared" si="107"/>
        <v/>
      </c>
      <c r="AQ104" s="35"/>
      <c r="AR104" s="29"/>
      <c r="AS104" s="105"/>
      <c r="AT104" s="95" t="str">
        <f t="shared" si="108"/>
        <v/>
      </c>
      <c r="AU104" s="22" t="str">
        <f t="shared" si="109"/>
        <v/>
      </c>
      <c r="AV104" s="87">
        <f>IF(AND(AU104&lt;&gt;"",AU104&gt;Point!$I$8),AU104-Point!$I$8,0)</f>
        <v>0</v>
      </c>
      <c r="AW104" s="22">
        <f>IF(AV104&lt;&gt;0,VLOOKUP(AV104,Point!$I$11:$J$48,2),0)</f>
        <v>0</v>
      </c>
      <c r="AX104" s="26"/>
      <c r="AY104" s="22" t="str">
        <f t="shared" si="110"/>
        <v/>
      </c>
      <c r="AZ104" s="22" t="str">
        <f t="shared" si="111"/>
        <v/>
      </c>
      <c r="BA104" s="22" t="str">
        <f t="shared" si="112"/>
        <v/>
      </c>
      <c r="BB104" s="43">
        <f>IF(AY104&lt;&gt;"",VLOOKUP(BA104,Point!$A$3:$B$122,2),0)</f>
        <v>0</v>
      </c>
      <c r="BC104" s="128" t="str">
        <f t="shared" si="113"/>
        <v/>
      </c>
      <c r="BD104" s="65"/>
      <c r="BE104" s="27"/>
      <c r="BF104" s="22">
        <f t="shared" si="114"/>
        <v>0</v>
      </c>
      <c r="BG104" s="65"/>
      <c r="BH104" s="27"/>
      <c r="BI104" s="22">
        <f t="shared" si="115"/>
        <v>0</v>
      </c>
      <c r="BJ104" s="65"/>
      <c r="BK104" s="27"/>
      <c r="BL104" s="22">
        <f t="shared" si="116"/>
        <v>0</v>
      </c>
      <c r="BM104" s="65"/>
      <c r="BN104" s="27"/>
      <c r="BO104" s="150">
        <f t="shared" si="87"/>
        <v>0</v>
      </c>
      <c r="BP104" s="95" t="str">
        <f t="shared" si="88"/>
        <v/>
      </c>
      <c r="BQ104" s="22" t="str">
        <f t="shared" si="89"/>
        <v/>
      </c>
      <c r="BR104" s="57">
        <f>IF(BP104&lt;&gt;"",VLOOKUP(BQ104,Point!$A$3:$B$122,2),0)</f>
        <v>0</v>
      </c>
      <c r="BS104" s="64" t="str">
        <f t="shared" si="117"/>
        <v/>
      </c>
    </row>
    <row r="105" spans="1:71" ht="13.1" x14ac:dyDescent="0.25">
      <c r="A105" s="41" t="str">
        <f t="shared" si="91"/>
        <v/>
      </c>
      <c r="B105" s="52" t="str">
        <f t="shared" si="92"/>
        <v/>
      </c>
      <c r="C105" s="34"/>
      <c r="D105" s="29"/>
      <c r="E105" s="29"/>
      <c r="F105" s="29"/>
      <c r="G105" s="31"/>
      <c r="H105" s="48"/>
      <c r="I105" s="53" t="str">
        <f t="shared" si="93"/>
        <v/>
      </c>
      <c r="J105" s="54" t="str">
        <f t="shared" si="90"/>
        <v/>
      </c>
      <c r="K105" s="54" t="str">
        <f t="shared" si="94"/>
        <v/>
      </c>
      <c r="L105" s="55" t="str">
        <f t="shared" si="95"/>
        <v/>
      </c>
      <c r="M105" s="36" t="str">
        <f t="shared" si="96"/>
        <v/>
      </c>
      <c r="N105" s="26"/>
      <c r="O105" s="43">
        <f>IF(N105,VLOOKUP(N105,Point!$A$3:$B$122,2),0)</f>
        <v>0</v>
      </c>
      <c r="P105" s="61" t="str">
        <f t="shared" si="97"/>
        <v/>
      </c>
      <c r="Q105" s="35"/>
      <c r="R105" s="26"/>
      <c r="S105" s="100"/>
      <c r="T105" s="102" t="str">
        <f t="shared" si="98"/>
        <v/>
      </c>
      <c r="U105" s="35"/>
      <c r="V105" s="29"/>
      <c r="W105" s="105"/>
      <c r="X105" s="102" t="str">
        <f t="shared" si="99"/>
        <v/>
      </c>
      <c r="Y105" s="119" t="str">
        <f t="shared" si="100"/>
        <v/>
      </c>
      <c r="Z105" s="35"/>
      <c r="AA105" s="26"/>
      <c r="AB105" s="100"/>
      <c r="AC105" s="102" t="str">
        <f t="shared" si="101"/>
        <v/>
      </c>
      <c r="AD105" s="35"/>
      <c r="AE105" s="26"/>
      <c r="AF105" s="105"/>
      <c r="AG105" s="102" t="str">
        <f t="shared" si="102"/>
        <v/>
      </c>
      <c r="AH105" s="119" t="str">
        <f t="shared" si="103"/>
        <v/>
      </c>
      <c r="AI105" s="41" t="str">
        <f t="shared" si="104"/>
        <v/>
      </c>
      <c r="AJ105" s="22" t="str">
        <f t="shared" si="105"/>
        <v/>
      </c>
      <c r="AK105" s="57">
        <f>IF(AJ105&lt;&gt;"",VLOOKUP(AJ105,Point!$A$3:$B$122,2),0)</f>
        <v>0</v>
      </c>
      <c r="AL105" s="61" t="str">
        <f t="shared" si="106"/>
        <v/>
      </c>
      <c r="AM105" s="35"/>
      <c r="AN105" s="26"/>
      <c r="AO105" s="100"/>
      <c r="AP105" s="102" t="str">
        <f t="shared" si="107"/>
        <v/>
      </c>
      <c r="AQ105" s="35"/>
      <c r="AR105" s="29"/>
      <c r="AS105" s="105"/>
      <c r="AT105" s="95" t="str">
        <f t="shared" si="108"/>
        <v/>
      </c>
      <c r="AU105" s="22" t="str">
        <f t="shared" si="109"/>
        <v/>
      </c>
      <c r="AV105" s="87">
        <f>IF(AND(AU105&lt;&gt;"",AU105&gt;Point!$I$8),AU105-Point!$I$8,0)</f>
        <v>0</v>
      </c>
      <c r="AW105" s="22">
        <f>IF(AV105&lt;&gt;0,VLOOKUP(AV105,Point!$I$11:$J$48,2),0)</f>
        <v>0</v>
      </c>
      <c r="AX105" s="26"/>
      <c r="AY105" s="22" t="str">
        <f t="shared" si="110"/>
        <v/>
      </c>
      <c r="AZ105" s="22" t="str">
        <f t="shared" si="111"/>
        <v/>
      </c>
      <c r="BA105" s="22" t="str">
        <f t="shared" si="112"/>
        <v/>
      </c>
      <c r="BB105" s="43">
        <f>IF(AY105&lt;&gt;"",VLOOKUP(BA105,Point!$A$3:$B$122,2),0)</f>
        <v>0</v>
      </c>
      <c r="BC105" s="128" t="str">
        <f t="shared" si="113"/>
        <v/>
      </c>
      <c r="BD105" s="65"/>
      <c r="BE105" s="27"/>
      <c r="BF105" s="22">
        <f t="shared" si="114"/>
        <v>0</v>
      </c>
      <c r="BG105" s="65"/>
      <c r="BH105" s="27"/>
      <c r="BI105" s="22">
        <f t="shared" si="115"/>
        <v>0</v>
      </c>
      <c r="BJ105" s="65"/>
      <c r="BK105" s="27"/>
      <c r="BL105" s="22">
        <f t="shared" si="116"/>
        <v>0</v>
      </c>
      <c r="BM105" s="65"/>
      <c r="BN105" s="27"/>
      <c r="BO105" s="150">
        <f t="shared" si="87"/>
        <v>0</v>
      </c>
      <c r="BP105" s="95" t="str">
        <f t="shared" si="88"/>
        <v/>
      </c>
      <c r="BQ105" s="22" t="str">
        <f t="shared" si="89"/>
        <v/>
      </c>
      <c r="BR105" s="57">
        <f>IF(BP105&lt;&gt;"",VLOOKUP(BQ105,Point!$A$3:$B$122,2),0)</f>
        <v>0</v>
      </c>
      <c r="BS105" s="64" t="str">
        <f t="shared" si="117"/>
        <v/>
      </c>
    </row>
    <row r="106" spans="1:71" ht="13.1" x14ac:dyDescent="0.25">
      <c r="A106" s="41" t="str">
        <f t="shared" si="91"/>
        <v/>
      </c>
      <c r="B106" s="52" t="str">
        <f t="shared" si="92"/>
        <v/>
      </c>
      <c r="C106" s="34"/>
      <c r="D106" s="29"/>
      <c r="E106" s="29"/>
      <c r="F106" s="29"/>
      <c r="G106" s="31"/>
      <c r="H106" s="48"/>
      <c r="I106" s="53" t="str">
        <f t="shared" si="93"/>
        <v/>
      </c>
      <c r="J106" s="54" t="str">
        <f t="shared" si="90"/>
        <v/>
      </c>
      <c r="K106" s="54" t="str">
        <f t="shared" si="94"/>
        <v/>
      </c>
      <c r="L106" s="55" t="str">
        <f t="shared" si="95"/>
        <v/>
      </c>
      <c r="M106" s="36" t="str">
        <f t="shared" si="96"/>
        <v/>
      </c>
      <c r="N106" s="26"/>
      <c r="O106" s="43">
        <f>IF(N106,VLOOKUP(N106,Point!$A$3:$B$122,2),0)</f>
        <v>0</v>
      </c>
      <c r="P106" s="61" t="str">
        <f t="shared" si="97"/>
        <v/>
      </c>
      <c r="Q106" s="35"/>
      <c r="R106" s="26"/>
      <c r="S106" s="100"/>
      <c r="T106" s="102" t="str">
        <f t="shared" si="98"/>
        <v/>
      </c>
      <c r="U106" s="35"/>
      <c r="V106" s="29"/>
      <c r="W106" s="105"/>
      <c r="X106" s="102" t="str">
        <f t="shared" si="99"/>
        <v/>
      </c>
      <c r="Y106" s="119" t="str">
        <f t="shared" si="100"/>
        <v/>
      </c>
      <c r="Z106" s="35"/>
      <c r="AA106" s="26"/>
      <c r="AB106" s="100"/>
      <c r="AC106" s="102" t="str">
        <f t="shared" si="101"/>
        <v/>
      </c>
      <c r="AD106" s="35"/>
      <c r="AE106" s="26"/>
      <c r="AF106" s="105"/>
      <c r="AG106" s="102" t="str">
        <f t="shared" si="102"/>
        <v/>
      </c>
      <c r="AH106" s="119" t="str">
        <f t="shared" si="103"/>
        <v/>
      </c>
      <c r="AI106" s="41" t="str">
        <f t="shared" si="104"/>
        <v/>
      </c>
      <c r="AJ106" s="22" t="str">
        <f t="shared" si="105"/>
        <v/>
      </c>
      <c r="AK106" s="57">
        <f>IF(AJ106&lt;&gt;"",VLOOKUP(AJ106,Point!$A$3:$B$122,2),0)</f>
        <v>0</v>
      </c>
      <c r="AL106" s="61" t="str">
        <f t="shared" si="106"/>
        <v/>
      </c>
      <c r="AM106" s="35"/>
      <c r="AN106" s="26"/>
      <c r="AO106" s="100"/>
      <c r="AP106" s="102" t="str">
        <f t="shared" si="107"/>
        <v/>
      </c>
      <c r="AQ106" s="35"/>
      <c r="AR106" s="29"/>
      <c r="AS106" s="105"/>
      <c r="AT106" s="95" t="str">
        <f t="shared" si="108"/>
        <v/>
      </c>
      <c r="AU106" s="22" t="str">
        <f t="shared" si="109"/>
        <v/>
      </c>
      <c r="AV106" s="87">
        <f>IF(AND(AU106&lt;&gt;"",AU106&gt;Point!$I$8),AU106-Point!$I$8,0)</f>
        <v>0</v>
      </c>
      <c r="AW106" s="22">
        <f>IF(AV106&lt;&gt;0,VLOOKUP(AV106,Point!$I$11:$J$48,2),0)</f>
        <v>0</v>
      </c>
      <c r="AX106" s="26"/>
      <c r="AY106" s="22" t="str">
        <f t="shared" si="110"/>
        <v/>
      </c>
      <c r="AZ106" s="22" t="str">
        <f t="shared" si="111"/>
        <v/>
      </c>
      <c r="BA106" s="22" t="str">
        <f t="shared" si="112"/>
        <v/>
      </c>
      <c r="BB106" s="43">
        <f>IF(AY106&lt;&gt;"",VLOOKUP(BA106,Point!$A$3:$B$122,2),0)</f>
        <v>0</v>
      </c>
      <c r="BC106" s="128" t="str">
        <f t="shared" si="113"/>
        <v/>
      </c>
      <c r="BD106" s="65"/>
      <c r="BE106" s="27"/>
      <c r="BF106" s="22">
        <f t="shared" si="114"/>
        <v>0</v>
      </c>
      <c r="BG106" s="65"/>
      <c r="BH106" s="27"/>
      <c r="BI106" s="22">
        <f t="shared" si="115"/>
        <v>0</v>
      </c>
      <c r="BJ106" s="65"/>
      <c r="BK106" s="27"/>
      <c r="BL106" s="22">
        <f t="shared" si="116"/>
        <v>0</v>
      </c>
      <c r="BM106" s="65"/>
      <c r="BN106" s="27"/>
      <c r="BO106" s="150">
        <f t="shared" si="87"/>
        <v>0</v>
      </c>
      <c r="BP106" s="95" t="str">
        <f t="shared" si="88"/>
        <v/>
      </c>
      <c r="BQ106" s="22" t="str">
        <f t="shared" si="89"/>
        <v/>
      </c>
      <c r="BR106" s="57">
        <f>IF(BP106&lt;&gt;"",VLOOKUP(BQ106,Point!$A$3:$B$122,2),0)</f>
        <v>0</v>
      </c>
      <c r="BS106" s="64" t="str">
        <f t="shared" si="117"/>
        <v/>
      </c>
    </row>
    <row r="107" spans="1:71" ht="13.1" x14ac:dyDescent="0.25">
      <c r="A107" s="41" t="str">
        <f t="shared" si="91"/>
        <v/>
      </c>
      <c r="B107" s="52" t="str">
        <f t="shared" si="92"/>
        <v/>
      </c>
      <c r="C107" s="34"/>
      <c r="D107" s="29"/>
      <c r="E107" s="29"/>
      <c r="F107" s="29"/>
      <c r="G107" s="31"/>
      <c r="H107" s="48"/>
      <c r="I107" s="53" t="str">
        <f t="shared" si="93"/>
        <v/>
      </c>
      <c r="J107" s="54" t="str">
        <f t="shared" si="90"/>
        <v/>
      </c>
      <c r="K107" s="54" t="str">
        <f t="shared" si="94"/>
        <v/>
      </c>
      <c r="L107" s="55" t="str">
        <f t="shared" si="95"/>
        <v/>
      </c>
      <c r="M107" s="36" t="str">
        <f t="shared" si="96"/>
        <v/>
      </c>
      <c r="N107" s="26"/>
      <c r="O107" s="43">
        <f>IF(N107,VLOOKUP(N107,Point!$A$3:$B$122,2),0)</f>
        <v>0</v>
      </c>
      <c r="P107" s="61" t="str">
        <f t="shared" si="97"/>
        <v/>
      </c>
      <c r="Q107" s="35"/>
      <c r="R107" s="26"/>
      <c r="S107" s="100"/>
      <c r="T107" s="102" t="str">
        <f t="shared" si="98"/>
        <v/>
      </c>
      <c r="U107" s="35"/>
      <c r="V107" s="29"/>
      <c r="W107" s="105"/>
      <c r="X107" s="102" t="str">
        <f t="shared" si="99"/>
        <v/>
      </c>
      <c r="Y107" s="119" t="str">
        <f t="shared" si="100"/>
        <v/>
      </c>
      <c r="Z107" s="35"/>
      <c r="AA107" s="26"/>
      <c r="AB107" s="100"/>
      <c r="AC107" s="102" t="str">
        <f t="shared" si="101"/>
        <v/>
      </c>
      <c r="AD107" s="35"/>
      <c r="AE107" s="26"/>
      <c r="AF107" s="105"/>
      <c r="AG107" s="102" t="str">
        <f t="shared" si="102"/>
        <v/>
      </c>
      <c r="AH107" s="119" t="str">
        <f t="shared" si="103"/>
        <v/>
      </c>
      <c r="AI107" s="41" t="str">
        <f t="shared" si="104"/>
        <v/>
      </c>
      <c r="AJ107" s="22" t="str">
        <f t="shared" si="105"/>
        <v/>
      </c>
      <c r="AK107" s="57">
        <f>IF(AJ107&lt;&gt;"",VLOOKUP(AJ107,Point!$A$3:$B$122,2),0)</f>
        <v>0</v>
      </c>
      <c r="AL107" s="61" t="str">
        <f t="shared" si="106"/>
        <v/>
      </c>
      <c r="AM107" s="35"/>
      <c r="AN107" s="26"/>
      <c r="AO107" s="100"/>
      <c r="AP107" s="102" t="str">
        <f t="shared" si="107"/>
        <v/>
      </c>
      <c r="AQ107" s="35"/>
      <c r="AR107" s="29"/>
      <c r="AS107" s="105"/>
      <c r="AT107" s="95" t="str">
        <f t="shared" si="108"/>
        <v/>
      </c>
      <c r="AU107" s="22" t="str">
        <f t="shared" si="109"/>
        <v/>
      </c>
      <c r="AV107" s="87">
        <f>IF(AND(AU107&lt;&gt;"",AU107&gt;Point!$I$8),AU107-Point!$I$8,0)</f>
        <v>0</v>
      </c>
      <c r="AW107" s="22">
        <f>IF(AV107&lt;&gt;0,VLOOKUP(AV107,Point!$I$11:$J$48,2),0)</f>
        <v>0</v>
      </c>
      <c r="AX107" s="26"/>
      <c r="AY107" s="22" t="str">
        <f t="shared" si="110"/>
        <v/>
      </c>
      <c r="AZ107" s="22" t="str">
        <f t="shared" si="111"/>
        <v/>
      </c>
      <c r="BA107" s="22" t="str">
        <f t="shared" si="112"/>
        <v/>
      </c>
      <c r="BB107" s="43">
        <f>IF(AY107&lt;&gt;"",VLOOKUP(BA107,Point!$A$3:$B$122,2),0)</f>
        <v>0</v>
      </c>
      <c r="BC107" s="128" t="str">
        <f t="shared" si="113"/>
        <v/>
      </c>
      <c r="BD107" s="65"/>
      <c r="BE107" s="27"/>
      <c r="BF107" s="22">
        <f t="shared" si="114"/>
        <v>0</v>
      </c>
      <c r="BG107" s="65"/>
      <c r="BH107" s="27"/>
      <c r="BI107" s="22">
        <f t="shared" si="115"/>
        <v>0</v>
      </c>
      <c r="BJ107" s="65"/>
      <c r="BK107" s="27"/>
      <c r="BL107" s="22">
        <f t="shared" si="116"/>
        <v>0</v>
      </c>
      <c r="BM107" s="65"/>
      <c r="BN107" s="27"/>
      <c r="BO107" s="150">
        <f t="shared" si="87"/>
        <v>0</v>
      </c>
      <c r="BP107" s="95" t="str">
        <f t="shared" si="88"/>
        <v/>
      </c>
      <c r="BQ107" s="22" t="str">
        <f t="shared" si="89"/>
        <v/>
      </c>
      <c r="BR107" s="57">
        <f>IF(BP107&lt;&gt;"",VLOOKUP(BQ107,Point!$A$3:$B$122,2),0)</f>
        <v>0</v>
      </c>
      <c r="BS107" s="64" t="str">
        <f t="shared" si="117"/>
        <v/>
      </c>
    </row>
    <row r="108" spans="1:71" ht="13.1" x14ac:dyDescent="0.25">
      <c r="A108" s="41" t="str">
        <f t="shared" si="91"/>
        <v/>
      </c>
      <c r="B108" s="52" t="str">
        <f t="shared" si="92"/>
        <v/>
      </c>
      <c r="C108" s="34"/>
      <c r="D108" s="29"/>
      <c r="E108" s="29"/>
      <c r="F108" s="29"/>
      <c r="G108" s="31"/>
      <c r="H108" s="48"/>
      <c r="I108" s="53" t="str">
        <f t="shared" si="93"/>
        <v/>
      </c>
      <c r="J108" s="54" t="str">
        <f t="shared" si="90"/>
        <v/>
      </c>
      <c r="K108" s="54" t="str">
        <f t="shared" si="94"/>
        <v/>
      </c>
      <c r="L108" s="55" t="str">
        <f t="shared" si="95"/>
        <v/>
      </c>
      <c r="M108" s="36" t="str">
        <f t="shared" si="96"/>
        <v/>
      </c>
      <c r="N108" s="26"/>
      <c r="O108" s="43">
        <f>IF(N108,VLOOKUP(N108,Point!$A$3:$B$122,2),0)</f>
        <v>0</v>
      </c>
      <c r="P108" s="61" t="str">
        <f t="shared" si="97"/>
        <v/>
      </c>
      <c r="Q108" s="35"/>
      <c r="R108" s="26"/>
      <c r="S108" s="100"/>
      <c r="T108" s="102" t="str">
        <f t="shared" si="98"/>
        <v/>
      </c>
      <c r="U108" s="35"/>
      <c r="V108" s="29"/>
      <c r="W108" s="105"/>
      <c r="X108" s="102" t="str">
        <f t="shared" si="99"/>
        <v/>
      </c>
      <c r="Y108" s="119" t="str">
        <f t="shared" si="100"/>
        <v/>
      </c>
      <c r="Z108" s="35"/>
      <c r="AA108" s="26"/>
      <c r="AB108" s="100"/>
      <c r="AC108" s="102" t="str">
        <f t="shared" si="101"/>
        <v/>
      </c>
      <c r="AD108" s="35"/>
      <c r="AE108" s="26"/>
      <c r="AF108" s="105"/>
      <c r="AG108" s="102" t="str">
        <f t="shared" si="102"/>
        <v/>
      </c>
      <c r="AH108" s="119" t="str">
        <f t="shared" si="103"/>
        <v/>
      </c>
      <c r="AI108" s="41" t="str">
        <f t="shared" si="104"/>
        <v/>
      </c>
      <c r="AJ108" s="22" t="str">
        <f t="shared" si="105"/>
        <v/>
      </c>
      <c r="AK108" s="57">
        <f>IF(AJ108&lt;&gt;"",VLOOKUP(AJ108,Point!$A$3:$B$122,2),0)</f>
        <v>0</v>
      </c>
      <c r="AL108" s="61" t="str">
        <f t="shared" si="106"/>
        <v/>
      </c>
      <c r="AM108" s="35"/>
      <c r="AN108" s="26"/>
      <c r="AO108" s="100"/>
      <c r="AP108" s="102" t="str">
        <f t="shared" si="107"/>
        <v/>
      </c>
      <c r="AQ108" s="35"/>
      <c r="AR108" s="29"/>
      <c r="AS108" s="105"/>
      <c r="AT108" s="95" t="str">
        <f t="shared" si="108"/>
        <v/>
      </c>
      <c r="AU108" s="22" t="str">
        <f t="shared" si="109"/>
        <v/>
      </c>
      <c r="AV108" s="87">
        <f>IF(AND(AU108&lt;&gt;"",AU108&gt;Point!$I$8),AU108-Point!$I$8,0)</f>
        <v>0</v>
      </c>
      <c r="AW108" s="22">
        <f>IF(AV108&lt;&gt;0,VLOOKUP(AV108,Point!$I$11:$J$48,2),0)</f>
        <v>0</v>
      </c>
      <c r="AX108" s="26"/>
      <c r="AY108" s="22" t="str">
        <f t="shared" si="110"/>
        <v/>
      </c>
      <c r="AZ108" s="22" t="str">
        <f t="shared" si="111"/>
        <v/>
      </c>
      <c r="BA108" s="22" t="str">
        <f t="shared" si="112"/>
        <v/>
      </c>
      <c r="BB108" s="43">
        <f>IF(AY108&lt;&gt;"",VLOOKUP(BA108,Point!$A$3:$B$122,2),0)</f>
        <v>0</v>
      </c>
      <c r="BC108" s="128" t="str">
        <f t="shared" si="113"/>
        <v/>
      </c>
      <c r="BD108" s="65"/>
      <c r="BE108" s="27"/>
      <c r="BF108" s="22">
        <f t="shared" si="114"/>
        <v>0</v>
      </c>
      <c r="BG108" s="65"/>
      <c r="BH108" s="27"/>
      <c r="BI108" s="22">
        <f t="shared" si="115"/>
        <v>0</v>
      </c>
      <c r="BJ108" s="65"/>
      <c r="BK108" s="27"/>
      <c r="BL108" s="22">
        <f t="shared" si="116"/>
        <v>0</v>
      </c>
      <c r="BM108" s="65"/>
      <c r="BN108" s="27"/>
      <c r="BO108" s="150">
        <f t="shared" si="87"/>
        <v>0</v>
      </c>
      <c r="BP108" s="95" t="str">
        <f t="shared" si="88"/>
        <v/>
      </c>
      <c r="BQ108" s="22" t="str">
        <f t="shared" si="89"/>
        <v/>
      </c>
      <c r="BR108" s="57">
        <f>IF(BP108&lt;&gt;"",VLOOKUP(BQ108,Point!$A$3:$B$122,2),0)</f>
        <v>0</v>
      </c>
      <c r="BS108" s="64" t="str">
        <f t="shared" si="117"/>
        <v/>
      </c>
    </row>
    <row r="109" spans="1:71" ht="13.1" x14ac:dyDescent="0.25">
      <c r="A109" s="41" t="str">
        <f t="shared" si="91"/>
        <v/>
      </c>
      <c r="B109" s="52" t="str">
        <f t="shared" si="92"/>
        <v/>
      </c>
      <c r="C109" s="34"/>
      <c r="D109" s="29"/>
      <c r="E109" s="29"/>
      <c r="F109" s="29"/>
      <c r="G109" s="31"/>
      <c r="H109" s="48"/>
      <c r="I109" s="53" t="str">
        <f t="shared" si="93"/>
        <v/>
      </c>
      <c r="J109" s="54" t="str">
        <f t="shared" si="90"/>
        <v/>
      </c>
      <c r="K109" s="54" t="str">
        <f t="shared" si="94"/>
        <v/>
      </c>
      <c r="L109" s="55" t="str">
        <f t="shared" si="95"/>
        <v/>
      </c>
      <c r="M109" s="36" t="str">
        <f t="shared" si="96"/>
        <v/>
      </c>
      <c r="N109" s="26"/>
      <c r="O109" s="43">
        <f>IF(N109,VLOOKUP(N109,Point!$A$3:$B$122,2),0)</f>
        <v>0</v>
      </c>
      <c r="P109" s="61" t="str">
        <f t="shared" si="97"/>
        <v/>
      </c>
      <c r="Q109" s="35"/>
      <c r="R109" s="26"/>
      <c r="S109" s="100"/>
      <c r="T109" s="102" t="str">
        <f t="shared" si="98"/>
        <v/>
      </c>
      <c r="U109" s="35"/>
      <c r="V109" s="29"/>
      <c r="W109" s="105"/>
      <c r="X109" s="102" t="str">
        <f t="shared" si="99"/>
        <v/>
      </c>
      <c r="Y109" s="119" t="str">
        <f t="shared" si="100"/>
        <v/>
      </c>
      <c r="Z109" s="35"/>
      <c r="AA109" s="26"/>
      <c r="AB109" s="100"/>
      <c r="AC109" s="102" t="str">
        <f t="shared" si="101"/>
        <v/>
      </c>
      <c r="AD109" s="35"/>
      <c r="AE109" s="26"/>
      <c r="AF109" s="105"/>
      <c r="AG109" s="102" t="str">
        <f t="shared" si="102"/>
        <v/>
      </c>
      <c r="AH109" s="119" t="str">
        <f t="shared" si="103"/>
        <v/>
      </c>
      <c r="AI109" s="41" t="str">
        <f t="shared" si="104"/>
        <v/>
      </c>
      <c r="AJ109" s="22" t="str">
        <f t="shared" si="105"/>
        <v/>
      </c>
      <c r="AK109" s="57">
        <f>IF(AJ109&lt;&gt;"",VLOOKUP(AJ109,Point!$A$3:$B$122,2),0)</f>
        <v>0</v>
      </c>
      <c r="AL109" s="61" t="str">
        <f t="shared" si="106"/>
        <v/>
      </c>
      <c r="AM109" s="35"/>
      <c r="AN109" s="26"/>
      <c r="AO109" s="100"/>
      <c r="AP109" s="102" t="str">
        <f t="shared" si="107"/>
        <v/>
      </c>
      <c r="AQ109" s="35"/>
      <c r="AR109" s="29"/>
      <c r="AS109" s="105"/>
      <c r="AT109" s="95" t="str">
        <f t="shared" si="108"/>
        <v/>
      </c>
      <c r="AU109" s="22" t="str">
        <f t="shared" si="109"/>
        <v/>
      </c>
      <c r="AV109" s="87">
        <f>IF(AND(AU109&lt;&gt;"",AU109&gt;Point!$I$8),AU109-Point!$I$8,0)</f>
        <v>0</v>
      </c>
      <c r="AW109" s="22">
        <f>IF(AV109&lt;&gt;0,VLOOKUP(AV109,Point!$I$11:$J$48,2),0)</f>
        <v>0</v>
      </c>
      <c r="AX109" s="26"/>
      <c r="AY109" s="22" t="str">
        <f t="shared" si="110"/>
        <v/>
      </c>
      <c r="AZ109" s="22" t="str">
        <f t="shared" si="111"/>
        <v/>
      </c>
      <c r="BA109" s="22" t="str">
        <f t="shared" si="112"/>
        <v/>
      </c>
      <c r="BB109" s="43">
        <f>IF(AY109&lt;&gt;"",VLOOKUP(BA109,Point!$A$3:$B$122,2),0)</f>
        <v>0</v>
      </c>
      <c r="BC109" s="128" t="str">
        <f t="shared" si="113"/>
        <v/>
      </c>
      <c r="BD109" s="65"/>
      <c r="BE109" s="27"/>
      <c r="BF109" s="22">
        <f t="shared" si="114"/>
        <v>0</v>
      </c>
      <c r="BG109" s="65"/>
      <c r="BH109" s="27"/>
      <c r="BI109" s="22">
        <f t="shared" si="115"/>
        <v>0</v>
      </c>
      <c r="BJ109" s="65"/>
      <c r="BK109" s="27"/>
      <c r="BL109" s="22">
        <f t="shared" si="116"/>
        <v>0</v>
      </c>
      <c r="BM109" s="65"/>
      <c r="BN109" s="27"/>
      <c r="BO109" s="150">
        <f t="shared" si="87"/>
        <v>0</v>
      </c>
      <c r="BP109" s="95" t="str">
        <f t="shared" si="88"/>
        <v/>
      </c>
      <c r="BQ109" s="22" t="str">
        <f t="shared" si="89"/>
        <v/>
      </c>
      <c r="BR109" s="57">
        <f>IF(BP109&lt;&gt;"",VLOOKUP(BQ109,Point!$A$3:$B$122,2),0)</f>
        <v>0</v>
      </c>
      <c r="BS109" s="64" t="str">
        <f t="shared" si="117"/>
        <v/>
      </c>
    </row>
    <row r="110" spans="1:71" ht="13.1" x14ac:dyDescent="0.25">
      <c r="A110" s="41" t="str">
        <f t="shared" si="91"/>
        <v/>
      </c>
      <c r="B110" s="52" t="str">
        <f t="shared" si="92"/>
        <v/>
      </c>
      <c r="C110" s="34"/>
      <c r="D110" s="29"/>
      <c r="E110" s="29"/>
      <c r="F110" s="29"/>
      <c r="G110" s="31"/>
      <c r="H110" s="48"/>
      <c r="I110" s="53" t="str">
        <f t="shared" si="93"/>
        <v/>
      </c>
      <c r="J110" s="54" t="str">
        <f t="shared" si="90"/>
        <v/>
      </c>
      <c r="K110" s="54" t="str">
        <f t="shared" si="94"/>
        <v/>
      </c>
      <c r="L110" s="55" t="str">
        <f t="shared" si="95"/>
        <v/>
      </c>
      <c r="M110" s="36" t="str">
        <f t="shared" si="96"/>
        <v/>
      </c>
      <c r="N110" s="26"/>
      <c r="O110" s="43">
        <f>IF(N110,VLOOKUP(N110,Point!$A$3:$B$122,2),0)</f>
        <v>0</v>
      </c>
      <c r="P110" s="61" t="str">
        <f t="shared" si="97"/>
        <v/>
      </c>
      <c r="Q110" s="35"/>
      <c r="R110" s="26"/>
      <c r="S110" s="100"/>
      <c r="T110" s="102" t="str">
        <f t="shared" si="98"/>
        <v/>
      </c>
      <c r="U110" s="35"/>
      <c r="V110" s="29"/>
      <c r="W110" s="105"/>
      <c r="X110" s="102" t="str">
        <f t="shared" si="99"/>
        <v/>
      </c>
      <c r="Y110" s="119" t="str">
        <f t="shared" si="100"/>
        <v/>
      </c>
      <c r="Z110" s="35"/>
      <c r="AA110" s="26"/>
      <c r="AB110" s="100"/>
      <c r="AC110" s="102" t="str">
        <f t="shared" si="101"/>
        <v/>
      </c>
      <c r="AD110" s="35"/>
      <c r="AE110" s="26"/>
      <c r="AF110" s="105"/>
      <c r="AG110" s="102" t="str">
        <f t="shared" si="102"/>
        <v/>
      </c>
      <c r="AH110" s="119" t="str">
        <f t="shared" si="103"/>
        <v/>
      </c>
      <c r="AI110" s="41" t="str">
        <f t="shared" si="104"/>
        <v/>
      </c>
      <c r="AJ110" s="22" t="str">
        <f t="shared" si="105"/>
        <v/>
      </c>
      <c r="AK110" s="57">
        <f>IF(AJ110&lt;&gt;"",VLOOKUP(AJ110,Point!$A$3:$B$122,2),0)</f>
        <v>0</v>
      </c>
      <c r="AL110" s="61" t="str">
        <f t="shared" si="106"/>
        <v/>
      </c>
      <c r="AM110" s="35"/>
      <c r="AN110" s="26"/>
      <c r="AO110" s="100"/>
      <c r="AP110" s="102" t="str">
        <f t="shared" si="107"/>
        <v/>
      </c>
      <c r="AQ110" s="35"/>
      <c r="AR110" s="29"/>
      <c r="AS110" s="105"/>
      <c r="AT110" s="95" t="str">
        <f t="shared" si="108"/>
        <v/>
      </c>
      <c r="AU110" s="22" t="str">
        <f t="shared" si="109"/>
        <v/>
      </c>
      <c r="AV110" s="87">
        <f>IF(AND(AU110&lt;&gt;"",AU110&gt;Point!$I$8),AU110-Point!$I$8,0)</f>
        <v>0</v>
      </c>
      <c r="AW110" s="22">
        <f>IF(AV110&lt;&gt;0,VLOOKUP(AV110,Point!$I$11:$J$48,2),0)</f>
        <v>0</v>
      </c>
      <c r="AX110" s="26"/>
      <c r="AY110" s="22" t="str">
        <f t="shared" si="110"/>
        <v/>
      </c>
      <c r="AZ110" s="22" t="str">
        <f t="shared" si="111"/>
        <v/>
      </c>
      <c r="BA110" s="22" t="str">
        <f t="shared" si="112"/>
        <v/>
      </c>
      <c r="BB110" s="43">
        <f>IF(AY110&lt;&gt;"",VLOOKUP(BA110,Point!$A$3:$B$122,2),0)</f>
        <v>0</v>
      </c>
      <c r="BC110" s="128" t="str">
        <f t="shared" si="113"/>
        <v/>
      </c>
      <c r="BD110" s="65"/>
      <c r="BE110" s="27"/>
      <c r="BF110" s="22">
        <f t="shared" si="114"/>
        <v>0</v>
      </c>
      <c r="BG110" s="65"/>
      <c r="BH110" s="27"/>
      <c r="BI110" s="22">
        <f t="shared" si="115"/>
        <v>0</v>
      </c>
      <c r="BJ110" s="65"/>
      <c r="BK110" s="27"/>
      <c r="BL110" s="22">
        <f t="shared" si="116"/>
        <v>0</v>
      </c>
      <c r="BM110" s="65"/>
      <c r="BN110" s="27"/>
      <c r="BO110" s="150">
        <f t="shared" si="87"/>
        <v>0</v>
      </c>
      <c r="BP110" s="95" t="str">
        <f t="shared" si="88"/>
        <v/>
      </c>
      <c r="BQ110" s="22" t="str">
        <f t="shared" si="89"/>
        <v/>
      </c>
      <c r="BR110" s="57">
        <f>IF(BP110&lt;&gt;"",VLOOKUP(BQ110,Point!$A$3:$B$122,2),0)</f>
        <v>0</v>
      </c>
      <c r="BS110" s="64" t="str">
        <f t="shared" si="117"/>
        <v/>
      </c>
    </row>
    <row r="111" spans="1:71" ht="13.1" x14ac:dyDescent="0.25">
      <c r="A111" s="41" t="str">
        <f t="shared" si="91"/>
        <v/>
      </c>
      <c r="B111" s="52" t="str">
        <f t="shared" si="92"/>
        <v/>
      </c>
      <c r="C111" s="34"/>
      <c r="D111" s="29"/>
      <c r="E111" s="29"/>
      <c r="F111" s="29"/>
      <c r="G111" s="31"/>
      <c r="H111" s="48"/>
      <c r="I111" s="53" t="str">
        <f t="shared" si="93"/>
        <v/>
      </c>
      <c r="J111" s="54" t="str">
        <f t="shared" ref="J111:J118" si="118">IF(C111,AJ111,"")</f>
        <v/>
      </c>
      <c r="K111" s="54" t="str">
        <f t="shared" si="94"/>
        <v/>
      </c>
      <c r="L111" s="55" t="str">
        <f t="shared" si="95"/>
        <v/>
      </c>
      <c r="M111" s="36" t="str">
        <f t="shared" si="96"/>
        <v/>
      </c>
      <c r="N111" s="26"/>
      <c r="O111" s="43">
        <f>IF(N111,VLOOKUP(N111,Point!$A$3:$B$122,2),0)</f>
        <v>0</v>
      </c>
      <c r="P111" s="61" t="str">
        <f t="shared" si="97"/>
        <v/>
      </c>
      <c r="Q111" s="35"/>
      <c r="R111" s="26"/>
      <c r="S111" s="100"/>
      <c r="T111" s="102" t="str">
        <f t="shared" si="98"/>
        <v/>
      </c>
      <c r="U111" s="35"/>
      <c r="V111" s="29"/>
      <c r="W111" s="105"/>
      <c r="X111" s="102" t="str">
        <f t="shared" si="99"/>
        <v/>
      </c>
      <c r="Y111" s="119" t="str">
        <f t="shared" si="100"/>
        <v/>
      </c>
      <c r="Z111" s="35"/>
      <c r="AA111" s="26"/>
      <c r="AB111" s="100"/>
      <c r="AC111" s="102" t="str">
        <f t="shared" si="101"/>
        <v/>
      </c>
      <c r="AD111" s="35"/>
      <c r="AE111" s="26"/>
      <c r="AF111" s="105"/>
      <c r="AG111" s="102" t="str">
        <f t="shared" si="102"/>
        <v/>
      </c>
      <c r="AH111" s="119" t="str">
        <f t="shared" si="103"/>
        <v/>
      </c>
      <c r="AI111" s="41" t="str">
        <f t="shared" si="104"/>
        <v/>
      </c>
      <c r="AJ111" s="22" t="str">
        <f t="shared" si="105"/>
        <v/>
      </c>
      <c r="AK111" s="57">
        <f>IF(AJ111&lt;&gt;"",VLOOKUP(AJ111,Point!$A$3:$B$122,2),0)</f>
        <v>0</v>
      </c>
      <c r="AL111" s="61" t="str">
        <f t="shared" si="106"/>
        <v/>
      </c>
      <c r="AM111" s="35"/>
      <c r="AN111" s="26"/>
      <c r="AO111" s="100"/>
      <c r="AP111" s="102" t="str">
        <f t="shared" si="107"/>
        <v/>
      </c>
      <c r="AQ111" s="35"/>
      <c r="AR111" s="29"/>
      <c r="AS111" s="105"/>
      <c r="AT111" s="95" t="str">
        <f t="shared" si="108"/>
        <v/>
      </c>
      <c r="AU111" s="22" t="str">
        <f t="shared" si="109"/>
        <v/>
      </c>
      <c r="AV111" s="87">
        <f>IF(AND(AU111&lt;&gt;"",AU111&gt;Point!$I$8),AU111-Point!$I$8,0)</f>
        <v>0</v>
      </c>
      <c r="AW111" s="22">
        <f>IF(AV111&lt;&gt;0,VLOOKUP(AV111,Point!$I$11:$J$48,2),0)</f>
        <v>0</v>
      </c>
      <c r="AX111" s="26"/>
      <c r="AY111" s="22" t="str">
        <f t="shared" si="110"/>
        <v/>
      </c>
      <c r="AZ111" s="22" t="str">
        <f t="shared" si="111"/>
        <v/>
      </c>
      <c r="BA111" s="22" t="str">
        <f t="shared" si="112"/>
        <v/>
      </c>
      <c r="BB111" s="43">
        <f>IF(AY111&lt;&gt;"",VLOOKUP(BA111,Point!$A$3:$B$122,2),0)</f>
        <v>0</v>
      </c>
      <c r="BC111" s="128" t="str">
        <f t="shared" si="113"/>
        <v/>
      </c>
      <c r="BD111" s="65"/>
      <c r="BE111" s="27"/>
      <c r="BF111" s="22">
        <f t="shared" si="114"/>
        <v>0</v>
      </c>
      <c r="BG111" s="65"/>
      <c r="BH111" s="27"/>
      <c r="BI111" s="22">
        <f t="shared" si="115"/>
        <v>0</v>
      </c>
      <c r="BJ111" s="65"/>
      <c r="BK111" s="27"/>
      <c r="BL111" s="22">
        <f t="shared" si="116"/>
        <v>0</v>
      </c>
      <c r="BM111" s="65"/>
      <c r="BN111" s="27"/>
      <c r="BO111" s="150">
        <f t="shared" si="87"/>
        <v>0</v>
      </c>
      <c r="BP111" s="95" t="str">
        <f t="shared" si="88"/>
        <v/>
      </c>
      <c r="BQ111" s="22" t="str">
        <f t="shared" si="89"/>
        <v/>
      </c>
      <c r="BR111" s="57">
        <f>IF(BP111&lt;&gt;"",VLOOKUP(BQ111,Point!$A$3:$B$122,2),0)</f>
        <v>0</v>
      </c>
      <c r="BS111" s="64" t="str">
        <f t="shared" si="117"/>
        <v/>
      </c>
    </row>
    <row r="112" spans="1:71" ht="13.1" x14ac:dyDescent="0.25">
      <c r="A112" s="41" t="str">
        <f t="shared" si="91"/>
        <v/>
      </c>
      <c r="B112" s="52" t="str">
        <f t="shared" si="92"/>
        <v/>
      </c>
      <c r="C112" s="34"/>
      <c r="D112" s="29"/>
      <c r="E112" s="29"/>
      <c r="F112" s="29"/>
      <c r="G112" s="31"/>
      <c r="H112" s="48"/>
      <c r="I112" s="53" t="str">
        <f t="shared" si="93"/>
        <v/>
      </c>
      <c r="J112" s="54" t="str">
        <f t="shared" si="118"/>
        <v/>
      </c>
      <c r="K112" s="54" t="str">
        <f t="shared" si="94"/>
        <v/>
      </c>
      <c r="L112" s="55" t="str">
        <f t="shared" si="95"/>
        <v/>
      </c>
      <c r="M112" s="36" t="str">
        <f t="shared" si="96"/>
        <v/>
      </c>
      <c r="N112" s="26"/>
      <c r="O112" s="43">
        <f>IF(N112,VLOOKUP(N112,Point!$A$3:$B$122,2),0)</f>
        <v>0</v>
      </c>
      <c r="P112" s="61" t="str">
        <f t="shared" si="97"/>
        <v/>
      </c>
      <c r="Q112" s="35"/>
      <c r="R112" s="26"/>
      <c r="S112" s="100"/>
      <c r="T112" s="102" t="str">
        <f t="shared" si="98"/>
        <v/>
      </c>
      <c r="U112" s="35"/>
      <c r="V112" s="29"/>
      <c r="W112" s="105"/>
      <c r="X112" s="102" t="str">
        <f t="shared" si="99"/>
        <v/>
      </c>
      <c r="Y112" s="119" t="str">
        <f t="shared" si="100"/>
        <v/>
      </c>
      <c r="Z112" s="35"/>
      <c r="AA112" s="26"/>
      <c r="AB112" s="100"/>
      <c r="AC112" s="102" t="str">
        <f t="shared" si="101"/>
        <v/>
      </c>
      <c r="AD112" s="35"/>
      <c r="AE112" s="26"/>
      <c r="AF112" s="105"/>
      <c r="AG112" s="102" t="str">
        <f t="shared" si="102"/>
        <v/>
      </c>
      <c r="AH112" s="119" t="str">
        <f t="shared" si="103"/>
        <v/>
      </c>
      <c r="AI112" s="41" t="str">
        <f t="shared" si="104"/>
        <v/>
      </c>
      <c r="AJ112" s="22" t="str">
        <f t="shared" si="105"/>
        <v/>
      </c>
      <c r="AK112" s="57">
        <f>IF(AJ112&lt;&gt;"",VLOOKUP(AJ112,Point!$A$3:$B$122,2),0)</f>
        <v>0</v>
      </c>
      <c r="AL112" s="61" t="str">
        <f t="shared" si="106"/>
        <v/>
      </c>
      <c r="AM112" s="35"/>
      <c r="AN112" s="26"/>
      <c r="AO112" s="100"/>
      <c r="AP112" s="102" t="str">
        <f t="shared" si="107"/>
        <v/>
      </c>
      <c r="AQ112" s="35"/>
      <c r="AR112" s="29"/>
      <c r="AS112" s="105"/>
      <c r="AT112" s="95" t="str">
        <f t="shared" si="108"/>
        <v/>
      </c>
      <c r="AU112" s="22" t="str">
        <f t="shared" si="109"/>
        <v/>
      </c>
      <c r="AV112" s="87">
        <f>IF(AND(AU112&lt;&gt;"",AU112&gt;Point!$I$8),AU112-Point!$I$8,0)</f>
        <v>0</v>
      </c>
      <c r="AW112" s="22">
        <f>IF(AV112&lt;&gt;0,VLOOKUP(AV112,Point!$I$11:$J$48,2),0)</f>
        <v>0</v>
      </c>
      <c r="AX112" s="26"/>
      <c r="AY112" s="22" t="str">
        <f t="shared" si="110"/>
        <v/>
      </c>
      <c r="AZ112" s="22" t="str">
        <f t="shared" si="111"/>
        <v/>
      </c>
      <c r="BA112" s="22" t="str">
        <f t="shared" si="112"/>
        <v/>
      </c>
      <c r="BB112" s="43">
        <f>IF(AY112&lt;&gt;"",VLOOKUP(BA112,Point!$A$3:$B$122,2),0)</f>
        <v>0</v>
      </c>
      <c r="BC112" s="128" t="str">
        <f t="shared" si="113"/>
        <v/>
      </c>
      <c r="BD112" s="65"/>
      <c r="BE112" s="27"/>
      <c r="BF112" s="22">
        <f t="shared" si="114"/>
        <v>0</v>
      </c>
      <c r="BG112" s="65"/>
      <c r="BH112" s="27"/>
      <c r="BI112" s="22">
        <f t="shared" si="115"/>
        <v>0</v>
      </c>
      <c r="BJ112" s="65"/>
      <c r="BK112" s="27"/>
      <c r="BL112" s="22">
        <f t="shared" si="116"/>
        <v>0</v>
      </c>
      <c r="BM112" s="65"/>
      <c r="BN112" s="27"/>
      <c r="BO112" s="150">
        <f t="shared" si="87"/>
        <v>0</v>
      </c>
      <c r="BP112" s="95" t="str">
        <f t="shared" si="88"/>
        <v/>
      </c>
      <c r="BQ112" s="22" t="str">
        <f t="shared" si="89"/>
        <v/>
      </c>
      <c r="BR112" s="57">
        <f>IF(BP112&lt;&gt;"",VLOOKUP(BQ112,Point!$A$3:$B$122,2),0)</f>
        <v>0</v>
      </c>
      <c r="BS112" s="64" t="str">
        <f t="shared" si="117"/>
        <v/>
      </c>
    </row>
    <row r="113" spans="1:71" ht="13.1" x14ac:dyDescent="0.25">
      <c r="A113" s="41" t="str">
        <f t="shared" si="91"/>
        <v/>
      </c>
      <c r="B113" s="52" t="str">
        <f t="shared" si="92"/>
        <v/>
      </c>
      <c r="C113" s="34"/>
      <c r="D113" s="29"/>
      <c r="E113" s="29"/>
      <c r="F113" s="29"/>
      <c r="G113" s="31"/>
      <c r="H113" s="48"/>
      <c r="I113" s="53" t="str">
        <f t="shared" si="93"/>
        <v/>
      </c>
      <c r="J113" s="54" t="str">
        <f t="shared" si="118"/>
        <v/>
      </c>
      <c r="K113" s="54" t="str">
        <f t="shared" si="94"/>
        <v/>
      </c>
      <c r="L113" s="55" t="str">
        <f t="shared" si="95"/>
        <v/>
      </c>
      <c r="M113" s="36" t="str">
        <f t="shared" si="96"/>
        <v/>
      </c>
      <c r="N113" s="26"/>
      <c r="O113" s="43">
        <f>IF(N113,VLOOKUP(N113,Point!$A$3:$B$122,2),0)</f>
        <v>0</v>
      </c>
      <c r="P113" s="61" t="str">
        <f t="shared" si="97"/>
        <v/>
      </c>
      <c r="Q113" s="35"/>
      <c r="R113" s="26"/>
      <c r="S113" s="100"/>
      <c r="T113" s="102" t="str">
        <f t="shared" si="98"/>
        <v/>
      </c>
      <c r="U113" s="35"/>
      <c r="V113" s="29"/>
      <c r="W113" s="105"/>
      <c r="X113" s="102" t="str">
        <f t="shared" si="99"/>
        <v/>
      </c>
      <c r="Y113" s="119" t="str">
        <f t="shared" si="100"/>
        <v/>
      </c>
      <c r="Z113" s="35"/>
      <c r="AA113" s="26"/>
      <c r="AB113" s="100"/>
      <c r="AC113" s="102" t="str">
        <f t="shared" si="101"/>
        <v/>
      </c>
      <c r="AD113" s="35"/>
      <c r="AE113" s="26"/>
      <c r="AF113" s="105"/>
      <c r="AG113" s="102" t="str">
        <f t="shared" si="102"/>
        <v/>
      </c>
      <c r="AH113" s="119" t="str">
        <f t="shared" si="103"/>
        <v/>
      </c>
      <c r="AI113" s="41" t="str">
        <f t="shared" si="104"/>
        <v/>
      </c>
      <c r="AJ113" s="22" t="str">
        <f t="shared" si="105"/>
        <v/>
      </c>
      <c r="AK113" s="57">
        <f>IF(AJ113&lt;&gt;"",VLOOKUP(AJ113,Point!$A$3:$B$122,2),0)</f>
        <v>0</v>
      </c>
      <c r="AL113" s="61" t="str">
        <f t="shared" si="106"/>
        <v/>
      </c>
      <c r="AM113" s="35"/>
      <c r="AN113" s="26"/>
      <c r="AO113" s="100"/>
      <c r="AP113" s="102" t="str">
        <f t="shared" si="107"/>
        <v/>
      </c>
      <c r="AQ113" s="35"/>
      <c r="AR113" s="29"/>
      <c r="AS113" s="105"/>
      <c r="AT113" s="95" t="str">
        <f t="shared" si="108"/>
        <v/>
      </c>
      <c r="AU113" s="22" t="str">
        <f t="shared" si="109"/>
        <v/>
      </c>
      <c r="AV113" s="87">
        <f>IF(AND(AU113&lt;&gt;"",AU113&gt;Point!$I$8),AU113-Point!$I$8,0)</f>
        <v>0</v>
      </c>
      <c r="AW113" s="22">
        <f>IF(AV113&lt;&gt;0,VLOOKUP(AV113,Point!$I$11:$J$48,2),0)</f>
        <v>0</v>
      </c>
      <c r="AX113" s="26"/>
      <c r="AY113" s="22" t="str">
        <f t="shared" si="110"/>
        <v/>
      </c>
      <c r="AZ113" s="22" t="str">
        <f t="shared" si="111"/>
        <v/>
      </c>
      <c r="BA113" s="22" t="str">
        <f t="shared" si="112"/>
        <v/>
      </c>
      <c r="BB113" s="43">
        <f>IF(AY113&lt;&gt;"",VLOOKUP(BA113,Point!$A$3:$B$122,2),0)</f>
        <v>0</v>
      </c>
      <c r="BC113" s="128" t="str">
        <f t="shared" si="113"/>
        <v/>
      </c>
      <c r="BD113" s="65"/>
      <c r="BE113" s="27"/>
      <c r="BF113" s="22">
        <f t="shared" si="114"/>
        <v>0</v>
      </c>
      <c r="BG113" s="65"/>
      <c r="BH113" s="27"/>
      <c r="BI113" s="22">
        <f t="shared" si="115"/>
        <v>0</v>
      </c>
      <c r="BJ113" s="65"/>
      <c r="BK113" s="27"/>
      <c r="BL113" s="22">
        <f t="shared" si="116"/>
        <v>0</v>
      </c>
      <c r="BM113" s="65"/>
      <c r="BN113" s="27"/>
      <c r="BO113" s="150">
        <f t="shared" si="87"/>
        <v>0</v>
      </c>
      <c r="BP113" s="95" t="str">
        <f t="shared" si="88"/>
        <v/>
      </c>
      <c r="BQ113" s="22" t="str">
        <f t="shared" si="89"/>
        <v/>
      </c>
      <c r="BR113" s="57">
        <f>IF(BP113&lt;&gt;"",VLOOKUP(BQ113,Point!$A$3:$B$122,2),0)</f>
        <v>0</v>
      </c>
      <c r="BS113" s="64" t="str">
        <f t="shared" si="117"/>
        <v/>
      </c>
    </row>
    <row r="114" spans="1:71" ht="13.1" x14ac:dyDescent="0.25">
      <c r="A114" s="41" t="str">
        <f t="shared" si="91"/>
        <v/>
      </c>
      <c r="B114" s="52" t="str">
        <f t="shared" si="92"/>
        <v/>
      </c>
      <c r="C114" s="34"/>
      <c r="D114" s="29"/>
      <c r="E114" s="29"/>
      <c r="F114" s="29"/>
      <c r="G114" s="31"/>
      <c r="H114" s="48"/>
      <c r="I114" s="53" t="str">
        <f t="shared" si="93"/>
        <v/>
      </c>
      <c r="J114" s="54" t="str">
        <f t="shared" si="118"/>
        <v/>
      </c>
      <c r="K114" s="54" t="str">
        <f t="shared" si="94"/>
        <v/>
      </c>
      <c r="L114" s="55" t="str">
        <f t="shared" si="95"/>
        <v/>
      </c>
      <c r="M114" s="36" t="str">
        <f t="shared" si="96"/>
        <v/>
      </c>
      <c r="N114" s="26"/>
      <c r="O114" s="43">
        <f>IF(N114,VLOOKUP(N114,Point!$A$3:$B$122,2),0)</f>
        <v>0</v>
      </c>
      <c r="P114" s="61" t="str">
        <f t="shared" si="97"/>
        <v/>
      </c>
      <c r="Q114" s="35"/>
      <c r="R114" s="26"/>
      <c r="S114" s="100"/>
      <c r="T114" s="102" t="str">
        <f t="shared" si="98"/>
        <v/>
      </c>
      <c r="U114" s="35"/>
      <c r="V114" s="29"/>
      <c r="W114" s="105"/>
      <c r="X114" s="102" t="str">
        <f t="shared" si="99"/>
        <v/>
      </c>
      <c r="Y114" s="119" t="str">
        <f t="shared" si="100"/>
        <v/>
      </c>
      <c r="Z114" s="35"/>
      <c r="AA114" s="26"/>
      <c r="AB114" s="100"/>
      <c r="AC114" s="102" t="str">
        <f t="shared" si="101"/>
        <v/>
      </c>
      <c r="AD114" s="35"/>
      <c r="AE114" s="26"/>
      <c r="AF114" s="105"/>
      <c r="AG114" s="102" t="str">
        <f t="shared" si="102"/>
        <v/>
      </c>
      <c r="AH114" s="119" t="str">
        <f t="shared" si="103"/>
        <v/>
      </c>
      <c r="AI114" s="41" t="str">
        <f t="shared" si="104"/>
        <v/>
      </c>
      <c r="AJ114" s="22" t="str">
        <f t="shared" si="105"/>
        <v/>
      </c>
      <c r="AK114" s="57">
        <f>IF(AJ114&lt;&gt;"",VLOOKUP(AJ114,Point!$A$3:$B$122,2),0)</f>
        <v>0</v>
      </c>
      <c r="AL114" s="61" t="str">
        <f t="shared" si="106"/>
        <v/>
      </c>
      <c r="AM114" s="35"/>
      <c r="AN114" s="26"/>
      <c r="AO114" s="100"/>
      <c r="AP114" s="102" t="str">
        <f t="shared" si="107"/>
        <v/>
      </c>
      <c r="AQ114" s="35"/>
      <c r="AR114" s="29"/>
      <c r="AS114" s="105"/>
      <c r="AT114" s="95" t="str">
        <f t="shared" si="108"/>
        <v/>
      </c>
      <c r="AU114" s="22" t="str">
        <f t="shared" si="109"/>
        <v/>
      </c>
      <c r="AV114" s="87">
        <f>IF(AND(AU114&lt;&gt;"",AU114&gt;Point!$I$8),AU114-Point!$I$8,0)</f>
        <v>0</v>
      </c>
      <c r="AW114" s="22">
        <f>IF(AV114&lt;&gt;0,VLOOKUP(AV114,Point!$I$11:$J$48,2),0)</f>
        <v>0</v>
      </c>
      <c r="AX114" s="26"/>
      <c r="AY114" s="22" t="str">
        <f t="shared" si="110"/>
        <v/>
      </c>
      <c r="AZ114" s="22" t="str">
        <f t="shared" si="111"/>
        <v/>
      </c>
      <c r="BA114" s="22" t="str">
        <f t="shared" si="112"/>
        <v/>
      </c>
      <c r="BB114" s="43">
        <f>IF(AY114&lt;&gt;"",VLOOKUP(BA114,Point!$A$3:$B$122,2),0)</f>
        <v>0</v>
      </c>
      <c r="BC114" s="128" t="str">
        <f t="shared" si="113"/>
        <v/>
      </c>
      <c r="BD114" s="65"/>
      <c r="BE114" s="27"/>
      <c r="BF114" s="22">
        <f t="shared" si="114"/>
        <v>0</v>
      </c>
      <c r="BG114" s="65"/>
      <c r="BH114" s="27"/>
      <c r="BI114" s="22">
        <f t="shared" si="115"/>
        <v>0</v>
      </c>
      <c r="BJ114" s="65"/>
      <c r="BK114" s="27"/>
      <c r="BL114" s="22">
        <f t="shared" si="116"/>
        <v>0</v>
      </c>
      <c r="BM114" s="65"/>
      <c r="BN114" s="27"/>
      <c r="BO114" s="150">
        <f t="shared" si="87"/>
        <v>0</v>
      </c>
      <c r="BP114" s="95" t="str">
        <f t="shared" si="88"/>
        <v/>
      </c>
      <c r="BQ114" s="22" t="str">
        <f t="shared" si="89"/>
        <v/>
      </c>
      <c r="BR114" s="57">
        <f>IF(BP114&lt;&gt;"",VLOOKUP(BQ114,Point!$A$3:$B$122,2),0)</f>
        <v>0</v>
      </c>
      <c r="BS114" s="64" t="str">
        <f t="shared" si="117"/>
        <v/>
      </c>
    </row>
    <row r="115" spans="1:71" ht="13.1" x14ac:dyDescent="0.25">
      <c r="A115" s="41" t="str">
        <f t="shared" si="91"/>
        <v/>
      </c>
      <c r="B115" s="52" t="str">
        <f t="shared" si="92"/>
        <v/>
      </c>
      <c r="C115" s="34"/>
      <c r="D115" s="29"/>
      <c r="E115" s="29"/>
      <c r="F115" s="29"/>
      <c r="G115" s="31"/>
      <c r="H115" s="48"/>
      <c r="I115" s="53" t="str">
        <f t="shared" si="93"/>
        <v/>
      </c>
      <c r="J115" s="54" t="str">
        <f t="shared" si="118"/>
        <v/>
      </c>
      <c r="K115" s="54" t="str">
        <f t="shared" si="94"/>
        <v/>
      </c>
      <c r="L115" s="55" t="str">
        <f t="shared" si="95"/>
        <v/>
      </c>
      <c r="M115" s="36" t="str">
        <f t="shared" si="96"/>
        <v/>
      </c>
      <c r="N115" s="26"/>
      <c r="O115" s="43">
        <f>IF(N115,VLOOKUP(N115,Point!$A$3:$B$122,2),0)</f>
        <v>0</v>
      </c>
      <c r="P115" s="61" t="str">
        <f t="shared" si="97"/>
        <v/>
      </c>
      <c r="Q115" s="35"/>
      <c r="R115" s="26"/>
      <c r="S115" s="100"/>
      <c r="T115" s="102" t="str">
        <f t="shared" si="98"/>
        <v/>
      </c>
      <c r="U115" s="35"/>
      <c r="V115" s="29"/>
      <c r="W115" s="105"/>
      <c r="X115" s="102" t="str">
        <f t="shared" si="99"/>
        <v/>
      </c>
      <c r="Y115" s="119" t="str">
        <f t="shared" si="100"/>
        <v/>
      </c>
      <c r="Z115" s="35"/>
      <c r="AA115" s="26"/>
      <c r="AB115" s="100"/>
      <c r="AC115" s="102" t="str">
        <f t="shared" si="101"/>
        <v/>
      </c>
      <c r="AD115" s="35"/>
      <c r="AE115" s="26"/>
      <c r="AF115" s="105"/>
      <c r="AG115" s="102" t="str">
        <f t="shared" si="102"/>
        <v/>
      </c>
      <c r="AH115" s="119" t="str">
        <f t="shared" si="103"/>
        <v/>
      </c>
      <c r="AI115" s="41" t="str">
        <f t="shared" si="104"/>
        <v/>
      </c>
      <c r="AJ115" s="22" t="str">
        <f t="shared" si="105"/>
        <v/>
      </c>
      <c r="AK115" s="57">
        <f>IF(AJ115&lt;&gt;"",VLOOKUP(AJ115,Point!$A$3:$B$122,2),0)</f>
        <v>0</v>
      </c>
      <c r="AL115" s="61" t="str">
        <f t="shared" si="106"/>
        <v/>
      </c>
      <c r="AM115" s="35"/>
      <c r="AN115" s="26"/>
      <c r="AO115" s="100"/>
      <c r="AP115" s="102" t="str">
        <f t="shared" si="107"/>
        <v/>
      </c>
      <c r="AQ115" s="35"/>
      <c r="AR115" s="29"/>
      <c r="AS115" s="105"/>
      <c r="AT115" s="95" t="str">
        <f t="shared" si="108"/>
        <v/>
      </c>
      <c r="AU115" s="22" t="str">
        <f t="shared" si="109"/>
        <v/>
      </c>
      <c r="AV115" s="87">
        <f>IF(AND(AU115&lt;&gt;"",AU115&gt;Point!$I$8),AU115-Point!$I$8,0)</f>
        <v>0</v>
      </c>
      <c r="AW115" s="22">
        <f>IF(AV115&lt;&gt;0,VLOOKUP(AV115,Point!$I$11:$J$48,2),0)</f>
        <v>0</v>
      </c>
      <c r="AX115" s="26"/>
      <c r="AY115" s="22" t="str">
        <f t="shared" si="110"/>
        <v/>
      </c>
      <c r="AZ115" s="22" t="str">
        <f t="shared" si="111"/>
        <v/>
      </c>
      <c r="BA115" s="22" t="str">
        <f t="shared" si="112"/>
        <v/>
      </c>
      <c r="BB115" s="43">
        <f>IF(AY115&lt;&gt;"",VLOOKUP(BA115,Point!$A$3:$B$122,2),0)</f>
        <v>0</v>
      </c>
      <c r="BC115" s="128" t="str">
        <f t="shared" si="113"/>
        <v/>
      </c>
      <c r="BD115" s="65"/>
      <c r="BE115" s="27"/>
      <c r="BF115" s="22">
        <f t="shared" si="114"/>
        <v>0</v>
      </c>
      <c r="BG115" s="65"/>
      <c r="BH115" s="27"/>
      <c r="BI115" s="22">
        <f t="shared" si="115"/>
        <v>0</v>
      </c>
      <c r="BJ115" s="65"/>
      <c r="BK115" s="27"/>
      <c r="BL115" s="22">
        <f t="shared" si="116"/>
        <v>0</v>
      </c>
      <c r="BM115" s="65"/>
      <c r="BN115" s="27"/>
      <c r="BO115" s="150">
        <f t="shared" si="87"/>
        <v>0</v>
      </c>
      <c r="BP115" s="95" t="str">
        <f t="shared" si="88"/>
        <v/>
      </c>
      <c r="BQ115" s="22" t="str">
        <f t="shared" si="89"/>
        <v/>
      </c>
      <c r="BR115" s="57">
        <f>IF(BP115&lt;&gt;"",VLOOKUP(BQ115,Point!$A$3:$B$122,2),0)</f>
        <v>0</v>
      </c>
      <c r="BS115" s="64" t="str">
        <f t="shared" si="117"/>
        <v/>
      </c>
    </row>
    <row r="116" spans="1:71" ht="13.1" x14ac:dyDescent="0.25">
      <c r="A116" s="41" t="str">
        <f t="shared" si="91"/>
        <v/>
      </c>
      <c r="B116" s="52" t="str">
        <f t="shared" si="92"/>
        <v/>
      </c>
      <c r="C116" s="34"/>
      <c r="D116" s="29"/>
      <c r="E116" s="29"/>
      <c r="F116" s="29"/>
      <c r="G116" s="31"/>
      <c r="H116" s="48"/>
      <c r="I116" s="53" t="str">
        <f t="shared" si="93"/>
        <v/>
      </c>
      <c r="J116" s="54" t="str">
        <f t="shared" si="118"/>
        <v/>
      </c>
      <c r="K116" s="54" t="str">
        <f t="shared" si="94"/>
        <v/>
      </c>
      <c r="L116" s="55" t="str">
        <f t="shared" si="95"/>
        <v/>
      </c>
      <c r="M116" s="36" t="str">
        <f t="shared" si="96"/>
        <v/>
      </c>
      <c r="N116" s="26"/>
      <c r="O116" s="43">
        <f>IF(N116,VLOOKUP(N116,Point!$A$3:$B$122,2),0)</f>
        <v>0</v>
      </c>
      <c r="P116" s="61" t="str">
        <f t="shared" si="97"/>
        <v/>
      </c>
      <c r="Q116" s="35"/>
      <c r="R116" s="26"/>
      <c r="S116" s="100"/>
      <c r="T116" s="102" t="str">
        <f t="shared" si="98"/>
        <v/>
      </c>
      <c r="U116" s="35"/>
      <c r="V116" s="29"/>
      <c r="W116" s="105"/>
      <c r="X116" s="102" t="str">
        <f t="shared" si="99"/>
        <v/>
      </c>
      <c r="Y116" s="119" t="str">
        <f t="shared" si="100"/>
        <v/>
      </c>
      <c r="Z116" s="35"/>
      <c r="AA116" s="26"/>
      <c r="AB116" s="100"/>
      <c r="AC116" s="102" t="str">
        <f t="shared" si="101"/>
        <v/>
      </c>
      <c r="AD116" s="35"/>
      <c r="AE116" s="26"/>
      <c r="AF116" s="105"/>
      <c r="AG116" s="102" t="str">
        <f t="shared" si="102"/>
        <v/>
      </c>
      <c r="AH116" s="119" t="str">
        <f t="shared" si="103"/>
        <v/>
      </c>
      <c r="AI116" s="41" t="str">
        <f t="shared" si="104"/>
        <v/>
      </c>
      <c r="AJ116" s="22" t="str">
        <f t="shared" si="105"/>
        <v/>
      </c>
      <c r="AK116" s="57">
        <f>IF(AJ116&lt;&gt;"",VLOOKUP(AJ116,Point!$A$3:$B$122,2),0)</f>
        <v>0</v>
      </c>
      <c r="AL116" s="61" t="str">
        <f t="shared" si="106"/>
        <v/>
      </c>
      <c r="AM116" s="35"/>
      <c r="AN116" s="26"/>
      <c r="AO116" s="100"/>
      <c r="AP116" s="102" t="str">
        <f t="shared" si="107"/>
        <v/>
      </c>
      <c r="AQ116" s="35"/>
      <c r="AR116" s="29"/>
      <c r="AS116" s="105"/>
      <c r="AT116" s="95" t="str">
        <f t="shared" si="108"/>
        <v/>
      </c>
      <c r="AU116" s="22" t="str">
        <f t="shared" si="109"/>
        <v/>
      </c>
      <c r="AV116" s="87">
        <f>IF(AND(AU116&lt;&gt;"",AU116&gt;Point!$I$8),AU116-Point!$I$8,0)</f>
        <v>0</v>
      </c>
      <c r="AW116" s="22">
        <f>IF(AV116&lt;&gt;0,VLOOKUP(AV116,Point!$I$11:$J$48,2),0)</f>
        <v>0</v>
      </c>
      <c r="AX116" s="26"/>
      <c r="AY116" s="22" t="str">
        <f t="shared" si="110"/>
        <v/>
      </c>
      <c r="AZ116" s="22" t="str">
        <f t="shared" si="111"/>
        <v/>
      </c>
      <c r="BA116" s="22" t="str">
        <f t="shared" si="112"/>
        <v/>
      </c>
      <c r="BB116" s="43">
        <f>IF(AY116&lt;&gt;"",VLOOKUP(BA116,Point!$A$3:$B$122,2),0)</f>
        <v>0</v>
      </c>
      <c r="BC116" s="128" t="str">
        <f t="shared" si="113"/>
        <v/>
      </c>
      <c r="BD116" s="65"/>
      <c r="BE116" s="27"/>
      <c r="BF116" s="22">
        <f t="shared" si="114"/>
        <v>0</v>
      </c>
      <c r="BG116" s="65"/>
      <c r="BH116" s="27"/>
      <c r="BI116" s="22">
        <f t="shared" si="115"/>
        <v>0</v>
      </c>
      <c r="BJ116" s="65"/>
      <c r="BK116" s="27"/>
      <c r="BL116" s="22">
        <f t="shared" si="116"/>
        <v>0</v>
      </c>
      <c r="BM116" s="65"/>
      <c r="BN116" s="27"/>
      <c r="BO116" s="150">
        <f t="shared" si="87"/>
        <v>0</v>
      </c>
      <c r="BP116" s="95" t="str">
        <f t="shared" si="88"/>
        <v/>
      </c>
      <c r="BQ116" s="22" t="str">
        <f t="shared" si="89"/>
        <v/>
      </c>
      <c r="BR116" s="57">
        <f>IF(BP116&lt;&gt;"",VLOOKUP(BQ116,Point!$A$3:$B$122,2),0)</f>
        <v>0</v>
      </c>
      <c r="BS116" s="64" t="str">
        <f t="shared" si="117"/>
        <v/>
      </c>
    </row>
    <row r="117" spans="1:71" ht="13.1" x14ac:dyDescent="0.25">
      <c r="A117" s="41" t="str">
        <f t="shared" si="91"/>
        <v/>
      </c>
      <c r="B117" s="52" t="str">
        <f t="shared" si="92"/>
        <v/>
      </c>
      <c r="C117" s="34"/>
      <c r="D117" s="29"/>
      <c r="E117" s="29"/>
      <c r="F117" s="29"/>
      <c r="G117" s="31"/>
      <c r="H117" s="48"/>
      <c r="I117" s="53" t="str">
        <f t="shared" si="93"/>
        <v/>
      </c>
      <c r="J117" s="54" t="str">
        <f t="shared" si="118"/>
        <v/>
      </c>
      <c r="K117" s="54" t="str">
        <f t="shared" si="94"/>
        <v/>
      </c>
      <c r="L117" s="55" t="str">
        <f t="shared" si="95"/>
        <v/>
      </c>
      <c r="M117" s="36" t="str">
        <f t="shared" si="96"/>
        <v/>
      </c>
      <c r="N117" s="26"/>
      <c r="O117" s="43">
        <f>IF(N117,VLOOKUP(N117,Point!$A$3:$B$122,2),0)</f>
        <v>0</v>
      </c>
      <c r="P117" s="61" t="str">
        <f t="shared" si="97"/>
        <v/>
      </c>
      <c r="Q117" s="35"/>
      <c r="R117" s="26"/>
      <c r="S117" s="100"/>
      <c r="T117" s="102" t="str">
        <f t="shared" si="98"/>
        <v/>
      </c>
      <c r="U117" s="35"/>
      <c r="V117" s="29"/>
      <c r="W117" s="105"/>
      <c r="X117" s="102" t="str">
        <f t="shared" si="99"/>
        <v/>
      </c>
      <c r="Y117" s="119" t="str">
        <f t="shared" si="100"/>
        <v/>
      </c>
      <c r="Z117" s="35"/>
      <c r="AA117" s="26"/>
      <c r="AB117" s="100"/>
      <c r="AC117" s="102" t="str">
        <f t="shared" si="101"/>
        <v/>
      </c>
      <c r="AD117" s="35"/>
      <c r="AE117" s="26"/>
      <c r="AF117" s="105"/>
      <c r="AG117" s="102" t="str">
        <f t="shared" si="102"/>
        <v/>
      </c>
      <c r="AH117" s="119" t="str">
        <f t="shared" si="103"/>
        <v/>
      </c>
      <c r="AI117" s="41" t="str">
        <f t="shared" si="104"/>
        <v/>
      </c>
      <c r="AJ117" s="22" t="str">
        <f t="shared" si="105"/>
        <v/>
      </c>
      <c r="AK117" s="57">
        <f>IF(AJ117&lt;&gt;"",VLOOKUP(AJ117,Point!$A$3:$B$122,2),0)</f>
        <v>0</v>
      </c>
      <c r="AL117" s="61" t="str">
        <f t="shared" si="106"/>
        <v/>
      </c>
      <c r="AM117" s="35"/>
      <c r="AN117" s="26"/>
      <c r="AO117" s="100"/>
      <c r="AP117" s="102" t="str">
        <f t="shared" si="107"/>
        <v/>
      </c>
      <c r="AQ117" s="35"/>
      <c r="AR117" s="29"/>
      <c r="AS117" s="105"/>
      <c r="AT117" s="95" t="str">
        <f t="shared" si="108"/>
        <v/>
      </c>
      <c r="AU117" s="22" t="str">
        <f t="shared" si="109"/>
        <v/>
      </c>
      <c r="AV117" s="87">
        <f>IF(AND(AU117&lt;&gt;"",AU117&gt;Point!$I$8),AU117-Point!$I$8,0)</f>
        <v>0</v>
      </c>
      <c r="AW117" s="22">
        <f>IF(AV117&lt;&gt;0,VLOOKUP(AV117,Point!$I$11:$J$48,2),0)</f>
        <v>0</v>
      </c>
      <c r="AX117" s="26"/>
      <c r="AY117" s="22" t="str">
        <f t="shared" si="110"/>
        <v/>
      </c>
      <c r="AZ117" s="22" t="str">
        <f t="shared" si="111"/>
        <v/>
      </c>
      <c r="BA117" s="22" t="str">
        <f t="shared" si="112"/>
        <v/>
      </c>
      <c r="BB117" s="43">
        <f>IF(AY117&lt;&gt;"",VLOOKUP(BA117,Point!$A$3:$B$122,2),0)</f>
        <v>0</v>
      </c>
      <c r="BC117" s="128" t="str">
        <f t="shared" si="113"/>
        <v/>
      </c>
      <c r="BD117" s="65"/>
      <c r="BE117" s="27"/>
      <c r="BF117" s="22">
        <f t="shared" si="114"/>
        <v>0</v>
      </c>
      <c r="BG117" s="65"/>
      <c r="BH117" s="27"/>
      <c r="BI117" s="22">
        <f t="shared" si="115"/>
        <v>0</v>
      </c>
      <c r="BJ117" s="65"/>
      <c r="BK117" s="27"/>
      <c r="BL117" s="22">
        <f t="shared" si="116"/>
        <v>0</v>
      </c>
      <c r="BM117" s="65"/>
      <c r="BN117" s="27"/>
      <c r="BO117" s="150">
        <f t="shared" si="87"/>
        <v>0</v>
      </c>
      <c r="BP117" s="95" t="str">
        <f t="shared" si="88"/>
        <v/>
      </c>
      <c r="BQ117" s="22" t="str">
        <f t="shared" si="89"/>
        <v/>
      </c>
      <c r="BR117" s="57">
        <f>IF(BP117&lt;&gt;"",VLOOKUP(BQ117,Point!$A$3:$B$122,2),0)</f>
        <v>0</v>
      </c>
      <c r="BS117" s="64" t="str">
        <f t="shared" si="117"/>
        <v/>
      </c>
    </row>
    <row r="118" spans="1:71" ht="13.75" thickBot="1" x14ac:dyDescent="0.3">
      <c r="A118" s="41" t="str">
        <f t="shared" si="91"/>
        <v/>
      </c>
      <c r="B118" s="52" t="str">
        <f t="shared" si="92"/>
        <v/>
      </c>
      <c r="C118" s="34"/>
      <c r="D118" s="29"/>
      <c r="E118" s="29"/>
      <c r="F118" s="29"/>
      <c r="G118" s="31"/>
      <c r="H118" s="48"/>
      <c r="I118" s="53" t="str">
        <f t="shared" si="93"/>
        <v/>
      </c>
      <c r="J118" s="54" t="str">
        <f t="shared" si="118"/>
        <v/>
      </c>
      <c r="K118" s="54" t="str">
        <f t="shared" si="94"/>
        <v/>
      </c>
      <c r="L118" s="55" t="str">
        <f t="shared" si="95"/>
        <v/>
      </c>
      <c r="M118" s="36" t="str">
        <f t="shared" si="96"/>
        <v/>
      </c>
      <c r="N118" s="26"/>
      <c r="O118" s="43">
        <f>IF(N118,VLOOKUP(N118,Point!$A$3:$B$122,2),0)</f>
        <v>0</v>
      </c>
      <c r="P118" s="61" t="str">
        <f t="shared" si="97"/>
        <v/>
      </c>
      <c r="Q118" s="35"/>
      <c r="R118" s="26"/>
      <c r="S118" s="100"/>
      <c r="T118" s="102" t="str">
        <f t="shared" si="98"/>
        <v/>
      </c>
      <c r="U118" s="35"/>
      <c r="V118" s="29"/>
      <c r="W118" s="105"/>
      <c r="X118" s="102" t="str">
        <f t="shared" si="99"/>
        <v/>
      </c>
      <c r="Y118" s="119" t="str">
        <f t="shared" si="100"/>
        <v/>
      </c>
      <c r="Z118" s="35"/>
      <c r="AA118" s="26"/>
      <c r="AB118" s="100"/>
      <c r="AC118" s="102" t="str">
        <f t="shared" si="101"/>
        <v/>
      </c>
      <c r="AD118" s="35"/>
      <c r="AE118" s="26"/>
      <c r="AF118" s="105"/>
      <c r="AG118" s="102" t="str">
        <f t="shared" si="102"/>
        <v/>
      </c>
      <c r="AH118" s="119" t="str">
        <f t="shared" si="103"/>
        <v/>
      </c>
      <c r="AI118" s="41" t="str">
        <f t="shared" si="104"/>
        <v/>
      </c>
      <c r="AJ118" s="22" t="str">
        <f t="shared" si="105"/>
        <v/>
      </c>
      <c r="AK118" s="57">
        <f>IF(AJ118&lt;&gt;"",VLOOKUP(AJ118,Point!$A$3:$B$122,2),0)</f>
        <v>0</v>
      </c>
      <c r="AL118" s="61" t="str">
        <f t="shared" si="106"/>
        <v/>
      </c>
      <c r="AM118" s="35"/>
      <c r="AN118" s="26"/>
      <c r="AO118" s="100"/>
      <c r="AP118" s="102" t="str">
        <f t="shared" si="107"/>
        <v/>
      </c>
      <c r="AQ118" s="35"/>
      <c r="AR118" s="29"/>
      <c r="AS118" s="105"/>
      <c r="AT118" s="95" t="str">
        <f t="shared" si="108"/>
        <v/>
      </c>
      <c r="AU118" s="22" t="str">
        <f t="shared" si="109"/>
        <v/>
      </c>
      <c r="AV118" s="87">
        <f>IF(AND(AU118&lt;&gt;"",AU118&gt;Point!$I$8),AU118-Point!$I$8,0)</f>
        <v>0</v>
      </c>
      <c r="AW118" s="22">
        <f>IF(AV118&lt;&gt;0,VLOOKUP(AV118,Point!$I$11:$J$48,2),0)</f>
        <v>0</v>
      </c>
      <c r="AX118" s="26"/>
      <c r="AY118" s="22" t="str">
        <f t="shared" si="110"/>
        <v/>
      </c>
      <c r="AZ118" s="22" t="str">
        <f t="shared" si="111"/>
        <v/>
      </c>
      <c r="BA118" s="22" t="str">
        <f t="shared" si="112"/>
        <v/>
      </c>
      <c r="BB118" s="43">
        <f>IF(AY118&lt;&gt;"",VLOOKUP(BA118,Point!$A$3:$B$122,2),0)</f>
        <v>0</v>
      </c>
      <c r="BC118" s="129" t="str">
        <f t="shared" si="113"/>
        <v/>
      </c>
      <c r="BD118" s="65"/>
      <c r="BE118" s="27"/>
      <c r="BF118" s="22">
        <f t="shared" si="114"/>
        <v>0</v>
      </c>
      <c r="BG118" s="65"/>
      <c r="BH118" s="27"/>
      <c r="BI118" s="22">
        <f t="shared" si="115"/>
        <v>0</v>
      </c>
      <c r="BJ118" s="65"/>
      <c r="BK118" s="27"/>
      <c r="BL118" s="22">
        <f t="shared" si="116"/>
        <v>0</v>
      </c>
      <c r="BM118" s="65"/>
      <c r="BN118" s="27"/>
      <c r="BO118" s="150">
        <f t="shared" si="87"/>
        <v>0</v>
      </c>
      <c r="BP118" s="95" t="str">
        <f t="shared" si="88"/>
        <v/>
      </c>
      <c r="BQ118" s="22" t="str">
        <f t="shared" si="89"/>
        <v/>
      </c>
      <c r="BR118" s="57">
        <f>IF(BP118&lt;&gt;"",VLOOKUP(BQ118,Point!$A$3:$B$122,2),0)</f>
        <v>0</v>
      </c>
      <c r="BS118" s="64" t="str">
        <f t="shared" si="117"/>
        <v/>
      </c>
    </row>
    <row r="119" spans="1:71" x14ac:dyDescent="0.2">
      <c r="BD119" s="65"/>
      <c r="BE119" s="27"/>
      <c r="BF119" s="22">
        <f t="shared" si="114"/>
        <v>0</v>
      </c>
      <c r="BG119" s="65"/>
      <c r="BH119" s="27"/>
      <c r="BI119" s="22">
        <f t="shared" si="115"/>
        <v>0</v>
      </c>
      <c r="BJ119" s="65"/>
      <c r="BK119" s="27"/>
      <c r="BL119" s="22">
        <f t="shared" si="116"/>
        <v>0</v>
      </c>
      <c r="BM119" s="65"/>
      <c r="BN119" s="27"/>
      <c r="BO119" s="150">
        <f t="shared" si="87"/>
        <v>0</v>
      </c>
      <c r="BP119" s="95" t="str">
        <f t="shared" si="88"/>
        <v/>
      </c>
      <c r="BQ119" s="22" t="str">
        <f t="shared" si="89"/>
        <v/>
      </c>
      <c r="BR119" s="57">
        <f>IF(BP119&lt;&gt;"",VLOOKUP(BQ119,Point!$A$3:$B$122,2),0)</f>
        <v>0</v>
      </c>
      <c r="BS119" s="64" t="str">
        <f t="shared" si="117"/>
        <v/>
      </c>
    </row>
    <row r="120" spans="1:71" ht="13.1" thickBot="1" x14ac:dyDescent="0.25">
      <c r="BD120" s="65"/>
      <c r="BE120" s="27"/>
      <c r="BF120" s="22">
        <f t="shared" si="114"/>
        <v>0</v>
      </c>
      <c r="BG120" s="65"/>
      <c r="BH120" s="27"/>
      <c r="BI120" s="22">
        <f t="shared" si="115"/>
        <v>0</v>
      </c>
      <c r="BJ120" s="65"/>
      <c r="BK120" s="27"/>
      <c r="BL120" s="22">
        <f t="shared" si="116"/>
        <v>0</v>
      </c>
      <c r="BM120" s="151"/>
      <c r="BN120" s="152"/>
      <c r="BO120" s="153">
        <f t="shared" si="87"/>
        <v>0</v>
      </c>
      <c r="BP120" s="95" t="str">
        <f t="shared" si="88"/>
        <v/>
      </c>
      <c r="BQ120" s="22" t="str">
        <f t="shared" si="89"/>
        <v/>
      </c>
      <c r="BR120" s="57">
        <f>IF(BP120&lt;&gt;"",VLOOKUP(BQ120,Point!$A$3:$B$122,2),0)</f>
        <v>0</v>
      </c>
      <c r="BS120" s="64" t="str">
        <f t="shared" si="117"/>
        <v/>
      </c>
    </row>
  </sheetData>
  <mergeCells count="14">
    <mergeCell ref="N2:O2"/>
    <mergeCell ref="Q2:AK2"/>
    <mergeCell ref="AM3:AO3"/>
    <mergeCell ref="AQ3:AS3"/>
    <mergeCell ref="A2:B2"/>
    <mergeCell ref="I2:I4"/>
    <mergeCell ref="J2:J4"/>
    <mergeCell ref="K2:K4"/>
    <mergeCell ref="L2:L4"/>
    <mergeCell ref="BD2:BR2"/>
    <mergeCell ref="BD3:BF3"/>
    <mergeCell ref="BG3:BI3"/>
    <mergeCell ref="BJ3:BL3"/>
    <mergeCell ref="BM3:BO3"/>
  </mergeCells>
  <conditionalFormatting sqref="H5:H118">
    <cfRule type="cellIs" dxfId="9" priority="5" stopIfTrue="1" operator="equal">
      <formula>"F"</formula>
    </cfRule>
  </conditionalFormatting>
  <conditionalFormatting sqref="H6:H8">
    <cfRule type="cellIs" dxfId="8" priority="4" stopIfTrue="1" operator="equal">
      <formula>"F"</formula>
    </cfRule>
  </conditionalFormatting>
  <conditionalFormatting sqref="H25:H26">
    <cfRule type="cellIs" dxfId="7" priority="3" stopIfTrue="1" operator="equal">
      <formula>"F"</formula>
    </cfRule>
  </conditionalFormatting>
  <conditionalFormatting sqref="H10:H27">
    <cfRule type="cellIs" dxfId="6" priority="2" stopIfTrue="1" operator="equal">
      <formula>"F"</formula>
    </cfRule>
  </conditionalFormatting>
  <conditionalFormatting sqref="H9">
    <cfRule type="cellIs" dxfId="5" priority="1" stopIfTrue="1" operator="equal">
      <formula>"F"</formula>
    </cfRule>
  </conditionalFormatting>
  <printOptions gridLines="1"/>
  <pageMargins left="0.39370078740157483" right="0.39370078740157483" top="0.39370078740157483" bottom="0.39370078740157483" header="0.11811023622047245" footer="0.11811023622047245"/>
  <pageSetup paperSize="9" scale="80" firstPageNumber="0" orientation="portrait" horizontalDpi="4294967293" verticalDpi="300" r:id="rId1"/>
  <headerFooter alignWithMargins="0">
    <oddHeader>&amp;C&amp;"+,Gras"&amp;14&amp;A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Button 1">
              <controlPr defaultSize="0" print="0" autoFill="0" autoPict="0" macro="[0]!DosPOU">
                <anchor moveWithCells="1" sizeWithCells="1">
                  <from>
                    <xdr:col>0</xdr:col>
                    <xdr:colOff>216131</xdr:colOff>
                    <xdr:row>0</xdr:row>
                    <xdr:rowOff>83127</xdr:rowOff>
                  </from>
                  <to>
                    <xdr:col>4</xdr:col>
                    <xdr:colOff>83127</xdr:colOff>
                    <xdr:row>0</xdr:row>
                    <xdr:rowOff>415636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Button 2">
              <controlPr defaultSize="0" print="0" autoFill="0" autoPict="0" macro="[0]!ClasPOU">
                <anchor moveWithCells="1" sizeWithCells="1">
                  <from>
                    <xdr:col>4</xdr:col>
                    <xdr:colOff>498764</xdr:colOff>
                    <xdr:row>0</xdr:row>
                    <xdr:rowOff>91440</xdr:rowOff>
                  </from>
                  <to>
                    <xdr:col>10</xdr:col>
                    <xdr:colOff>266007</xdr:colOff>
                    <xdr:row>0</xdr:row>
                    <xdr:rowOff>415636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2"/>
  <dimension ref="A1:BS120"/>
  <sheetViews>
    <sheetView topLeftCell="A7" zoomScaleNormal="100" workbookViewId="0">
      <selection activeCell="A5" sqref="A5"/>
    </sheetView>
  </sheetViews>
  <sheetFormatPr baseColWidth="10" defaultColWidth="11" defaultRowHeight="12.45" x14ac:dyDescent="0.2"/>
  <cols>
    <col min="1" max="1" width="7.59765625" style="2" customWidth="1"/>
    <col min="2" max="2" width="9.3984375" style="2" customWidth="1"/>
    <col min="3" max="3" width="7.5" style="4" customWidth="1"/>
    <col min="4" max="4" width="12.69921875" style="2" customWidth="1"/>
    <col min="5" max="5" width="8.5" style="2" customWidth="1"/>
    <col min="6" max="6" width="43.59765625" style="2" bestFit="1" customWidth="1"/>
    <col min="7" max="7" width="4.3984375" style="2" bestFit="1" customWidth="1"/>
    <col min="8" max="12" width="5.19921875" style="4" customWidth="1"/>
    <col min="13" max="13" width="7" style="5" customWidth="1"/>
    <col min="14" max="14" width="6" style="2" customWidth="1"/>
    <col min="15" max="15" width="6.59765625" style="2" customWidth="1"/>
    <col min="16" max="16" width="5.3984375" style="2" customWidth="1"/>
    <col min="17" max="19" width="5.3984375" style="80" customWidth="1"/>
    <col min="20" max="20" width="5.3984375" style="80" hidden="1" customWidth="1"/>
    <col min="21" max="21" width="5.3984375" style="80" customWidth="1"/>
    <col min="22" max="22" width="4.69921875" style="2" customWidth="1"/>
    <col min="23" max="23" width="5.59765625" style="2" customWidth="1"/>
    <col min="24" max="24" width="5.59765625" style="2" hidden="1" customWidth="1"/>
    <col min="25" max="25" width="6.8984375" style="2" bestFit="1" customWidth="1"/>
    <col min="26" max="27" width="6.8984375" style="80" customWidth="1"/>
    <col min="28" max="28" width="6.59765625" style="80" customWidth="1"/>
    <col min="29" max="29" width="6.59765625" style="80" hidden="1" customWidth="1"/>
    <col min="30" max="31" width="6.59765625" style="80" customWidth="1"/>
    <col min="32" max="32" width="6.59765625" style="2" customWidth="1"/>
    <col min="33" max="33" width="6.59765625" style="2" hidden="1" customWidth="1"/>
    <col min="34" max="34" width="8.59765625" style="2" bestFit="1" customWidth="1"/>
    <col min="35" max="35" width="8.3984375" style="2" bestFit="1" customWidth="1"/>
    <col min="36" max="36" width="5" style="2" customWidth="1"/>
    <col min="37" max="37" width="5.19921875" style="2" customWidth="1"/>
    <col min="38" max="38" width="5.3984375" style="2" customWidth="1"/>
    <col min="39" max="41" width="6.59765625" style="80" customWidth="1"/>
    <col min="42" max="42" width="6.59765625" style="80" hidden="1" customWidth="1"/>
    <col min="43" max="45" width="6.59765625" style="2" customWidth="1"/>
    <col min="46" max="48" width="6.59765625" style="2" hidden="1" customWidth="1"/>
    <col min="49" max="50" width="6.59765625" style="2" customWidth="1"/>
    <col min="51" max="51" width="5.59765625" style="2" customWidth="1"/>
    <col min="52" max="52" width="7.19921875" style="2" hidden="1" customWidth="1"/>
    <col min="53" max="53" width="5.59765625" style="110" customWidth="1"/>
    <col min="54" max="54" width="6.59765625" style="2" customWidth="1"/>
    <col min="55" max="55" width="5.3984375" style="2" customWidth="1"/>
    <col min="56" max="57" width="5.5" style="2" bestFit="1" customWidth="1"/>
    <col min="58" max="58" width="5.59765625" style="2" bestFit="1" customWidth="1"/>
    <col min="59" max="60" width="5.5" style="2" bestFit="1" customWidth="1"/>
    <col min="61" max="61" width="5.69921875" style="2" bestFit="1" customWidth="1"/>
    <col min="62" max="68" width="5.69921875" style="2" customWidth="1"/>
    <col min="69" max="69" width="4.59765625" style="2" customWidth="1"/>
    <col min="70" max="70" width="7.09765625" style="2" customWidth="1"/>
    <col min="71" max="71" width="5.3984375" style="2" customWidth="1"/>
    <col min="72" max="16384" width="11" style="2"/>
  </cols>
  <sheetData>
    <row r="1" spans="1:71" ht="38.950000000000003" customHeight="1" thickBot="1" x14ac:dyDescent="0.25">
      <c r="BA1" s="2"/>
    </row>
    <row r="2" spans="1:71" s="3" customFormat="1" ht="17.2" customHeight="1" thickBot="1" x14ac:dyDescent="0.3">
      <c r="A2" s="158" t="s">
        <v>85</v>
      </c>
      <c r="B2" s="159"/>
      <c r="C2" s="49" t="s">
        <v>36</v>
      </c>
      <c r="D2" s="38"/>
      <c r="E2" s="38"/>
      <c r="F2" s="38"/>
      <c r="G2" s="38"/>
      <c r="H2" s="39"/>
      <c r="I2" s="160" t="s">
        <v>74</v>
      </c>
      <c r="J2" s="162" t="s">
        <v>77</v>
      </c>
      <c r="K2" s="162" t="s">
        <v>78</v>
      </c>
      <c r="L2" s="164" t="s">
        <v>79</v>
      </c>
      <c r="M2" s="13"/>
      <c r="N2" s="172" t="s">
        <v>74</v>
      </c>
      <c r="O2" s="173"/>
      <c r="P2" s="59"/>
      <c r="Q2" s="166" t="s">
        <v>77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8"/>
      <c r="AL2" s="44"/>
      <c r="AM2" s="108"/>
      <c r="AN2" s="109"/>
      <c r="AO2" s="109"/>
      <c r="AP2" s="109"/>
      <c r="AQ2" s="38"/>
      <c r="AR2" s="106" t="s">
        <v>78</v>
      </c>
      <c r="AS2" s="106"/>
      <c r="AT2" s="106"/>
      <c r="AU2" s="106"/>
      <c r="AV2" s="106"/>
      <c r="AW2" s="106"/>
      <c r="AX2" s="106"/>
      <c r="AY2" s="106"/>
      <c r="AZ2" s="106"/>
      <c r="BA2" s="106"/>
      <c r="BB2" s="107"/>
      <c r="BC2" s="59"/>
      <c r="BD2" s="166" t="s">
        <v>79</v>
      </c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8"/>
      <c r="BS2" s="62"/>
    </row>
    <row r="3" spans="1:71" s="3" customFormat="1" ht="17.2" customHeight="1" thickBot="1" x14ac:dyDescent="0.3">
      <c r="A3" s="9" t="s">
        <v>30</v>
      </c>
      <c r="B3" s="9" t="s">
        <v>28</v>
      </c>
      <c r="C3" s="19"/>
      <c r="D3" s="16"/>
      <c r="E3" s="16"/>
      <c r="F3" s="16"/>
      <c r="G3" s="8"/>
      <c r="H3" s="18"/>
      <c r="I3" s="161"/>
      <c r="J3" s="163"/>
      <c r="K3" s="163"/>
      <c r="L3" s="165"/>
      <c r="M3" s="13"/>
      <c r="N3" s="17"/>
      <c r="O3" s="56"/>
      <c r="P3" s="60"/>
      <c r="Q3" s="114" t="s">
        <v>98</v>
      </c>
      <c r="R3" s="106"/>
      <c r="S3" s="107"/>
      <c r="T3" s="112"/>
      <c r="U3" s="114" t="s">
        <v>99</v>
      </c>
      <c r="V3" s="106"/>
      <c r="W3" s="107"/>
      <c r="X3" s="112"/>
      <c r="Y3" s="113"/>
      <c r="Z3" s="114" t="s">
        <v>100</v>
      </c>
      <c r="AA3" s="76"/>
      <c r="AB3" s="77"/>
      <c r="AC3" s="56"/>
      <c r="AD3" s="114" t="s">
        <v>101</v>
      </c>
      <c r="AE3" s="78"/>
      <c r="AF3" s="107"/>
      <c r="AG3" s="106"/>
      <c r="AH3" s="107"/>
      <c r="AI3" s="37"/>
      <c r="AJ3" s="38"/>
      <c r="AK3" s="39"/>
      <c r="AL3" s="14"/>
      <c r="AM3" s="169" t="s">
        <v>94</v>
      </c>
      <c r="AN3" s="170"/>
      <c r="AO3" s="171"/>
      <c r="AP3" s="82"/>
      <c r="AQ3" s="166" t="s">
        <v>95</v>
      </c>
      <c r="AR3" s="167"/>
      <c r="AS3" s="168"/>
      <c r="AT3" s="73"/>
      <c r="AU3" s="73"/>
      <c r="AV3" s="8"/>
      <c r="AW3" s="8"/>
      <c r="AX3" s="8"/>
      <c r="AY3" s="8"/>
      <c r="AZ3" s="8"/>
      <c r="BA3" s="111"/>
      <c r="BB3" s="58"/>
      <c r="BC3" s="60"/>
      <c r="BD3" s="169" t="s">
        <v>107</v>
      </c>
      <c r="BE3" s="170"/>
      <c r="BF3" s="171"/>
      <c r="BG3" s="169" t="s">
        <v>108</v>
      </c>
      <c r="BH3" s="170"/>
      <c r="BI3" s="171"/>
      <c r="BJ3" s="169" t="s">
        <v>109</v>
      </c>
      <c r="BK3" s="170"/>
      <c r="BL3" s="171"/>
      <c r="BM3" s="169" t="s">
        <v>110</v>
      </c>
      <c r="BN3" s="170"/>
      <c r="BO3" s="171"/>
      <c r="BP3" s="56"/>
      <c r="BQ3" s="8"/>
      <c r="BR3" s="58"/>
      <c r="BS3" s="63"/>
    </row>
    <row r="4" spans="1:71" s="3" customFormat="1" ht="29.95" customHeight="1" thickBot="1" x14ac:dyDescent="0.3">
      <c r="A4" s="15" t="s">
        <v>31</v>
      </c>
      <c r="B4" s="15" t="s">
        <v>29</v>
      </c>
      <c r="C4" s="50" t="s">
        <v>27</v>
      </c>
      <c r="D4" s="10" t="s">
        <v>0</v>
      </c>
      <c r="E4" s="10" t="s">
        <v>1</v>
      </c>
      <c r="F4" s="10" t="s">
        <v>2</v>
      </c>
      <c r="G4" s="11" t="s">
        <v>23</v>
      </c>
      <c r="H4" s="51" t="s">
        <v>32</v>
      </c>
      <c r="I4" s="161"/>
      <c r="J4" s="163"/>
      <c r="K4" s="163"/>
      <c r="L4" s="165"/>
      <c r="M4" s="47" t="s">
        <v>27</v>
      </c>
      <c r="N4" s="21" t="s">
        <v>81</v>
      </c>
      <c r="O4" s="42" t="s">
        <v>82</v>
      </c>
      <c r="P4" s="45" t="s">
        <v>27</v>
      </c>
      <c r="Q4" s="32" t="s">
        <v>89</v>
      </c>
      <c r="R4" s="115" t="s">
        <v>24</v>
      </c>
      <c r="S4" s="86" t="s">
        <v>25</v>
      </c>
      <c r="T4" s="81"/>
      <c r="U4" s="32" t="s">
        <v>89</v>
      </c>
      <c r="V4" s="115" t="s">
        <v>24</v>
      </c>
      <c r="W4" s="86" t="s">
        <v>25</v>
      </c>
      <c r="X4" s="117"/>
      <c r="Y4" s="118" t="s">
        <v>96</v>
      </c>
      <c r="Z4" s="32" t="s">
        <v>89</v>
      </c>
      <c r="AA4" s="115" t="s">
        <v>24</v>
      </c>
      <c r="AB4" s="86" t="s">
        <v>25</v>
      </c>
      <c r="AC4" s="116"/>
      <c r="AD4" s="40" t="s">
        <v>89</v>
      </c>
      <c r="AE4" s="115" t="s">
        <v>24</v>
      </c>
      <c r="AF4" s="86" t="s">
        <v>25</v>
      </c>
      <c r="AH4" s="120" t="s">
        <v>97</v>
      </c>
      <c r="AI4" s="40" t="s">
        <v>83</v>
      </c>
      <c r="AJ4" s="6" t="s">
        <v>73</v>
      </c>
      <c r="AK4" s="33" t="s">
        <v>8</v>
      </c>
      <c r="AL4" s="93" t="s">
        <v>27</v>
      </c>
      <c r="AM4" s="96" t="s">
        <v>89</v>
      </c>
      <c r="AN4" s="97" t="s">
        <v>24</v>
      </c>
      <c r="AO4" s="98" t="s">
        <v>25</v>
      </c>
      <c r="AP4" s="73" t="s">
        <v>92</v>
      </c>
      <c r="AQ4" s="96" t="s">
        <v>89</v>
      </c>
      <c r="AR4" s="97" t="s">
        <v>24</v>
      </c>
      <c r="AS4" s="98" t="s">
        <v>25</v>
      </c>
      <c r="AT4" s="83" t="s">
        <v>93</v>
      </c>
      <c r="AU4" s="21" t="s">
        <v>26</v>
      </c>
      <c r="AV4" s="84" t="s">
        <v>88</v>
      </c>
      <c r="AW4" s="21" t="s">
        <v>75</v>
      </c>
      <c r="AX4" s="85" t="s">
        <v>87</v>
      </c>
      <c r="AY4" s="85" t="s">
        <v>84</v>
      </c>
      <c r="AZ4" s="85"/>
      <c r="BA4" s="124" t="s">
        <v>76</v>
      </c>
      <c r="BB4" s="125" t="s">
        <v>8</v>
      </c>
      <c r="BC4" s="130" t="s">
        <v>27</v>
      </c>
      <c r="BD4" s="145" t="s">
        <v>105</v>
      </c>
      <c r="BE4" s="146" t="s">
        <v>106</v>
      </c>
      <c r="BF4" s="147" t="s">
        <v>111</v>
      </c>
      <c r="BG4" s="145" t="s">
        <v>105</v>
      </c>
      <c r="BH4" s="146" t="s">
        <v>106</v>
      </c>
      <c r="BI4" s="147" t="s">
        <v>112</v>
      </c>
      <c r="BJ4" s="145" t="s">
        <v>105</v>
      </c>
      <c r="BK4" s="146" t="s">
        <v>106</v>
      </c>
      <c r="BL4" s="147" t="s">
        <v>113</v>
      </c>
      <c r="BM4" s="145" t="s">
        <v>105</v>
      </c>
      <c r="BN4" s="146" t="s">
        <v>106</v>
      </c>
      <c r="BO4" s="149" t="s">
        <v>114</v>
      </c>
      <c r="BP4" s="148" t="s">
        <v>115</v>
      </c>
      <c r="BQ4" s="6" t="s">
        <v>76</v>
      </c>
      <c r="BR4" s="33" t="s">
        <v>80</v>
      </c>
      <c r="BS4" s="46" t="s">
        <v>27</v>
      </c>
    </row>
    <row r="5" spans="1:71" ht="12.95" customHeight="1" x14ac:dyDescent="0.25">
      <c r="A5" s="41">
        <f t="shared" ref="A5:A36" si="0">IF(C5,RANK(B5,$B$5:$B$120,),"")</f>
        <v>1</v>
      </c>
      <c r="B5" s="52">
        <f t="shared" ref="B5:B36" si="1">IF(C5,(O5+AK5+BB5+BR5),"")</f>
        <v>150</v>
      </c>
      <c r="C5" s="157">
        <v>418</v>
      </c>
      <c r="D5" s="154" t="s">
        <v>194</v>
      </c>
      <c r="E5" s="154" t="s">
        <v>195</v>
      </c>
      <c r="F5" s="154" t="s">
        <v>158</v>
      </c>
      <c r="G5" s="25" t="s">
        <v>222</v>
      </c>
      <c r="H5" s="48" t="s">
        <v>163</v>
      </c>
      <c r="I5" s="53">
        <f t="shared" ref="I5:I36" si="2">IF(C5,N5,"")</f>
        <v>1</v>
      </c>
      <c r="J5" s="54" t="str">
        <f t="shared" ref="J5:J36" si="3">IF(C5,AJ5,"")</f>
        <v/>
      </c>
      <c r="K5" s="54" t="str">
        <f t="shared" ref="K5:K36" si="4">IF(C5,BA5,"")</f>
        <v/>
      </c>
      <c r="L5" s="55">
        <f t="shared" ref="L5:L36" si="5">IF(C5,BL5,"")</f>
        <v>0</v>
      </c>
      <c r="M5" s="36">
        <f t="shared" ref="M5:M36" si="6">IF($C5,$C5,"")</f>
        <v>418</v>
      </c>
      <c r="N5" s="26">
        <v>1</v>
      </c>
      <c r="O5" s="43">
        <f>IF(N5,VLOOKUP(N5,Point!$A$3:$B$122,2),0)</f>
        <v>150</v>
      </c>
      <c r="P5" s="61">
        <f t="shared" ref="P5:P36" si="7">IF($C5,$C5,"")</f>
        <v>418</v>
      </c>
      <c r="Q5" s="35"/>
      <c r="R5" s="26"/>
      <c r="S5" s="100"/>
      <c r="T5" s="102"/>
      <c r="U5" s="35"/>
      <c r="V5" s="29"/>
      <c r="W5" s="105"/>
      <c r="X5" s="102" t="str">
        <f t="shared" ref="X5:X36" si="8">IF(W5&lt;&gt;"",U5*3600+V5*60+W5,"")</f>
        <v/>
      </c>
      <c r="Y5" s="119" t="str">
        <f t="shared" ref="Y5:Y36" si="9">IF(W5&lt;&gt;"",X5-T5,"")</f>
        <v/>
      </c>
      <c r="Z5" s="35"/>
      <c r="AA5" s="26"/>
      <c r="AB5" s="100"/>
      <c r="AC5" s="102" t="str">
        <f>IF(AB5&lt;&gt;"",Z5*3600+AA5*60+AB5,"")</f>
        <v/>
      </c>
      <c r="AD5" s="35"/>
      <c r="AE5" s="26"/>
      <c r="AF5" s="105"/>
      <c r="AG5" s="102" t="str">
        <f t="shared" ref="AG5:AG36" si="10">IF(AF5&lt;&gt;"",AD5*3600+AE5*60+AF5,"")</f>
        <v/>
      </c>
      <c r="AH5" s="119" t="str">
        <f t="shared" ref="AH5:AH36" si="11">IF(AF5&lt;&gt;"",AG5-AC5,"")</f>
        <v/>
      </c>
      <c r="AI5" s="41" t="str">
        <f t="shared" ref="AI5:AI36" si="12">IF(OR(Y5&lt;&gt;"",AH5&lt;&gt;""),MIN(Y5,AH5),"")</f>
        <v/>
      </c>
      <c r="AJ5" s="22" t="str">
        <f t="shared" ref="AJ5:AJ36" si="13">IF(AI5&lt;&gt;"",RANK(AI5,$AI$5:$AI$120,1),"")</f>
        <v/>
      </c>
      <c r="AK5" s="57">
        <f>IF(AJ5&lt;&gt;"",VLOOKUP(AJ5,Point!$A$3:$B$122,2),0)</f>
        <v>0</v>
      </c>
      <c r="AL5" s="79">
        <f t="shared" ref="AL5:AL36" si="14">IF($C5,$C5,"")</f>
        <v>418</v>
      </c>
      <c r="AM5" s="88"/>
      <c r="AN5" s="89"/>
      <c r="AO5" s="99"/>
      <c r="AP5" s="101" t="str">
        <f t="shared" ref="AP5:AP36" si="15">IF(AO5&lt;&gt;"",AM5*3600+AN5*60+AO5,"")</f>
        <v/>
      </c>
      <c r="AQ5" s="88"/>
      <c r="AR5" s="138"/>
      <c r="AS5" s="139"/>
      <c r="AT5" s="94" t="str">
        <f t="shared" ref="AT5:AT36" si="16">IF(AS5&lt;&gt;"",AQ5*3600+AR5*60+AS5,"")</f>
        <v/>
      </c>
      <c r="AU5" s="90" t="str">
        <f t="shared" ref="AU5:AU36" si="17">IF(AO5&lt;&gt;"",AT5-AP5,"")</f>
        <v/>
      </c>
      <c r="AV5" s="92">
        <f>IF(AND(AU5&lt;&gt;"",AU5&gt;Point!$I$8),AU5-Point!$I$8,0)</f>
        <v>0</v>
      </c>
      <c r="AW5" s="90">
        <f>IF(AV5&lt;&gt;0,VLOOKUP(AV5,Point!$I$11:$J$48,2),0)</f>
        <v>0</v>
      </c>
      <c r="AX5" s="89"/>
      <c r="AY5" s="90" t="str">
        <f t="shared" ref="AY5:AY36" si="18">IF(AX5&lt;&gt;"",AX5-AW5,"")</f>
        <v/>
      </c>
      <c r="AZ5" s="90" t="str">
        <f t="shared" ref="AZ5:AZ36" si="19">IF(AT5&lt;&gt;"",AY5*10000-AU5,"")</f>
        <v/>
      </c>
      <c r="BA5" s="121" t="str">
        <f t="shared" ref="BA5:BA36" si="20">IF(AX5&lt;&gt;"",RANK(AZ5,$AZ$5:$AZ$120,0),"")</f>
        <v/>
      </c>
      <c r="BB5" s="126">
        <f>IF(AY5&lt;&gt;"",VLOOKUP(BA5,Point!$A$3:$B$122,2),0)</f>
        <v>0</v>
      </c>
      <c r="BC5" s="128">
        <f t="shared" ref="BC5:BC36" si="21">IF($C5,$C5,"")</f>
        <v>418</v>
      </c>
      <c r="BD5" s="65"/>
      <c r="BE5" s="27"/>
      <c r="BF5" s="22">
        <f t="shared" ref="BF5:BF36" si="22">BE5+BD5</f>
        <v>0</v>
      </c>
      <c r="BG5" s="65"/>
      <c r="BH5" s="27"/>
      <c r="BI5" s="22">
        <f t="shared" ref="BI5:BI36" si="23">BH5+BG5</f>
        <v>0</v>
      </c>
      <c r="BJ5" s="65"/>
      <c r="BK5" s="27"/>
      <c r="BL5" s="22">
        <f t="shared" ref="BL5:BL36" si="24">BK5+BJ5</f>
        <v>0</v>
      </c>
      <c r="BM5" s="65"/>
      <c r="BN5" s="27"/>
      <c r="BO5" s="150">
        <f>BN5+BM5</f>
        <v>0</v>
      </c>
      <c r="BP5" s="95" t="str">
        <f>IF(BD5&lt;&gt;"",BO5+BL5+BI5+BF5,"")</f>
        <v/>
      </c>
      <c r="BQ5" s="22" t="str">
        <f>IF(BD5&lt;&gt;"",RANK(BP5,$BP$5:$BP$120,0),"")</f>
        <v/>
      </c>
      <c r="BR5" s="57">
        <f>IF(BP5&lt;&gt;"",VLOOKUP(BQ5,Point!$A$3:$B$122,2),0)</f>
        <v>0</v>
      </c>
      <c r="BS5" s="64">
        <f t="shared" ref="BS5:BS36" si="25">IF($C5,$C5,"")</f>
        <v>418</v>
      </c>
    </row>
    <row r="6" spans="1:71" ht="12.95" customHeight="1" x14ac:dyDescent="0.25">
      <c r="A6" s="41">
        <f t="shared" si="0"/>
        <v>2</v>
      </c>
      <c r="B6" s="52">
        <f t="shared" si="1"/>
        <v>147</v>
      </c>
      <c r="C6" s="157">
        <v>428</v>
      </c>
      <c r="D6" s="154" t="s">
        <v>210</v>
      </c>
      <c r="E6" s="154" t="s">
        <v>211</v>
      </c>
      <c r="F6" s="154" t="s">
        <v>158</v>
      </c>
      <c r="G6" s="25" t="s">
        <v>222</v>
      </c>
      <c r="H6" s="48" t="s">
        <v>163</v>
      </c>
      <c r="I6" s="53">
        <f t="shared" si="2"/>
        <v>2</v>
      </c>
      <c r="J6" s="54" t="str">
        <f t="shared" si="3"/>
        <v/>
      </c>
      <c r="K6" s="54" t="str">
        <f t="shared" si="4"/>
        <v/>
      </c>
      <c r="L6" s="55">
        <f t="shared" si="5"/>
        <v>0</v>
      </c>
      <c r="M6" s="36">
        <f t="shared" si="6"/>
        <v>428</v>
      </c>
      <c r="N6" s="26">
        <v>2</v>
      </c>
      <c r="O6" s="43">
        <f>IF(N6,VLOOKUP(N6,Point!$A$3:$B$122,2),0)</f>
        <v>147</v>
      </c>
      <c r="P6" s="61">
        <f t="shared" si="7"/>
        <v>428</v>
      </c>
      <c r="Q6" s="35"/>
      <c r="R6" s="26"/>
      <c r="S6" s="100"/>
      <c r="T6" s="102"/>
      <c r="U6" s="35"/>
      <c r="V6" s="23"/>
      <c r="W6" s="104"/>
      <c r="X6" s="102" t="str">
        <f t="shared" si="8"/>
        <v/>
      </c>
      <c r="Y6" s="119" t="str">
        <f t="shared" si="9"/>
        <v/>
      </c>
      <c r="Z6" s="35"/>
      <c r="AA6" s="26"/>
      <c r="AB6" s="100"/>
      <c r="AC6" s="102" t="str">
        <f>IF(AB7&lt;&gt;"",Z6*3600+AA6*60+AB7,"")</f>
        <v/>
      </c>
      <c r="AD6" s="35"/>
      <c r="AE6" s="26"/>
      <c r="AF6" s="104"/>
      <c r="AG6" s="102" t="str">
        <f t="shared" si="10"/>
        <v/>
      </c>
      <c r="AH6" s="119" t="str">
        <f t="shared" si="11"/>
        <v/>
      </c>
      <c r="AI6" s="41" t="str">
        <f t="shared" si="12"/>
        <v/>
      </c>
      <c r="AJ6" s="22" t="str">
        <f t="shared" si="13"/>
        <v/>
      </c>
      <c r="AK6" s="57">
        <f>IF(AJ6&lt;&gt;"",VLOOKUP(AJ6,Point!$A$3:$B$122,2),0)</f>
        <v>0</v>
      </c>
      <c r="AL6" s="61">
        <f t="shared" si="14"/>
        <v>428</v>
      </c>
      <c r="AM6" s="35"/>
      <c r="AN6" s="26"/>
      <c r="AO6" s="100"/>
      <c r="AP6" s="102" t="str">
        <f t="shared" si="15"/>
        <v/>
      </c>
      <c r="AQ6" s="35"/>
      <c r="AR6" s="23"/>
      <c r="AS6" s="104"/>
      <c r="AT6" s="95" t="str">
        <f t="shared" si="16"/>
        <v/>
      </c>
      <c r="AU6" s="22" t="str">
        <f t="shared" si="17"/>
        <v/>
      </c>
      <c r="AV6" s="87">
        <f>IF(AND(AU6&lt;&gt;"",AU6&gt;Point!$I$8),AU6-Point!$I$8,0)</f>
        <v>0</v>
      </c>
      <c r="AW6" s="22">
        <f>IF(AV6&lt;&gt;0,VLOOKUP(AV6,Point!$I$11:$J$48,2),0)</f>
        <v>0</v>
      </c>
      <c r="AX6" s="26"/>
      <c r="AY6" s="22" t="str">
        <f t="shared" si="18"/>
        <v/>
      </c>
      <c r="AZ6" s="22" t="str">
        <f t="shared" si="19"/>
        <v/>
      </c>
      <c r="BA6" s="22" t="str">
        <f t="shared" si="20"/>
        <v/>
      </c>
      <c r="BB6" s="43">
        <f>IF(AY6&lt;&gt;"",VLOOKUP(BA6,Point!$A$3:$B$122,2),0)</f>
        <v>0</v>
      </c>
      <c r="BC6" s="128">
        <f t="shared" si="21"/>
        <v>428</v>
      </c>
      <c r="BD6" s="65"/>
      <c r="BE6" s="27"/>
      <c r="BF6" s="22">
        <f t="shared" si="22"/>
        <v>0</v>
      </c>
      <c r="BG6" s="65"/>
      <c r="BH6" s="27"/>
      <c r="BI6" s="22">
        <f t="shared" si="23"/>
        <v>0</v>
      </c>
      <c r="BJ6" s="65"/>
      <c r="BK6" s="27"/>
      <c r="BL6" s="22">
        <f t="shared" si="24"/>
        <v>0</v>
      </c>
      <c r="BM6" s="65"/>
      <c r="BN6" s="27"/>
      <c r="BO6" s="150">
        <f t="shared" ref="BO6:BO69" si="26">BN6+BM6</f>
        <v>0</v>
      </c>
      <c r="BP6" s="95" t="str">
        <f t="shared" ref="BP6:BP69" si="27">IF(BD6&lt;&gt;"",BO6+BL6+BI6+BF6,"")</f>
        <v/>
      </c>
      <c r="BQ6" s="22" t="str">
        <f t="shared" ref="BQ6:BQ69" si="28">IF(BD6&lt;&gt;"",RANK(BP6,$BP$5:$BP$120,0),"")</f>
        <v/>
      </c>
      <c r="BR6" s="57">
        <f>IF(BP6&lt;&gt;"",VLOOKUP(BQ6,Point!$A$3:$B$122,2),0)</f>
        <v>0</v>
      </c>
      <c r="BS6" s="64">
        <f t="shared" si="25"/>
        <v>428</v>
      </c>
    </row>
    <row r="7" spans="1:71" ht="12.95" customHeight="1" x14ac:dyDescent="0.25">
      <c r="A7" s="41">
        <f t="shared" si="0"/>
        <v>3</v>
      </c>
      <c r="B7" s="52">
        <f t="shared" si="1"/>
        <v>144</v>
      </c>
      <c r="C7" s="157">
        <v>412</v>
      </c>
      <c r="D7" s="154" t="s">
        <v>134</v>
      </c>
      <c r="E7" s="154" t="s">
        <v>183</v>
      </c>
      <c r="F7" s="154" t="s">
        <v>156</v>
      </c>
      <c r="G7" s="25" t="s">
        <v>222</v>
      </c>
      <c r="H7" s="48" t="s">
        <v>163</v>
      </c>
      <c r="I7" s="53">
        <f t="shared" si="2"/>
        <v>3</v>
      </c>
      <c r="J7" s="54" t="str">
        <f t="shared" si="3"/>
        <v/>
      </c>
      <c r="K7" s="54" t="str">
        <f t="shared" si="4"/>
        <v/>
      </c>
      <c r="L7" s="55">
        <f t="shared" si="5"/>
        <v>0</v>
      </c>
      <c r="M7" s="36">
        <f t="shared" si="6"/>
        <v>412</v>
      </c>
      <c r="N7" s="26">
        <v>3</v>
      </c>
      <c r="O7" s="43">
        <f>IF(N7,VLOOKUP(N7,Point!$A$3:$B$122,2),0)</f>
        <v>144</v>
      </c>
      <c r="P7" s="61">
        <f t="shared" si="7"/>
        <v>412</v>
      </c>
      <c r="Q7" s="35"/>
      <c r="R7" s="26"/>
      <c r="S7" s="100"/>
      <c r="T7" s="102"/>
      <c r="U7" s="35"/>
      <c r="V7" s="23"/>
      <c r="W7" s="104"/>
      <c r="X7" s="102" t="str">
        <f t="shared" si="8"/>
        <v/>
      </c>
      <c r="Y7" s="119" t="str">
        <f t="shared" si="9"/>
        <v/>
      </c>
      <c r="Z7" s="35"/>
      <c r="AA7" s="26"/>
      <c r="AB7" s="100"/>
      <c r="AC7" s="102" t="str">
        <f t="shared" ref="AC7:AC22" si="29">IF(AB7&lt;&gt;"",Z7*3600+AA7*60+AB7,"")</f>
        <v/>
      </c>
      <c r="AD7" s="35"/>
      <c r="AE7" s="26"/>
      <c r="AF7" s="104"/>
      <c r="AG7" s="102" t="str">
        <f t="shared" si="10"/>
        <v/>
      </c>
      <c r="AH7" s="119" t="str">
        <f t="shared" si="11"/>
        <v/>
      </c>
      <c r="AI7" s="41" t="str">
        <f t="shared" si="12"/>
        <v/>
      </c>
      <c r="AJ7" s="22" t="str">
        <f t="shared" si="13"/>
        <v/>
      </c>
      <c r="AK7" s="57">
        <f>IF(AJ7&lt;&gt;"",VLOOKUP(AJ7,Point!$A$3:$B$122,2),0)</f>
        <v>0</v>
      </c>
      <c r="AL7" s="61">
        <f t="shared" si="14"/>
        <v>412</v>
      </c>
      <c r="AM7" s="35"/>
      <c r="AN7" s="26"/>
      <c r="AO7" s="100"/>
      <c r="AP7" s="102" t="str">
        <f t="shared" si="15"/>
        <v/>
      </c>
      <c r="AQ7" s="35"/>
      <c r="AR7" s="23"/>
      <c r="AS7" s="104"/>
      <c r="AT7" s="95" t="str">
        <f t="shared" si="16"/>
        <v/>
      </c>
      <c r="AU7" s="22" t="str">
        <f t="shared" si="17"/>
        <v/>
      </c>
      <c r="AV7" s="87">
        <f>IF(AND(AU7&lt;&gt;"",AU7&gt;Point!$I$8),AU7-Point!$I$8,0)</f>
        <v>0</v>
      </c>
      <c r="AW7" s="22">
        <f>IF(AV7&lt;&gt;0,VLOOKUP(AV7,Point!$I$11:$J$48,2),0)</f>
        <v>0</v>
      </c>
      <c r="AX7" s="26"/>
      <c r="AY7" s="22" t="str">
        <f t="shared" si="18"/>
        <v/>
      </c>
      <c r="AZ7" s="22" t="str">
        <f t="shared" si="19"/>
        <v/>
      </c>
      <c r="BA7" s="22" t="str">
        <f t="shared" si="20"/>
        <v/>
      </c>
      <c r="BB7" s="43">
        <f>IF(AY7&lt;&gt;"",VLOOKUP(BA7,Point!$A$3:$B$122,2),0)</f>
        <v>0</v>
      </c>
      <c r="BC7" s="128">
        <f t="shared" si="21"/>
        <v>412</v>
      </c>
      <c r="BD7" s="65"/>
      <c r="BE7" s="27"/>
      <c r="BF7" s="22">
        <f t="shared" si="22"/>
        <v>0</v>
      </c>
      <c r="BG7" s="65"/>
      <c r="BH7" s="27"/>
      <c r="BI7" s="22">
        <f t="shared" si="23"/>
        <v>0</v>
      </c>
      <c r="BJ7" s="65"/>
      <c r="BK7" s="27"/>
      <c r="BL7" s="22">
        <f t="shared" si="24"/>
        <v>0</v>
      </c>
      <c r="BM7" s="65"/>
      <c r="BN7" s="27"/>
      <c r="BO7" s="150">
        <f t="shared" si="26"/>
        <v>0</v>
      </c>
      <c r="BP7" s="95" t="str">
        <f t="shared" si="27"/>
        <v/>
      </c>
      <c r="BQ7" s="22" t="str">
        <f t="shared" si="28"/>
        <v/>
      </c>
      <c r="BR7" s="57">
        <f>IF(BP7&lt;&gt;"",VLOOKUP(BQ7,Point!$A$3:$B$122,2),0)</f>
        <v>0</v>
      </c>
      <c r="BS7" s="64">
        <f t="shared" si="25"/>
        <v>412</v>
      </c>
    </row>
    <row r="8" spans="1:71" ht="12.95" customHeight="1" x14ac:dyDescent="0.25">
      <c r="A8" s="41">
        <f t="shared" si="0"/>
        <v>4</v>
      </c>
      <c r="B8" s="52">
        <f t="shared" si="1"/>
        <v>141</v>
      </c>
      <c r="C8" s="156">
        <v>409</v>
      </c>
      <c r="D8" s="154" t="s">
        <v>179</v>
      </c>
      <c r="E8" s="154" t="s">
        <v>7</v>
      </c>
      <c r="F8" s="154" t="s">
        <v>157</v>
      </c>
      <c r="G8" s="25" t="s">
        <v>222</v>
      </c>
      <c r="H8" s="48" t="s">
        <v>163</v>
      </c>
      <c r="I8" s="53">
        <f t="shared" si="2"/>
        <v>4</v>
      </c>
      <c r="J8" s="54" t="str">
        <f t="shared" si="3"/>
        <v/>
      </c>
      <c r="K8" s="54" t="str">
        <f t="shared" si="4"/>
        <v/>
      </c>
      <c r="L8" s="55">
        <f t="shared" si="5"/>
        <v>0</v>
      </c>
      <c r="M8" s="36">
        <f t="shared" si="6"/>
        <v>409</v>
      </c>
      <c r="N8" s="26">
        <v>4</v>
      </c>
      <c r="O8" s="43">
        <f>IF(N8,VLOOKUP(N8,Point!$A$3:$B$122,2),0)</f>
        <v>141</v>
      </c>
      <c r="P8" s="61">
        <f t="shared" si="7"/>
        <v>409</v>
      </c>
      <c r="Q8" s="35"/>
      <c r="R8" s="26"/>
      <c r="S8" s="100"/>
      <c r="T8" s="102"/>
      <c r="U8" s="35"/>
      <c r="V8" s="26"/>
      <c r="W8" s="100"/>
      <c r="X8" s="102" t="str">
        <f t="shared" si="8"/>
        <v/>
      </c>
      <c r="Y8" s="119" t="str">
        <f t="shared" si="9"/>
        <v/>
      </c>
      <c r="Z8" s="35"/>
      <c r="AA8" s="26"/>
      <c r="AB8" s="100"/>
      <c r="AC8" s="102" t="str">
        <f t="shared" si="29"/>
        <v/>
      </c>
      <c r="AD8" s="35"/>
      <c r="AE8" s="26"/>
      <c r="AF8" s="100"/>
      <c r="AG8" s="102" t="str">
        <f t="shared" si="10"/>
        <v/>
      </c>
      <c r="AH8" s="119" t="str">
        <f t="shared" si="11"/>
        <v/>
      </c>
      <c r="AI8" s="41" t="str">
        <f t="shared" si="12"/>
        <v/>
      </c>
      <c r="AJ8" s="22" t="str">
        <f t="shared" si="13"/>
        <v/>
      </c>
      <c r="AK8" s="57">
        <f>IF(AJ8&lt;&gt;"",VLOOKUP(AJ8,Point!$A$3:$B$122,2),0)</f>
        <v>0</v>
      </c>
      <c r="AL8" s="61">
        <f t="shared" si="14"/>
        <v>409</v>
      </c>
      <c r="AM8" s="35"/>
      <c r="AN8" s="26"/>
      <c r="AO8" s="100"/>
      <c r="AP8" s="102" t="str">
        <f t="shared" si="15"/>
        <v/>
      </c>
      <c r="AQ8" s="35"/>
      <c r="AR8" s="26"/>
      <c r="AS8" s="100"/>
      <c r="AT8" s="95" t="str">
        <f t="shared" si="16"/>
        <v/>
      </c>
      <c r="AU8" s="22" t="str">
        <f t="shared" si="17"/>
        <v/>
      </c>
      <c r="AV8" s="87">
        <f>IF(AND(AU8&lt;&gt;"",AU8&gt;Point!$I$8),AU8-Point!$I$8,0)</f>
        <v>0</v>
      </c>
      <c r="AW8" s="22">
        <f>IF(AV8&lt;&gt;0,VLOOKUP(AV8,Point!$I$11:$J$48,2),0)</f>
        <v>0</v>
      </c>
      <c r="AX8" s="26"/>
      <c r="AY8" s="22" t="str">
        <f t="shared" si="18"/>
        <v/>
      </c>
      <c r="AZ8" s="22" t="str">
        <f t="shared" si="19"/>
        <v/>
      </c>
      <c r="BA8" s="22" t="str">
        <f t="shared" si="20"/>
        <v/>
      </c>
      <c r="BB8" s="43">
        <f>IF(AY8&lt;&gt;"",VLOOKUP(BA8,Point!$A$3:$B$122,2),0)</f>
        <v>0</v>
      </c>
      <c r="BC8" s="128">
        <f t="shared" si="21"/>
        <v>409</v>
      </c>
      <c r="BD8" s="65"/>
      <c r="BE8" s="27"/>
      <c r="BF8" s="22">
        <f t="shared" si="22"/>
        <v>0</v>
      </c>
      <c r="BG8" s="65"/>
      <c r="BH8" s="27"/>
      <c r="BI8" s="22">
        <f t="shared" si="23"/>
        <v>0</v>
      </c>
      <c r="BJ8" s="65"/>
      <c r="BK8" s="27"/>
      <c r="BL8" s="22">
        <f t="shared" si="24"/>
        <v>0</v>
      </c>
      <c r="BM8" s="65"/>
      <c r="BN8" s="27"/>
      <c r="BO8" s="150">
        <f t="shared" si="26"/>
        <v>0</v>
      </c>
      <c r="BP8" s="95" t="str">
        <f t="shared" si="27"/>
        <v/>
      </c>
      <c r="BQ8" s="22" t="str">
        <f t="shared" si="28"/>
        <v/>
      </c>
      <c r="BR8" s="57">
        <f>IF(BP8&lt;&gt;"",VLOOKUP(BQ8,Point!$A$3:$B$122,2),0)</f>
        <v>0</v>
      </c>
      <c r="BS8" s="64">
        <f t="shared" si="25"/>
        <v>409</v>
      </c>
    </row>
    <row r="9" spans="1:71" ht="12.95" customHeight="1" x14ac:dyDescent="0.25">
      <c r="A9" s="41">
        <f t="shared" si="0"/>
        <v>5</v>
      </c>
      <c r="B9" s="52">
        <f t="shared" si="1"/>
        <v>138</v>
      </c>
      <c r="C9" s="157">
        <v>416</v>
      </c>
      <c r="D9" s="154" t="s">
        <v>190</v>
      </c>
      <c r="E9" s="154" t="s">
        <v>191</v>
      </c>
      <c r="F9" s="154" t="s">
        <v>218</v>
      </c>
      <c r="G9" s="25" t="s">
        <v>222</v>
      </c>
      <c r="H9" s="48" t="s">
        <v>163</v>
      </c>
      <c r="I9" s="53">
        <f t="shared" si="2"/>
        <v>5</v>
      </c>
      <c r="J9" s="54" t="str">
        <f t="shared" si="3"/>
        <v/>
      </c>
      <c r="K9" s="54" t="str">
        <f t="shared" si="4"/>
        <v/>
      </c>
      <c r="L9" s="55">
        <f t="shared" si="5"/>
        <v>0</v>
      </c>
      <c r="M9" s="36">
        <f t="shared" si="6"/>
        <v>416</v>
      </c>
      <c r="N9" s="26">
        <v>5</v>
      </c>
      <c r="O9" s="43">
        <f>IF(N9,VLOOKUP(N9,Point!$A$3:$B$122,2),0)</f>
        <v>138</v>
      </c>
      <c r="P9" s="61">
        <f t="shared" si="7"/>
        <v>416</v>
      </c>
      <c r="Q9" s="35"/>
      <c r="R9" s="26"/>
      <c r="S9" s="100"/>
      <c r="T9" s="102"/>
      <c r="U9" s="35"/>
      <c r="V9" s="29"/>
      <c r="W9" s="105"/>
      <c r="X9" s="102" t="str">
        <f t="shared" si="8"/>
        <v/>
      </c>
      <c r="Y9" s="119" t="str">
        <f t="shared" si="9"/>
        <v/>
      </c>
      <c r="Z9" s="35"/>
      <c r="AA9" s="26"/>
      <c r="AB9" s="100"/>
      <c r="AC9" s="102" t="str">
        <f t="shared" si="29"/>
        <v/>
      </c>
      <c r="AD9" s="35"/>
      <c r="AE9" s="26"/>
      <c r="AF9" s="105"/>
      <c r="AG9" s="102" t="str">
        <f t="shared" si="10"/>
        <v/>
      </c>
      <c r="AH9" s="119" t="str">
        <f t="shared" si="11"/>
        <v/>
      </c>
      <c r="AI9" s="41" t="str">
        <f t="shared" si="12"/>
        <v/>
      </c>
      <c r="AJ9" s="22" t="str">
        <f t="shared" si="13"/>
        <v/>
      </c>
      <c r="AK9" s="57">
        <f>IF(AJ9&lt;&gt;"",VLOOKUP(AJ9,Point!$A$3:$B$122,2),0)</f>
        <v>0</v>
      </c>
      <c r="AL9" s="61">
        <f t="shared" si="14"/>
        <v>416</v>
      </c>
      <c r="AM9" s="35"/>
      <c r="AN9" s="26"/>
      <c r="AO9" s="100"/>
      <c r="AP9" s="102" t="str">
        <f t="shared" si="15"/>
        <v/>
      </c>
      <c r="AQ9" s="35"/>
      <c r="AR9" s="29"/>
      <c r="AS9" s="105"/>
      <c r="AT9" s="95" t="str">
        <f t="shared" si="16"/>
        <v/>
      </c>
      <c r="AU9" s="22" t="str">
        <f t="shared" si="17"/>
        <v/>
      </c>
      <c r="AV9" s="87">
        <f>IF(AND(AU9&lt;&gt;"",AU9&gt;Point!$I$8),AU9-Point!$I$8,0)</f>
        <v>0</v>
      </c>
      <c r="AW9" s="22">
        <f>IF(AV9&lt;&gt;0,VLOOKUP(AV9,Point!$I$11:$J$48,2),0)</f>
        <v>0</v>
      </c>
      <c r="AX9" s="26"/>
      <c r="AY9" s="22" t="str">
        <f t="shared" si="18"/>
        <v/>
      </c>
      <c r="AZ9" s="22" t="str">
        <f t="shared" si="19"/>
        <v/>
      </c>
      <c r="BA9" s="22" t="str">
        <f t="shared" si="20"/>
        <v/>
      </c>
      <c r="BB9" s="43">
        <f>IF(AY9&lt;&gt;"",VLOOKUP(BA9,Point!$A$3:$B$122,2),0)</f>
        <v>0</v>
      </c>
      <c r="BC9" s="128">
        <f t="shared" si="21"/>
        <v>416</v>
      </c>
      <c r="BD9" s="65"/>
      <c r="BE9" s="27"/>
      <c r="BF9" s="22">
        <f t="shared" si="22"/>
        <v>0</v>
      </c>
      <c r="BG9" s="65"/>
      <c r="BH9" s="27"/>
      <c r="BI9" s="22">
        <f t="shared" si="23"/>
        <v>0</v>
      </c>
      <c r="BJ9" s="65"/>
      <c r="BK9" s="27"/>
      <c r="BL9" s="22">
        <f t="shared" si="24"/>
        <v>0</v>
      </c>
      <c r="BM9" s="65"/>
      <c r="BN9" s="27"/>
      <c r="BO9" s="150">
        <f t="shared" si="26"/>
        <v>0</v>
      </c>
      <c r="BP9" s="95" t="str">
        <f t="shared" si="27"/>
        <v/>
      </c>
      <c r="BQ9" s="22" t="str">
        <f t="shared" si="28"/>
        <v/>
      </c>
      <c r="BR9" s="57">
        <f>IF(BP9&lt;&gt;"",VLOOKUP(BQ9,Point!$A$3:$B$122,2),0)</f>
        <v>0</v>
      </c>
      <c r="BS9" s="64">
        <f t="shared" si="25"/>
        <v>416</v>
      </c>
    </row>
    <row r="10" spans="1:71" ht="12.95" customHeight="1" x14ac:dyDescent="0.25">
      <c r="A10" s="41">
        <f t="shared" si="0"/>
        <v>6</v>
      </c>
      <c r="B10" s="52">
        <f t="shared" si="1"/>
        <v>135</v>
      </c>
      <c r="C10" s="157">
        <v>406</v>
      </c>
      <c r="D10" s="154" t="s">
        <v>174</v>
      </c>
      <c r="E10" s="154" t="s">
        <v>175</v>
      </c>
      <c r="F10" s="154" t="s">
        <v>152</v>
      </c>
      <c r="G10" s="25" t="s">
        <v>222</v>
      </c>
      <c r="H10" s="48" t="s">
        <v>163</v>
      </c>
      <c r="I10" s="53">
        <f t="shared" si="2"/>
        <v>6</v>
      </c>
      <c r="J10" s="54" t="str">
        <f t="shared" si="3"/>
        <v/>
      </c>
      <c r="K10" s="54" t="str">
        <f t="shared" si="4"/>
        <v/>
      </c>
      <c r="L10" s="55">
        <f t="shared" si="5"/>
        <v>0</v>
      </c>
      <c r="M10" s="36">
        <f t="shared" si="6"/>
        <v>406</v>
      </c>
      <c r="N10" s="26">
        <v>6</v>
      </c>
      <c r="O10" s="43">
        <f>IF(N10,VLOOKUP(N10,Point!$A$3:$B$122,2),0)</f>
        <v>135</v>
      </c>
      <c r="P10" s="61">
        <f t="shared" si="7"/>
        <v>406</v>
      </c>
      <c r="Q10" s="35"/>
      <c r="R10" s="26"/>
      <c r="S10" s="100"/>
      <c r="T10" s="102"/>
      <c r="U10" s="35"/>
      <c r="V10" s="23"/>
      <c r="W10" s="104"/>
      <c r="X10" s="102" t="str">
        <f t="shared" si="8"/>
        <v/>
      </c>
      <c r="Y10" s="119" t="str">
        <f t="shared" si="9"/>
        <v/>
      </c>
      <c r="Z10" s="35"/>
      <c r="AA10" s="26"/>
      <c r="AB10" s="100"/>
      <c r="AC10" s="102" t="str">
        <f t="shared" si="29"/>
        <v/>
      </c>
      <c r="AD10" s="35"/>
      <c r="AE10" s="26"/>
      <c r="AF10" s="104"/>
      <c r="AG10" s="102" t="str">
        <f t="shared" si="10"/>
        <v/>
      </c>
      <c r="AH10" s="119" t="str">
        <f t="shared" si="11"/>
        <v/>
      </c>
      <c r="AI10" s="41" t="str">
        <f t="shared" si="12"/>
        <v/>
      </c>
      <c r="AJ10" s="22" t="str">
        <f t="shared" si="13"/>
        <v/>
      </c>
      <c r="AK10" s="57">
        <f>IF(AJ10&lt;&gt;"",VLOOKUP(AJ10,Point!$A$3:$B$122,2),0)</f>
        <v>0</v>
      </c>
      <c r="AL10" s="61">
        <f t="shared" si="14"/>
        <v>406</v>
      </c>
      <c r="AM10" s="35"/>
      <c r="AN10" s="26"/>
      <c r="AO10" s="100"/>
      <c r="AP10" s="102" t="str">
        <f t="shared" si="15"/>
        <v/>
      </c>
      <c r="AQ10" s="35"/>
      <c r="AR10" s="23"/>
      <c r="AS10" s="104"/>
      <c r="AT10" s="95" t="str">
        <f t="shared" si="16"/>
        <v/>
      </c>
      <c r="AU10" s="22" t="str">
        <f t="shared" si="17"/>
        <v/>
      </c>
      <c r="AV10" s="87">
        <f>IF(AND(AU10&lt;&gt;"",AU10&gt;Point!$I$8),AU10-Point!$I$8,0)</f>
        <v>0</v>
      </c>
      <c r="AW10" s="22">
        <f>IF(AV10&lt;&gt;0,VLOOKUP(AV10,Point!$I$11:$J$48,2),0)</f>
        <v>0</v>
      </c>
      <c r="AX10" s="26"/>
      <c r="AY10" s="22" t="str">
        <f t="shared" si="18"/>
        <v/>
      </c>
      <c r="AZ10" s="22" t="str">
        <f t="shared" si="19"/>
        <v/>
      </c>
      <c r="BA10" s="22" t="str">
        <f t="shared" si="20"/>
        <v/>
      </c>
      <c r="BB10" s="43">
        <f>IF(AY10&lt;&gt;"",VLOOKUP(BA10,Point!$A$3:$B$122,2),0)</f>
        <v>0</v>
      </c>
      <c r="BC10" s="128">
        <f t="shared" si="21"/>
        <v>406</v>
      </c>
      <c r="BD10" s="65"/>
      <c r="BE10" s="27"/>
      <c r="BF10" s="22">
        <f t="shared" si="22"/>
        <v>0</v>
      </c>
      <c r="BG10" s="65"/>
      <c r="BH10" s="27"/>
      <c r="BI10" s="22">
        <f t="shared" si="23"/>
        <v>0</v>
      </c>
      <c r="BJ10" s="65"/>
      <c r="BK10" s="27"/>
      <c r="BL10" s="22">
        <f t="shared" si="24"/>
        <v>0</v>
      </c>
      <c r="BM10" s="65"/>
      <c r="BN10" s="27"/>
      <c r="BO10" s="150">
        <f t="shared" si="26"/>
        <v>0</v>
      </c>
      <c r="BP10" s="95" t="str">
        <f t="shared" si="27"/>
        <v/>
      </c>
      <c r="BQ10" s="22" t="str">
        <f t="shared" si="28"/>
        <v/>
      </c>
      <c r="BR10" s="57">
        <f>IF(BP10&lt;&gt;"",VLOOKUP(BQ10,Point!$A$3:$B$122,2),0)</f>
        <v>0</v>
      </c>
      <c r="BS10" s="64">
        <f t="shared" si="25"/>
        <v>406</v>
      </c>
    </row>
    <row r="11" spans="1:71" ht="12.95" customHeight="1" x14ac:dyDescent="0.25">
      <c r="A11" s="41">
        <f t="shared" si="0"/>
        <v>7</v>
      </c>
      <c r="B11" s="52">
        <f t="shared" si="1"/>
        <v>132</v>
      </c>
      <c r="C11" s="156">
        <v>425</v>
      </c>
      <c r="D11" s="154" t="s">
        <v>205</v>
      </c>
      <c r="E11" s="154" t="s">
        <v>206</v>
      </c>
      <c r="F11" s="154" t="s">
        <v>155</v>
      </c>
      <c r="G11" s="25" t="s">
        <v>222</v>
      </c>
      <c r="H11" s="48" t="s">
        <v>163</v>
      </c>
      <c r="I11" s="53">
        <f t="shared" si="2"/>
        <v>7</v>
      </c>
      <c r="J11" s="54" t="str">
        <f t="shared" si="3"/>
        <v/>
      </c>
      <c r="K11" s="54" t="str">
        <f t="shared" si="4"/>
        <v/>
      </c>
      <c r="L11" s="55">
        <f t="shared" si="5"/>
        <v>0</v>
      </c>
      <c r="M11" s="36">
        <f t="shared" si="6"/>
        <v>425</v>
      </c>
      <c r="N11" s="26">
        <v>7</v>
      </c>
      <c r="O11" s="43">
        <f>IF(N11,VLOOKUP(N11,Point!$A$3:$B$122,2),0)</f>
        <v>132</v>
      </c>
      <c r="P11" s="61">
        <f t="shared" si="7"/>
        <v>425</v>
      </c>
      <c r="Q11" s="35"/>
      <c r="R11" s="26"/>
      <c r="S11" s="100"/>
      <c r="T11" s="102"/>
      <c r="U11" s="35"/>
      <c r="V11" s="29"/>
      <c r="W11" s="105"/>
      <c r="X11" s="102" t="str">
        <f t="shared" si="8"/>
        <v/>
      </c>
      <c r="Y11" s="119" t="str">
        <f t="shared" si="9"/>
        <v/>
      </c>
      <c r="Z11" s="35"/>
      <c r="AA11" s="26"/>
      <c r="AB11" s="100"/>
      <c r="AC11" s="102" t="str">
        <f t="shared" si="29"/>
        <v/>
      </c>
      <c r="AD11" s="35"/>
      <c r="AE11" s="26"/>
      <c r="AF11" s="105"/>
      <c r="AG11" s="102" t="str">
        <f t="shared" si="10"/>
        <v/>
      </c>
      <c r="AH11" s="119" t="str">
        <f t="shared" si="11"/>
        <v/>
      </c>
      <c r="AI11" s="41" t="str">
        <f t="shared" si="12"/>
        <v/>
      </c>
      <c r="AJ11" s="22" t="str">
        <f t="shared" si="13"/>
        <v/>
      </c>
      <c r="AK11" s="57">
        <f>IF(AJ11&lt;&gt;"",VLOOKUP(AJ11,Point!$A$3:$B$122,2),0)</f>
        <v>0</v>
      </c>
      <c r="AL11" s="61">
        <f t="shared" si="14"/>
        <v>425</v>
      </c>
      <c r="AM11" s="35"/>
      <c r="AN11" s="26"/>
      <c r="AO11" s="100"/>
      <c r="AP11" s="102" t="str">
        <f t="shared" si="15"/>
        <v/>
      </c>
      <c r="AQ11" s="35"/>
      <c r="AR11" s="29"/>
      <c r="AS11" s="105"/>
      <c r="AT11" s="95" t="str">
        <f t="shared" si="16"/>
        <v/>
      </c>
      <c r="AU11" s="22" t="str">
        <f t="shared" si="17"/>
        <v/>
      </c>
      <c r="AV11" s="87">
        <f>IF(AND(AU11&lt;&gt;"",AU11&gt;Point!$I$8),AU11-Point!$I$8,0)</f>
        <v>0</v>
      </c>
      <c r="AW11" s="22">
        <f>IF(AV11&lt;&gt;0,VLOOKUP(AV11,Point!$I$11:$J$48,2),0)</f>
        <v>0</v>
      </c>
      <c r="AX11" s="26"/>
      <c r="AY11" s="22" t="str">
        <f t="shared" si="18"/>
        <v/>
      </c>
      <c r="AZ11" s="22" t="str">
        <f t="shared" si="19"/>
        <v/>
      </c>
      <c r="BA11" s="22" t="str">
        <f t="shared" si="20"/>
        <v/>
      </c>
      <c r="BB11" s="43">
        <f>IF(AY11&lt;&gt;"",VLOOKUP(BA11,Point!$A$3:$B$122,2),0)</f>
        <v>0</v>
      </c>
      <c r="BC11" s="128">
        <f t="shared" si="21"/>
        <v>425</v>
      </c>
      <c r="BD11" s="65"/>
      <c r="BE11" s="27"/>
      <c r="BF11" s="22">
        <f t="shared" si="22"/>
        <v>0</v>
      </c>
      <c r="BG11" s="65"/>
      <c r="BH11" s="27"/>
      <c r="BI11" s="22">
        <f t="shared" si="23"/>
        <v>0</v>
      </c>
      <c r="BJ11" s="65"/>
      <c r="BK11" s="27"/>
      <c r="BL11" s="22">
        <f t="shared" si="24"/>
        <v>0</v>
      </c>
      <c r="BM11" s="65"/>
      <c r="BN11" s="27"/>
      <c r="BO11" s="150">
        <f t="shared" si="26"/>
        <v>0</v>
      </c>
      <c r="BP11" s="95" t="str">
        <f t="shared" si="27"/>
        <v/>
      </c>
      <c r="BQ11" s="22" t="str">
        <f t="shared" si="28"/>
        <v/>
      </c>
      <c r="BR11" s="57">
        <f>IF(BP11&lt;&gt;"",VLOOKUP(BQ11,Point!$A$3:$B$122,2),0)</f>
        <v>0</v>
      </c>
      <c r="BS11" s="64">
        <f t="shared" si="25"/>
        <v>425</v>
      </c>
    </row>
    <row r="12" spans="1:71" ht="12.95" customHeight="1" x14ac:dyDescent="0.25">
      <c r="A12" s="41">
        <f t="shared" si="0"/>
        <v>8</v>
      </c>
      <c r="B12" s="52">
        <f t="shared" si="1"/>
        <v>129</v>
      </c>
      <c r="C12" s="156">
        <v>423</v>
      </c>
      <c r="D12" s="154" t="s">
        <v>202</v>
      </c>
      <c r="E12" s="154" t="s">
        <v>203</v>
      </c>
      <c r="F12" s="154" t="s">
        <v>159</v>
      </c>
      <c r="G12" s="25" t="s">
        <v>222</v>
      </c>
      <c r="H12" s="48" t="s">
        <v>163</v>
      </c>
      <c r="I12" s="53">
        <f t="shared" si="2"/>
        <v>8</v>
      </c>
      <c r="J12" s="54" t="str">
        <f t="shared" si="3"/>
        <v/>
      </c>
      <c r="K12" s="54" t="str">
        <f t="shared" si="4"/>
        <v/>
      </c>
      <c r="L12" s="55">
        <f t="shared" si="5"/>
        <v>0</v>
      </c>
      <c r="M12" s="36">
        <f t="shared" si="6"/>
        <v>423</v>
      </c>
      <c r="N12" s="26">
        <v>8</v>
      </c>
      <c r="O12" s="43">
        <f>IF(N12,VLOOKUP(N12,Point!$A$3:$B$122,2),0)</f>
        <v>129</v>
      </c>
      <c r="P12" s="61">
        <f t="shared" si="7"/>
        <v>423</v>
      </c>
      <c r="Q12" s="35"/>
      <c r="R12" s="26"/>
      <c r="S12" s="100"/>
      <c r="T12" s="102"/>
      <c r="U12" s="35"/>
      <c r="V12" s="29"/>
      <c r="W12" s="105"/>
      <c r="X12" s="102" t="str">
        <f t="shared" si="8"/>
        <v/>
      </c>
      <c r="Y12" s="119" t="str">
        <f t="shared" si="9"/>
        <v/>
      </c>
      <c r="Z12" s="35"/>
      <c r="AA12" s="26"/>
      <c r="AB12" s="100"/>
      <c r="AC12" s="102" t="str">
        <f t="shared" si="29"/>
        <v/>
      </c>
      <c r="AD12" s="35"/>
      <c r="AE12" s="26"/>
      <c r="AF12" s="105"/>
      <c r="AG12" s="102" t="str">
        <f t="shared" si="10"/>
        <v/>
      </c>
      <c r="AH12" s="119" t="str">
        <f t="shared" si="11"/>
        <v/>
      </c>
      <c r="AI12" s="41" t="str">
        <f t="shared" si="12"/>
        <v/>
      </c>
      <c r="AJ12" s="22" t="str">
        <f t="shared" si="13"/>
        <v/>
      </c>
      <c r="AK12" s="57">
        <f>IF(AJ12&lt;&gt;"",VLOOKUP(AJ12,Point!$A$3:$B$122,2),0)</f>
        <v>0</v>
      </c>
      <c r="AL12" s="61">
        <f t="shared" si="14"/>
        <v>423</v>
      </c>
      <c r="AM12" s="35"/>
      <c r="AN12" s="26"/>
      <c r="AO12" s="100"/>
      <c r="AP12" s="102" t="str">
        <f t="shared" si="15"/>
        <v/>
      </c>
      <c r="AQ12" s="35"/>
      <c r="AR12" s="29"/>
      <c r="AS12" s="105"/>
      <c r="AT12" s="95" t="str">
        <f t="shared" si="16"/>
        <v/>
      </c>
      <c r="AU12" s="22" t="str">
        <f t="shared" si="17"/>
        <v/>
      </c>
      <c r="AV12" s="87">
        <f>IF(AND(AU12&lt;&gt;"",AU12&gt;Point!$I$8),AU12-Point!$I$8,0)</f>
        <v>0</v>
      </c>
      <c r="AW12" s="22">
        <f>IF(AV12&lt;&gt;0,VLOOKUP(AV12,Point!$I$11:$J$48,2),0)</f>
        <v>0</v>
      </c>
      <c r="AX12" s="26"/>
      <c r="AY12" s="22" t="str">
        <f t="shared" si="18"/>
        <v/>
      </c>
      <c r="AZ12" s="22" t="str">
        <f t="shared" si="19"/>
        <v/>
      </c>
      <c r="BA12" s="22" t="str">
        <f t="shared" si="20"/>
        <v/>
      </c>
      <c r="BB12" s="43">
        <f>IF(AY12&lt;&gt;"",VLOOKUP(BA12,Point!$A$3:$B$122,2),0)</f>
        <v>0</v>
      </c>
      <c r="BC12" s="128">
        <f t="shared" si="21"/>
        <v>423</v>
      </c>
      <c r="BD12" s="65"/>
      <c r="BE12" s="27"/>
      <c r="BF12" s="22">
        <f t="shared" si="22"/>
        <v>0</v>
      </c>
      <c r="BG12" s="65"/>
      <c r="BH12" s="27"/>
      <c r="BI12" s="22">
        <f t="shared" si="23"/>
        <v>0</v>
      </c>
      <c r="BJ12" s="65"/>
      <c r="BK12" s="27"/>
      <c r="BL12" s="22">
        <f t="shared" si="24"/>
        <v>0</v>
      </c>
      <c r="BM12" s="65"/>
      <c r="BN12" s="27"/>
      <c r="BO12" s="150">
        <f t="shared" si="26"/>
        <v>0</v>
      </c>
      <c r="BP12" s="95" t="str">
        <f t="shared" si="27"/>
        <v/>
      </c>
      <c r="BQ12" s="22" t="str">
        <f t="shared" si="28"/>
        <v/>
      </c>
      <c r="BR12" s="57">
        <f>IF(BP12&lt;&gt;"",VLOOKUP(BQ12,Point!$A$3:$B$122,2),0)</f>
        <v>0</v>
      </c>
      <c r="BS12" s="64">
        <f t="shared" si="25"/>
        <v>423</v>
      </c>
    </row>
    <row r="13" spans="1:71" ht="12.95" customHeight="1" x14ac:dyDescent="0.25">
      <c r="A13" s="41">
        <f t="shared" si="0"/>
        <v>9</v>
      </c>
      <c r="B13" s="52">
        <f t="shared" si="1"/>
        <v>127</v>
      </c>
      <c r="C13" s="157">
        <v>408</v>
      </c>
      <c r="D13" s="154" t="s">
        <v>178</v>
      </c>
      <c r="E13" s="154" t="s">
        <v>141</v>
      </c>
      <c r="F13" s="154" t="s">
        <v>153</v>
      </c>
      <c r="G13" s="25" t="s">
        <v>222</v>
      </c>
      <c r="H13" s="48" t="s">
        <v>163</v>
      </c>
      <c r="I13" s="53">
        <f t="shared" si="2"/>
        <v>9</v>
      </c>
      <c r="J13" s="54" t="str">
        <f t="shared" si="3"/>
        <v/>
      </c>
      <c r="K13" s="54" t="str">
        <f t="shared" si="4"/>
        <v/>
      </c>
      <c r="L13" s="55">
        <f t="shared" si="5"/>
        <v>0</v>
      </c>
      <c r="M13" s="36">
        <f t="shared" si="6"/>
        <v>408</v>
      </c>
      <c r="N13" s="26">
        <v>9</v>
      </c>
      <c r="O13" s="43">
        <f>IF(N13,VLOOKUP(N13,Point!$A$3:$B$122,2),0)</f>
        <v>127</v>
      </c>
      <c r="P13" s="61">
        <f t="shared" si="7"/>
        <v>408</v>
      </c>
      <c r="Q13" s="35"/>
      <c r="R13" s="26"/>
      <c r="S13" s="100"/>
      <c r="T13" s="102"/>
      <c r="U13" s="35"/>
      <c r="V13" s="26"/>
      <c r="W13" s="100"/>
      <c r="X13" s="102" t="str">
        <f t="shared" si="8"/>
        <v/>
      </c>
      <c r="Y13" s="119" t="str">
        <f t="shared" si="9"/>
        <v/>
      </c>
      <c r="Z13" s="35"/>
      <c r="AA13" s="26"/>
      <c r="AB13" s="100"/>
      <c r="AC13" s="102" t="str">
        <f t="shared" si="29"/>
        <v/>
      </c>
      <c r="AD13" s="35"/>
      <c r="AE13" s="26"/>
      <c r="AF13" s="100"/>
      <c r="AG13" s="102" t="str">
        <f t="shared" si="10"/>
        <v/>
      </c>
      <c r="AH13" s="119" t="str">
        <f t="shared" si="11"/>
        <v/>
      </c>
      <c r="AI13" s="41" t="str">
        <f t="shared" si="12"/>
        <v/>
      </c>
      <c r="AJ13" s="22" t="str">
        <f t="shared" si="13"/>
        <v/>
      </c>
      <c r="AK13" s="57">
        <f>IF(AJ13&lt;&gt;"",VLOOKUP(AJ13,Point!$A$3:$B$122,2),0)</f>
        <v>0</v>
      </c>
      <c r="AL13" s="61">
        <f t="shared" si="14"/>
        <v>408</v>
      </c>
      <c r="AM13" s="35"/>
      <c r="AN13" s="26"/>
      <c r="AO13" s="100"/>
      <c r="AP13" s="102" t="str">
        <f t="shared" si="15"/>
        <v/>
      </c>
      <c r="AQ13" s="35"/>
      <c r="AR13" s="26"/>
      <c r="AS13" s="100"/>
      <c r="AT13" s="95" t="str">
        <f t="shared" si="16"/>
        <v/>
      </c>
      <c r="AU13" s="22" t="str">
        <f t="shared" si="17"/>
        <v/>
      </c>
      <c r="AV13" s="87">
        <f>IF(AND(AU13&lt;&gt;"",AU13&gt;Point!$I$8),AU13-Point!$I$8,0)</f>
        <v>0</v>
      </c>
      <c r="AW13" s="22">
        <f>IF(AV13&lt;&gt;0,VLOOKUP(AV13,Point!$I$11:$J$48,2),0)</f>
        <v>0</v>
      </c>
      <c r="AX13" s="26"/>
      <c r="AY13" s="22" t="str">
        <f t="shared" si="18"/>
        <v/>
      </c>
      <c r="AZ13" s="22" t="str">
        <f t="shared" si="19"/>
        <v/>
      </c>
      <c r="BA13" s="22" t="str">
        <f t="shared" si="20"/>
        <v/>
      </c>
      <c r="BB13" s="43">
        <f>IF(AY13&lt;&gt;"",VLOOKUP(BA13,Point!$A$3:$B$122,2),0)</f>
        <v>0</v>
      </c>
      <c r="BC13" s="128">
        <f t="shared" si="21"/>
        <v>408</v>
      </c>
      <c r="BD13" s="65"/>
      <c r="BE13" s="27"/>
      <c r="BF13" s="22">
        <f t="shared" si="22"/>
        <v>0</v>
      </c>
      <c r="BG13" s="65"/>
      <c r="BH13" s="27"/>
      <c r="BI13" s="22">
        <f t="shared" si="23"/>
        <v>0</v>
      </c>
      <c r="BJ13" s="65"/>
      <c r="BK13" s="27"/>
      <c r="BL13" s="22">
        <f t="shared" si="24"/>
        <v>0</v>
      </c>
      <c r="BM13" s="65"/>
      <c r="BN13" s="27"/>
      <c r="BO13" s="150">
        <f t="shared" si="26"/>
        <v>0</v>
      </c>
      <c r="BP13" s="95" t="str">
        <f t="shared" si="27"/>
        <v/>
      </c>
      <c r="BQ13" s="22" t="str">
        <f t="shared" si="28"/>
        <v/>
      </c>
      <c r="BR13" s="57">
        <f>IF(BP13&lt;&gt;"",VLOOKUP(BQ13,Point!$A$3:$B$122,2),0)</f>
        <v>0</v>
      </c>
      <c r="BS13" s="64">
        <f t="shared" si="25"/>
        <v>408</v>
      </c>
    </row>
    <row r="14" spans="1:71" ht="12.95" customHeight="1" x14ac:dyDescent="0.25">
      <c r="A14" s="41">
        <f t="shared" si="0"/>
        <v>10</v>
      </c>
      <c r="B14" s="52">
        <f t="shared" si="1"/>
        <v>125</v>
      </c>
      <c r="C14" s="157">
        <v>424</v>
      </c>
      <c r="D14" s="154" t="s">
        <v>204</v>
      </c>
      <c r="E14" s="154" t="s">
        <v>42</v>
      </c>
      <c r="F14" s="154" t="s">
        <v>155</v>
      </c>
      <c r="G14" s="25" t="s">
        <v>222</v>
      </c>
      <c r="H14" s="48" t="s">
        <v>163</v>
      </c>
      <c r="I14" s="53">
        <f t="shared" si="2"/>
        <v>10</v>
      </c>
      <c r="J14" s="54" t="str">
        <f t="shared" si="3"/>
        <v/>
      </c>
      <c r="K14" s="54" t="str">
        <f t="shared" si="4"/>
        <v/>
      </c>
      <c r="L14" s="55">
        <f t="shared" si="5"/>
        <v>0</v>
      </c>
      <c r="M14" s="36">
        <f t="shared" si="6"/>
        <v>424</v>
      </c>
      <c r="N14" s="26">
        <v>10</v>
      </c>
      <c r="O14" s="43">
        <f>IF(N14,VLOOKUP(N14,Point!$A$3:$B$122,2),0)</f>
        <v>125</v>
      </c>
      <c r="P14" s="61">
        <f t="shared" si="7"/>
        <v>424</v>
      </c>
      <c r="Q14" s="35"/>
      <c r="R14" s="26"/>
      <c r="S14" s="100"/>
      <c r="T14" s="102"/>
      <c r="U14" s="35"/>
      <c r="V14" s="29"/>
      <c r="W14" s="105"/>
      <c r="X14" s="102" t="str">
        <f t="shared" si="8"/>
        <v/>
      </c>
      <c r="Y14" s="119" t="str">
        <f t="shared" si="9"/>
        <v/>
      </c>
      <c r="Z14" s="35"/>
      <c r="AA14" s="26"/>
      <c r="AB14" s="100"/>
      <c r="AC14" s="102" t="str">
        <f t="shared" si="29"/>
        <v/>
      </c>
      <c r="AD14" s="35"/>
      <c r="AE14" s="26"/>
      <c r="AF14" s="105"/>
      <c r="AG14" s="102" t="str">
        <f t="shared" si="10"/>
        <v/>
      </c>
      <c r="AH14" s="119" t="str">
        <f t="shared" si="11"/>
        <v/>
      </c>
      <c r="AI14" s="41" t="str">
        <f t="shared" si="12"/>
        <v/>
      </c>
      <c r="AJ14" s="22" t="str">
        <f t="shared" si="13"/>
        <v/>
      </c>
      <c r="AK14" s="57">
        <f>IF(AJ14&lt;&gt;"",VLOOKUP(AJ14,Point!$A$3:$B$122,2),0)</f>
        <v>0</v>
      </c>
      <c r="AL14" s="61">
        <f t="shared" si="14"/>
        <v>424</v>
      </c>
      <c r="AM14" s="35"/>
      <c r="AN14" s="26"/>
      <c r="AO14" s="100"/>
      <c r="AP14" s="102" t="str">
        <f t="shared" si="15"/>
        <v/>
      </c>
      <c r="AQ14" s="35"/>
      <c r="AR14" s="29"/>
      <c r="AS14" s="105"/>
      <c r="AT14" s="95" t="str">
        <f t="shared" si="16"/>
        <v/>
      </c>
      <c r="AU14" s="22" t="str">
        <f t="shared" si="17"/>
        <v/>
      </c>
      <c r="AV14" s="87">
        <f>IF(AND(AU14&lt;&gt;"",AU14&gt;Point!$I$8),AU14-Point!$I$8,0)</f>
        <v>0</v>
      </c>
      <c r="AW14" s="22">
        <f>IF(AV14&lt;&gt;0,VLOOKUP(AV14,Point!$I$11:$J$48,2),0)</f>
        <v>0</v>
      </c>
      <c r="AX14" s="26"/>
      <c r="AY14" s="22" t="str">
        <f t="shared" si="18"/>
        <v/>
      </c>
      <c r="AZ14" s="22" t="str">
        <f t="shared" si="19"/>
        <v/>
      </c>
      <c r="BA14" s="22" t="str">
        <f t="shared" si="20"/>
        <v/>
      </c>
      <c r="BB14" s="43">
        <f>IF(AY14&lt;&gt;"",VLOOKUP(BA14,Point!$A$3:$B$122,2),0)</f>
        <v>0</v>
      </c>
      <c r="BC14" s="128">
        <f t="shared" si="21"/>
        <v>424</v>
      </c>
      <c r="BD14" s="65"/>
      <c r="BE14" s="27"/>
      <c r="BF14" s="22">
        <f t="shared" si="22"/>
        <v>0</v>
      </c>
      <c r="BG14" s="65"/>
      <c r="BH14" s="27"/>
      <c r="BI14" s="22">
        <f t="shared" si="23"/>
        <v>0</v>
      </c>
      <c r="BJ14" s="65"/>
      <c r="BK14" s="27"/>
      <c r="BL14" s="22">
        <f t="shared" si="24"/>
        <v>0</v>
      </c>
      <c r="BM14" s="65"/>
      <c r="BN14" s="27"/>
      <c r="BO14" s="150">
        <f t="shared" si="26"/>
        <v>0</v>
      </c>
      <c r="BP14" s="95" t="str">
        <f t="shared" si="27"/>
        <v/>
      </c>
      <c r="BQ14" s="22" t="str">
        <f t="shared" si="28"/>
        <v/>
      </c>
      <c r="BR14" s="57">
        <f>IF(BP14&lt;&gt;"",VLOOKUP(BQ14,Point!$A$3:$B$122,2),0)</f>
        <v>0</v>
      </c>
      <c r="BS14" s="64">
        <f t="shared" si="25"/>
        <v>424</v>
      </c>
    </row>
    <row r="15" spans="1:71" ht="12.95" customHeight="1" x14ac:dyDescent="0.25">
      <c r="A15" s="41">
        <f t="shared" si="0"/>
        <v>11</v>
      </c>
      <c r="B15" s="52">
        <f t="shared" si="1"/>
        <v>123</v>
      </c>
      <c r="C15" s="157">
        <v>404</v>
      </c>
      <c r="D15" s="154" t="s">
        <v>172</v>
      </c>
      <c r="E15" s="154" t="s">
        <v>123</v>
      </c>
      <c r="F15" s="154" t="s">
        <v>152</v>
      </c>
      <c r="G15" s="25" t="s">
        <v>222</v>
      </c>
      <c r="H15" s="48" t="s">
        <v>162</v>
      </c>
      <c r="I15" s="53">
        <f t="shared" si="2"/>
        <v>11</v>
      </c>
      <c r="J15" s="54" t="str">
        <f t="shared" si="3"/>
        <v/>
      </c>
      <c r="K15" s="54" t="str">
        <f t="shared" si="4"/>
        <v/>
      </c>
      <c r="L15" s="55">
        <f t="shared" si="5"/>
        <v>0</v>
      </c>
      <c r="M15" s="36">
        <f t="shared" si="6"/>
        <v>404</v>
      </c>
      <c r="N15" s="26">
        <v>11</v>
      </c>
      <c r="O15" s="43">
        <f>IF(N15,VLOOKUP(N15,Point!$A$3:$B$122,2),0)</f>
        <v>123</v>
      </c>
      <c r="P15" s="61">
        <f t="shared" si="7"/>
        <v>404</v>
      </c>
      <c r="Q15" s="35"/>
      <c r="R15" s="26"/>
      <c r="S15" s="100"/>
      <c r="T15" s="102"/>
      <c r="U15" s="35"/>
      <c r="V15" s="23"/>
      <c r="W15" s="104"/>
      <c r="X15" s="102" t="str">
        <f t="shared" si="8"/>
        <v/>
      </c>
      <c r="Y15" s="119" t="str">
        <f t="shared" si="9"/>
        <v/>
      </c>
      <c r="Z15" s="35"/>
      <c r="AA15" s="26"/>
      <c r="AB15" s="100"/>
      <c r="AC15" s="102" t="str">
        <f t="shared" si="29"/>
        <v/>
      </c>
      <c r="AD15" s="35"/>
      <c r="AE15" s="26"/>
      <c r="AF15" s="104"/>
      <c r="AG15" s="102" t="str">
        <f t="shared" si="10"/>
        <v/>
      </c>
      <c r="AH15" s="119" t="str">
        <f t="shared" si="11"/>
        <v/>
      </c>
      <c r="AI15" s="41" t="str">
        <f t="shared" si="12"/>
        <v/>
      </c>
      <c r="AJ15" s="22" t="str">
        <f t="shared" si="13"/>
        <v/>
      </c>
      <c r="AK15" s="57">
        <f>IF(AJ15&lt;&gt;"",VLOOKUP(AJ15,Point!$A$3:$B$122,2),0)</f>
        <v>0</v>
      </c>
      <c r="AL15" s="61">
        <f t="shared" si="14"/>
        <v>404</v>
      </c>
      <c r="AM15" s="35"/>
      <c r="AN15" s="26"/>
      <c r="AO15" s="100"/>
      <c r="AP15" s="102" t="str">
        <f t="shared" si="15"/>
        <v/>
      </c>
      <c r="AQ15" s="35"/>
      <c r="AR15" s="23"/>
      <c r="AS15" s="104"/>
      <c r="AT15" s="95" t="str">
        <f t="shared" si="16"/>
        <v/>
      </c>
      <c r="AU15" s="22" t="str">
        <f t="shared" si="17"/>
        <v/>
      </c>
      <c r="AV15" s="87">
        <f>IF(AND(AU15&lt;&gt;"",AU15&gt;Point!$I$8),AU15-Point!$I$8,0)</f>
        <v>0</v>
      </c>
      <c r="AW15" s="22">
        <f>IF(AV15&lt;&gt;0,VLOOKUP(AV15,Point!$I$11:$J$48,2),0)</f>
        <v>0</v>
      </c>
      <c r="AX15" s="26"/>
      <c r="AY15" s="22" t="str">
        <f t="shared" si="18"/>
        <v/>
      </c>
      <c r="AZ15" s="22" t="str">
        <f t="shared" si="19"/>
        <v/>
      </c>
      <c r="BA15" s="22" t="str">
        <f t="shared" si="20"/>
        <v/>
      </c>
      <c r="BB15" s="43">
        <f>IF(AY15&lt;&gt;"",VLOOKUP(BA15,Point!$A$3:$B$122,2),0)</f>
        <v>0</v>
      </c>
      <c r="BC15" s="128">
        <f t="shared" si="21"/>
        <v>404</v>
      </c>
      <c r="BD15" s="65"/>
      <c r="BE15" s="27"/>
      <c r="BF15" s="22">
        <f t="shared" si="22"/>
        <v>0</v>
      </c>
      <c r="BG15" s="65"/>
      <c r="BH15" s="27"/>
      <c r="BI15" s="22">
        <f t="shared" si="23"/>
        <v>0</v>
      </c>
      <c r="BJ15" s="65"/>
      <c r="BK15" s="27"/>
      <c r="BL15" s="22">
        <f t="shared" si="24"/>
        <v>0</v>
      </c>
      <c r="BM15" s="65"/>
      <c r="BN15" s="27"/>
      <c r="BO15" s="150">
        <f t="shared" si="26"/>
        <v>0</v>
      </c>
      <c r="BP15" s="95" t="str">
        <f t="shared" si="27"/>
        <v/>
      </c>
      <c r="BQ15" s="22" t="str">
        <f t="shared" si="28"/>
        <v/>
      </c>
      <c r="BR15" s="57">
        <f>IF(BP15&lt;&gt;"",VLOOKUP(BQ15,Point!$A$3:$B$122,2),0)</f>
        <v>0</v>
      </c>
      <c r="BS15" s="64">
        <f t="shared" si="25"/>
        <v>404</v>
      </c>
    </row>
    <row r="16" spans="1:71" ht="12.95" customHeight="1" x14ac:dyDescent="0.25">
      <c r="A16" s="41">
        <f t="shared" si="0"/>
        <v>12</v>
      </c>
      <c r="B16" s="52">
        <f t="shared" si="1"/>
        <v>121</v>
      </c>
      <c r="C16" s="157">
        <v>430</v>
      </c>
      <c r="D16" s="154" t="s">
        <v>214</v>
      </c>
      <c r="E16" s="154" t="s">
        <v>128</v>
      </c>
      <c r="F16" s="154" t="s">
        <v>161</v>
      </c>
      <c r="G16" s="25" t="s">
        <v>222</v>
      </c>
      <c r="H16" s="48" t="s">
        <v>163</v>
      </c>
      <c r="I16" s="53">
        <f t="shared" si="2"/>
        <v>12</v>
      </c>
      <c r="J16" s="54" t="str">
        <f t="shared" si="3"/>
        <v/>
      </c>
      <c r="K16" s="54" t="str">
        <f t="shared" si="4"/>
        <v/>
      </c>
      <c r="L16" s="55">
        <f t="shared" si="5"/>
        <v>0</v>
      </c>
      <c r="M16" s="36">
        <f t="shared" si="6"/>
        <v>430</v>
      </c>
      <c r="N16" s="26">
        <v>12</v>
      </c>
      <c r="O16" s="43">
        <f>IF(N16,VLOOKUP(N16,Point!$A$3:$B$122,2),0)</f>
        <v>121</v>
      </c>
      <c r="P16" s="61">
        <f t="shared" si="7"/>
        <v>430</v>
      </c>
      <c r="Q16" s="35"/>
      <c r="R16" s="26"/>
      <c r="S16" s="100"/>
      <c r="T16" s="102" t="str">
        <f>IF(S16&lt;&gt;"",Q16*3600+R16*60+S16,"")</f>
        <v/>
      </c>
      <c r="U16" s="35"/>
      <c r="V16" s="23"/>
      <c r="W16" s="104"/>
      <c r="X16" s="102" t="str">
        <f t="shared" si="8"/>
        <v/>
      </c>
      <c r="Y16" s="119" t="str">
        <f t="shared" si="9"/>
        <v/>
      </c>
      <c r="Z16" s="35"/>
      <c r="AA16" s="26"/>
      <c r="AB16" s="100"/>
      <c r="AC16" s="102" t="str">
        <f t="shared" si="29"/>
        <v/>
      </c>
      <c r="AD16" s="35"/>
      <c r="AE16" s="26"/>
      <c r="AF16" s="104"/>
      <c r="AG16" s="102" t="str">
        <f t="shared" si="10"/>
        <v/>
      </c>
      <c r="AH16" s="119" t="str">
        <f t="shared" si="11"/>
        <v/>
      </c>
      <c r="AI16" s="41" t="str">
        <f t="shared" si="12"/>
        <v/>
      </c>
      <c r="AJ16" s="22" t="str">
        <f t="shared" si="13"/>
        <v/>
      </c>
      <c r="AK16" s="57">
        <f>IF(AJ16&lt;&gt;"",VLOOKUP(AJ16,Point!$A$3:$B$122,2),0)</f>
        <v>0</v>
      </c>
      <c r="AL16" s="61">
        <f t="shared" si="14"/>
        <v>430</v>
      </c>
      <c r="AM16" s="35"/>
      <c r="AN16" s="26"/>
      <c r="AO16" s="100"/>
      <c r="AP16" s="102" t="str">
        <f t="shared" si="15"/>
        <v/>
      </c>
      <c r="AQ16" s="35"/>
      <c r="AR16" s="23"/>
      <c r="AS16" s="104"/>
      <c r="AT16" s="95" t="str">
        <f t="shared" si="16"/>
        <v/>
      </c>
      <c r="AU16" s="22" t="str">
        <f t="shared" si="17"/>
        <v/>
      </c>
      <c r="AV16" s="87">
        <f>IF(AND(AU16&lt;&gt;"",AU16&gt;Point!$I$8),AU16-Point!$I$8,0)</f>
        <v>0</v>
      </c>
      <c r="AW16" s="22">
        <f>IF(AV16&lt;&gt;0,VLOOKUP(AV16,Point!$I$11:$J$48,2),0)</f>
        <v>0</v>
      </c>
      <c r="AX16" s="26"/>
      <c r="AY16" s="22" t="str">
        <f t="shared" si="18"/>
        <v/>
      </c>
      <c r="AZ16" s="22" t="str">
        <f t="shared" si="19"/>
        <v/>
      </c>
      <c r="BA16" s="22" t="str">
        <f t="shared" si="20"/>
        <v/>
      </c>
      <c r="BB16" s="43">
        <f>IF(AY16&lt;&gt;"",VLOOKUP(BA16,Point!$A$3:$B$122,2),0)</f>
        <v>0</v>
      </c>
      <c r="BC16" s="128">
        <f t="shared" si="21"/>
        <v>430</v>
      </c>
      <c r="BD16" s="65"/>
      <c r="BE16" s="27"/>
      <c r="BF16" s="22">
        <f t="shared" si="22"/>
        <v>0</v>
      </c>
      <c r="BG16" s="65"/>
      <c r="BH16" s="27"/>
      <c r="BI16" s="22">
        <f t="shared" si="23"/>
        <v>0</v>
      </c>
      <c r="BJ16" s="65"/>
      <c r="BK16" s="27"/>
      <c r="BL16" s="22">
        <f t="shared" si="24"/>
        <v>0</v>
      </c>
      <c r="BM16" s="65"/>
      <c r="BN16" s="27"/>
      <c r="BO16" s="150">
        <f t="shared" si="26"/>
        <v>0</v>
      </c>
      <c r="BP16" s="95" t="str">
        <f t="shared" si="27"/>
        <v/>
      </c>
      <c r="BQ16" s="22" t="str">
        <f t="shared" si="28"/>
        <v/>
      </c>
      <c r="BR16" s="57">
        <f>IF(BP16&lt;&gt;"",VLOOKUP(BQ16,Point!$A$3:$B$122,2),0)</f>
        <v>0</v>
      </c>
      <c r="BS16" s="64">
        <f t="shared" si="25"/>
        <v>430</v>
      </c>
    </row>
    <row r="17" spans="1:71" ht="12.95" customHeight="1" x14ac:dyDescent="0.25">
      <c r="A17" s="41">
        <f t="shared" si="0"/>
        <v>13</v>
      </c>
      <c r="B17" s="52">
        <f t="shared" si="1"/>
        <v>119</v>
      </c>
      <c r="C17" s="157">
        <v>426</v>
      </c>
      <c r="D17" s="154" t="s">
        <v>207</v>
      </c>
      <c r="E17" s="154" t="s">
        <v>208</v>
      </c>
      <c r="F17" s="154" t="s">
        <v>154</v>
      </c>
      <c r="G17" s="25" t="s">
        <v>222</v>
      </c>
      <c r="H17" s="48" t="s">
        <v>163</v>
      </c>
      <c r="I17" s="53">
        <f t="shared" si="2"/>
        <v>13</v>
      </c>
      <c r="J17" s="54" t="str">
        <f t="shared" si="3"/>
        <v/>
      </c>
      <c r="K17" s="54" t="str">
        <f t="shared" si="4"/>
        <v/>
      </c>
      <c r="L17" s="55">
        <f t="shared" si="5"/>
        <v>0</v>
      </c>
      <c r="M17" s="36">
        <f t="shared" si="6"/>
        <v>426</v>
      </c>
      <c r="N17" s="26">
        <v>13</v>
      </c>
      <c r="O17" s="43">
        <f>IF(N17,VLOOKUP(N17,Point!$A$3:$B$122,2),0)</f>
        <v>119</v>
      </c>
      <c r="P17" s="61">
        <f t="shared" si="7"/>
        <v>426</v>
      </c>
      <c r="Q17" s="35"/>
      <c r="R17" s="26"/>
      <c r="S17" s="100"/>
      <c r="T17" s="102"/>
      <c r="U17" s="35"/>
      <c r="V17" s="29"/>
      <c r="W17" s="105"/>
      <c r="X17" s="102" t="str">
        <f t="shared" si="8"/>
        <v/>
      </c>
      <c r="Y17" s="119" t="str">
        <f t="shared" si="9"/>
        <v/>
      </c>
      <c r="Z17" s="35"/>
      <c r="AA17" s="26"/>
      <c r="AB17" s="100"/>
      <c r="AC17" s="102" t="str">
        <f t="shared" si="29"/>
        <v/>
      </c>
      <c r="AD17" s="35"/>
      <c r="AE17" s="26"/>
      <c r="AF17" s="105"/>
      <c r="AG17" s="102" t="str">
        <f t="shared" si="10"/>
        <v/>
      </c>
      <c r="AH17" s="119" t="str">
        <f t="shared" si="11"/>
        <v/>
      </c>
      <c r="AI17" s="41" t="str">
        <f t="shared" si="12"/>
        <v/>
      </c>
      <c r="AJ17" s="22" t="str">
        <f t="shared" si="13"/>
        <v/>
      </c>
      <c r="AK17" s="57">
        <f>IF(AJ17&lt;&gt;"",VLOOKUP(AJ17,Point!$A$3:$B$122,2),0)</f>
        <v>0</v>
      </c>
      <c r="AL17" s="61">
        <f t="shared" si="14"/>
        <v>426</v>
      </c>
      <c r="AM17" s="35"/>
      <c r="AN17" s="26"/>
      <c r="AO17" s="100"/>
      <c r="AP17" s="102" t="str">
        <f t="shared" si="15"/>
        <v/>
      </c>
      <c r="AQ17" s="35"/>
      <c r="AR17" s="29"/>
      <c r="AS17" s="105"/>
      <c r="AT17" s="95" t="str">
        <f t="shared" si="16"/>
        <v/>
      </c>
      <c r="AU17" s="22" t="str">
        <f t="shared" si="17"/>
        <v/>
      </c>
      <c r="AV17" s="87">
        <f>IF(AND(AU17&lt;&gt;"",AU17&gt;Point!$I$8),AU17-Point!$I$8,0)</f>
        <v>0</v>
      </c>
      <c r="AW17" s="22">
        <f>IF(AV17&lt;&gt;0,VLOOKUP(AV17,Point!$I$11:$J$48,2),0)</f>
        <v>0</v>
      </c>
      <c r="AX17" s="26"/>
      <c r="AY17" s="22" t="str">
        <f t="shared" si="18"/>
        <v/>
      </c>
      <c r="AZ17" s="22" t="str">
        <f t="shared" si="19"/>
        <v/>
      </c>
      <c r="BA17" s="22" t="str">
        <f t="shared" si="20"/>
        <v/>
      </c>
      <c r="BB17" s="43">
        <f>IF(AY17&lt;&gt;"",VLOOKUP(BA17,Point!$A$3:$B$122,2),0)</f>
        <v>0</v>
      </c>
      <c r="BC17" s="128">
        <f t="shared" si="21"/>
        <v>426</v>
      </c>
      <c r="BD17" s="65"/>
      <c r="BE17" s="27"/>
      <c r="BF17" s="22">
        <f t="shared" si="22"/>
        <v>0</v>
      </c>
      <c r="BG17" s="65"/>
      <c r="BH17" s="27"/>
      <c r="BI17" s="22">
        <f t="shared" si="23"/>
        <v>0</v>
      </c>
      <c r="BJ17" s="65"/>
      <c r="BK17" s="27"/>
      <c r="BL17" s="22">
        <f t="shared" si="24"/>
        <v>0</v>
      </c>
      <c r="BM17" s="65"/>
      <c r="BN17" s="27"/>
      <c r="BO17" s="150">
        <f t="shared" si="26"/>
        <v>0</v>
      </c>
      <c r="BP17" s="95" t="str">
        <f t="shared" si="27"/>
        <v/>
      </c>
      <c r="BQ17" s="22" t="str">
        <f t="shared" si="28"/>
        <v/>
      </c>
      <c r="BR17" s="57">
        <f>IF(BP17&lt;&gt;"",VLOOKUP(BQ17,Point!$A$3:$B$122,2),0)</f>
        <v>0</v>
      </c>
      <c r="BS17" s="64">
        <f t="shared" si="25"/>
        <v>426</v>
      </c>
    </row>
    <row r="18" spans="1:71" ht="12.95" customHeight="1" x14ac:dyDescent="0.25">
      <c r="A18" s="41">
        <f t="shared" si="0"/>
        <v>14</v>
      </c>
      <c r="B18" s="52">
        <f t="shared" si="1"/>
        <v>117</v>
      </c>
      <c r="C18" s="156">
        <v>421</v>
      </c>
      <c r="D18" s="154" t="s">
        <v>199</v>
      </c>
      <c r="E18" s="154" t="s">
        <v>200</v>
      </c>
      <c r="F18" s="154" t="s">
        <v>154</v>
      </c>
      <c r="G18" s="25" t="s">
        <v>222</v>
      </c>
      <c r="H18" s="48" t="s">
        <v>163</v>
      </c>
      <c r="I18" s="53">
        <f t="shared" si="2"/>
        <v>14</v>
      </c>
      <c r="J18" s="54" t="str">
        <f t="shared" si="3"/>
        <v/>
      </c>
      <c r="K18" s="54" t="str">
        <f t="shared" si="4"/>
        <v/>
      </c>
      <c r="L18" s="55">
        <f t="shared" si="5"/>
        <v>0</v>
      </c>
      <c r="M18" s="36">
        <f t="shared" si="6"/>
        <v>421</v>
      </c>
      <c r="N18" s="26">
        <v>14</v>
      </c>
      <c r="O18" s="43">
        <f>IF(N18,VLOOKUP(N18,Point!$A$3:$B$122,2),0)</f>
        <v>117</v>
      </c>
      <c r="P18" s="61">
        <f t="shared" si="7"/>
        <v>421</v>
      </c>
      <c r="Q18" s="35"/>
      <c r="R18" s="26"/>
      <c r="S18" s="100"/>
      <c r="T18" s="102"/>
      <c r="U18" s="35"/>
      <c r="V18" s="29"/>
      <c r="W18" s="105"/>
      <c r="X18" s="102" t="str">
        <f t="shared" si="8"/>
        <v/>
      </c>
      <c r="Y18" s="119" t="str">
        <f t="shared" si="9"/>
        <v/>
      </c>
      <c r="Z18" s="35"/>
      <c r="AA18" s="26"/>
      <c r="AB18" s="100"/>
      <c r="AC18" s="102" t="str">
        <f t="shared" si="29"/>
        <v/>
      </c>
      <c r="AD18" s="35"/>
      <c r="AE18" s="26"/>
      <c r="AF18" s="105"/>
      <c r="AG18" s="102" t="str">
        <f t="shared" si="10"/>
        <v/>
      </c>
      <c r="AH18" s="119" t="str">
        <f t="shared" si="11"/>
        <v/>
      </c>
      <c r="AI18" s="41" t="str">
        <f t="shared" si="12"/>
        <v/>
      </c>
      <c r="AJ18" s="22" t="str">
        <f t="shared" si="13"/>
        <v/>
      </c>
      <c r="AK18" s="57">
        <f>IF(AJ18&lt;&gt;"",VLOOKUP(AJ18,Point!$A$3:$B$122,2),0)</f>
        <v>0</v>
      </c>
      <c r="AL18" s="61">
        <f t="shared" si="14"/>
        <v>421</v>
      </c>
      <c r="AM18" s="35"/>
      <c r="AN18" s="26"/>
      <c r="AO18" s="100"/>
      <c r="AP18" s="102" t="str">
        <f t="shared" si="15"/>
        <v/>
      </c>
      <c r="AQ18" s="35"/>
      <c r="AR18" s="29"/>
      <c r="AS18" s="105"/>
      <c r="AT18" s="95" t="str">
        <f t="shared" si="16"/>
        <v/>
      </c>
      <c r="AU18" s="22" t="str">
        <f t="shared" si="17"/>
        <v/>
      </c>
      <c r="AV18" s="87">
        <f>IF(AND(AU18&lt;&gt;"",AU18&gt;Point!$I$8),AU18-Point!$I$8,0)</f>
        <v>0</v>
      </c>
      <c r="AW18" s="22">
        <f>IF(AV18&lt;&gt;0,VLOOKUP(AV18,Point!$I$11:$J$48,2),0)</f>
        <v>0</v>
      </c>
      <c r="AX18" s="26"/>
      <c r="AY18" s="22" t="str">
        <f t="shared" si="18"/>
        <v/>
      </c>
      <c r="AZ18" s="22" t="str">
        <f t="shared" si="19"/>
        <v/>
      </c>
      <c r="BA18" s="22" t="str">
        <f t="shared" si="20"/>
        <v/>
      </c>
      <c r="BB18" s="43">
        <f>IF(AY18&lt;&gt;"",VLOOKUP(BA18,Point!$A$3:$B$122,2),0)</f>
        <v>0</v>
      </c>
      <c r="BC18" s="128">
        <f t="shared" si="21"/>
        <v>421</v>
      </c>
      <c r="BD18" s="65"/>
      <c r="BE18" s="27"/>
      <c r="BF18" s="22">
        <f t="shared" si="22"/>
        <v>0</v>
      </c>
      <c r="BG18" s="65"/>
      <c r="BH18" s="27"/>
      <c r="BI18" s="22">
        <f t="shared" si="23"/>
        <v>0</v>
      </c>
      <c r="BJ18" s="65"/>
      <c r="BK18" s="27"/>
      <c r="BL18" s="22">
        <f t="shared" si="24"/>
        <v>0</v>
      </c>
      <c r="BM18" s="65"/>
      <c r="BN18" s="27"/>
      <c r="BO18" s="150">
        <f t="shared" si="26"/>
        <v>0</v>
      </c>
      <c r="BP18" s="95" t="str">
        <f t="shared" si="27"/>
        <v/>
      </c>
      <c r="BQ18" s="22" t="str">
        <f t="shared" si="28"/>
        <v/>
      </c>
      <c r="BR18" s="57">
        <f>IF(BP18&lt;&gt;"",VLOOKUP(BQ18,Point!$A$3:$B$122,2),0)</f>
        <v>0</v>
      </c>
      <c r="BS18" s="64">
        <f t="shared" si="25"/>
        <v>421</v>
      </c>
    </row>
    <row r="19" spans="1:71" ht="12.95" customHeight="1" x14ac:dyDescent="0.25">
      <c r="A19" s="41">
        <f t="shared" si="0"/>
        <v>15</v>
      </c>
      <c r="B19" s="52">
        <f t="shared" si="1"/>
        <v>115</v>
      </c>
      <c r="C19" s="156">
        <v>417</v>
      </c>
      <c r="D19" s="154" t="s">
        <v>192</v>
      </c>
      <c r="E19" s="154" t="s">
        <v>193</v>
      </c>
      <c r="F19" s="154" t="s">
        <v>219</v>
      </c>
      <c r="G19" s="25" t="s">
        <v>222</v>
      </c>
      <c r="H19" s="48" t="s">
        <v>163</v>
      </c>
      <c r="I19" s="53">
        <f t="shared" si="2"/>
        <v>15</v>
      </c>
      <c r="J19" s="54" t="str">
        <f t="shared" si="3"/>
        <v/>
      </c>
      <c r="K19" s="54" t="str">
        <f t="shared" si="4"/>
        <v/>
      </c>
      <c r="L19" s="55">
        <f t="shared" si="5"/>
        <v>0</v>
      </c>
      <c r="M19" s="36">
        <f t="shared" si="6"/>
        <v>417</v>
      </c>
      <c r="N19" s="26">
        <v>15</v>
      </c>
      <c r="O19" s="43">
        <f>IF(N19,VLOOKUP(N19,Point!$A$3:$B$122,2),0)</f>
        <v>115</v>
      </c>
      <c r="P19" s="61">
        <f t="shared" si="7"/>
        <v>417</v>
      </c>
      <c r="Q19" s="35"/>
      <c r="R19" s="26"/>
      <c r="S19" s="100"/>
      <c r="T19" s="102"/>
      <c r="U19" s="35"/>
      <c r="V19" s="29"/>
      <c r="W19" s="105"/>
      <c r="X19" s="102" t="str">
        <f t="shared" si="8"/>
        <v/>
      </c>
      <c r="Y19" s="119" t="str">
        <f t="shared" si="9"/>
        <v/>
      </c>
      <c r="Z19" s="35"/>
      <c r="AA19" s="26"/>
      <c r="AB19" s="100"/>
      <c r="AC19" s="102" t="str">
        <f t="shared" si="29"/>
        <v/>
      </c>
      <c r="AD19" s="35"/>
      <c r="AE19" s="26"/>
      <c r="AF19" s="105"/>
      <c r="AG19" s="102" t="str">
        <f t="shared" si="10"/>
        <v/>
      </c>
      <c r="AH19" s="119" t="str">
        <f t="shared" si="11"/>
        <v/>
      </c>
      <c r="AI19" s="41" t="str">
        <f t="shared" si="12"/>
        <v/>
      </c>
      <c r="AJ19" s="22" t="str">
        <f t="shared" si="13"/>
        <v/>
      </c>
      <c r="AK19" s="57">
        <f>IF(AJ19&lt;&gt;"",VLOOKUP(AJ19,Point!$A$3:$B$122,2),0)</f>
        <v>0</v>
      </c>
      <c r="AL19" s="61">
        <f t="shared" si="14"/>
        <v>417</v>
      </c>
      <c r="AM19" s="35"/>
      <c r="AN19" s="26"/>
      <c r="AO19" s="100"/>
      <c r="AP19" s="102" t="str">
        <f t="shared" si="15"/>
        <v/>
      </c>
      <c r="AQ19" s="35"/>
      <c r="AR19" s="29"/>
      <c r="AS19" s="105"/>
      <c r="AT19" s="95" t="str">
        <f t="shared" si="16"/>
        <v/>
      </c>
      <c r="AU19" s="22" t="str">
        <f t="shared" si="17"/>
        <v/>
      </c>
      <c r="AV19" s="87">
        <f>IF(AND(AU19&lt;&gt;"",AU19&gt;Point!$I$8),AU19-Point!$I$8,0)</f>
        <v>0</v>
      </c>
      <c r="AW19" s="22">
        <f>IF(AV19&lt;&gt;0,VLOOKUP(AV19,Point!$I$11:$J$48,2),0)</f>
        <v>0</v>
      </c>
      <c r="AX19" s="26"/>
      <c r="AY19" s="22" t="str">
        <f t="shared" si="18"/>
        <v/>
      </c>
      <c r="AZ19" s="22" t="str">
        <f t="shared" si="19"/>
        <v/>
      </c>
      <c r="BA19" s="22" t="str">
        <f t="shared" si="20"/>
        <v/>
      </c>
      <c r="BB19" s="43">
        <f>IF(AY19&lt;&gt;"",VLOOKUP(BA19,Point!$A$3:$B$122,2),0)</f>
        <v>0</v>
      </c>
      <c r="BC19" s="128">
        <f t="shared" si="21"/>
        <v>417</v>
      </c>
      <c r="BD19" s="65"/>
      <c r="BE19" s="27"/>
      <c r="BF19" s="22">
        <f t="shared" si="22"/>
        <v>0</v>
      </c>
      <c r="BG19" s="65"/>
      <c r="BH19" s="27"/>
      <c r="BI19" s="22">
        <f t="shared" si="23"/>
        <v>0</v>
      </c>
      <c r="BJ19" s="65"/>
      <c r="BK19" s="27"/>
      <c r="BL19" s="22">
        <f t="shared" si="24"/>
        <v>0</v>
      </c>
      <c r="BM19" s="65"/>
      <c r="BN19" s="27"/>
      <c r="BO19" s="150">
        <f t="shared" si="26"/>
        <v>0</v>
      </c>
      <c r="BP19" s="95" t="str">
        <f t="shared" si="27"/>
        <v/>
      </c>
      <c r="BQ19" s="22" t="str">
        <f t="shared" si="28"/>
        <v/>
      </c>
      <c r="BR19" s="57">
        <f>IF(BP19&lt;&gt;"",VLOOKUP(BQ19,Point!$A$3:$B$122,2),0)</f>
        <v>0</v>
      </c>
      <c r="BS19" s="64">
        <f t="shared" si="25"/>
        <v>417</v>
      </c>
    </row>
    <row r="20" spans="1:71" ht="12.95" customHeight="1" x14ac:dyDescent="0.25">
      <c r="A20" s="41">
        <f t="shared" si="0"/>
        <v>16</v>
      </c>
      <c r="B20" s="52">
        <f t="shared" si="1"/>
        <v>113</v>
      </c>
      <c r="C20" s="156">
        <v>411</v>
      </c>
      <c r="D20" s="154" t="s">
        <v>182</v>
      </c>
      <c r="E20" s="154" t="s">
        <v>126</v>
      </c>
      <c r="F20" s="154" t="s">
        <v>154</v>
      </c>
      <c r="G20" s="25" t="s">
        <v>222</v>
      </c>
      <c r="H20" s="48" t="s">
        <v>163</v>
      </c>
      <c r="I20" s="53">
        <f t="shared" si="2"/>
        <v>16</v>
      </c>
      <c r="J20" s="54" t="str">
        <f t="shared" si="3"/>
        <v/>
      </c>
      <c r="K20" s="54" t="str">
        <f t="shared" si="4"/>
        <v/>
      </c>
      <c r="L20" s="55">
        <f t="shared" si="5"/>
        <v>0</v>
      </c>
      <c r="M20" s="36">
        <f t="shared" si="6"/>
        <v>411</v>
      </c>
      <c r="N20" s="26">
        <v>16</v>
      </c>
      <c r="O20" s="43">
        <f>IF(N20,VLOOKUP(N20,Point!$A$3:$B$122,2),0)</f>
        <v>113</v>
      </c>
      <c r="P20" s="61">
        <f t="shared" si="7"/>
        <v>411</v>
      </c>
      <c r="Q20" s="35"/>
      <c r="R20" s="26"/>
      <c r="S20" s="100"/>
      <c r="T20" s="102"/>
      <c r="U20" s="35"/>
      <c r="V20" s="23"/>
      <c r="W20" s="104"/>
      <c r="X20" s="102" t="str">
        <f t="shared" si="8"/>
        <v/>
      </c>
      <c r="Y20" s="119" t="str">
        <f t="shared" si="9"/>
        <v/>
      </c>
      <c r="Z20" s="35"/>
      <c r="AA20" s="26"/>
      <c r="AB20" s="100"/>
      <c r="AC20" s="102" t="str">
        <f t="shared" si="29"/>
        <v/>
      </c>
      <c r="AD20" s="35"/>
      <c r="AE20" s="26"/>
      <c r="AF20" s="104"/>
      <c r="AG20" s="102" t="str">
        <f t="shared" si="10"/>
        <v/>
      </c>
      <c r="AH20" s="119" t="str">
        <f t="shared" si="11"/>
        <v/>
      </c>
      <c r="AI20" s="41" t="str">
        <f t="shared" si="12"/>
        <v/>
      </c>
      <c r="AJ20" s="22" t="str">
        <f t="shared" si="13"/>
        <v/>
      </c>
      <c r="AK20" s="57">
        <f>IF(AJ20&lt;&gt;"",VLOOKUP(AJ20,Point!$A$3:$B$122,2),0)</f>
        <v>0</v>
      </c>
      <c r="AL20" s="61">
        <f t="shared" si="14"/>
        <v>411</v>
      </c>
      <c r="AM20" s="35"/>
      <c r="AN20" s="26"/>
      <c r="AO20" s="100"/>
      <c r="AP20" s="102" t="str">
        <f t="shared" si="15"/>
        <v/>
      </c>
      <c r="AQ20" s="35"/>
      <c r="AR20" s="23"/>
      <c r="AS20" s="104"/>
      <c r="AT20" s="95" t="str">
        <f t="shared" si="16"/>
        <v/>
      </c>
      <c r="AU20" s="22" t="str">
        <f t="shared" si="17"/>
        <v/>
      </c>
      <c r="AV20" s="87">
        <f>IF(AND(AU20&lt;&gt;"",AU20&gt;Point!$I$8),AU20-Point!$I$8,0)</f>
        <v>0</v>
      </c>
      <c r="AW20" s="22">
        <f>IF(AV20&lt;&gt;0,VLOOKUP(AV20,Point!$I$11:$J$48,2),0)</f>
        <v>0</v>
      </c>
      <c r="AX20" s="26"/>
      <c r="AY20" s="22" t="str">
        <f t="shared" si="18"/>
        <v/>
      </c>
      <c r="AZ20" s="22" t="str">
        <f t="shared" si="19"/>
        <v/>
      </c>
      <c r="BA20" s="22" t="str">
        <f t="shared" si="20"/>
        <v/>
      </c>
      <c r="BB20" s="43">
        <f>IF(AY20&lt;&gt;"",VLOOKUP(BA20,Point!$A$3:$B$122,2),0)</f>
        <v>0</v>
      </c>
      <c r="BC20" s="128">
        <f t="shared" si="21"/>
        <v>411</v>
      </c>
      <c r="BD20" s="65"/>
      <c r="BE20" s="27"/>
      <c r="BF20" s="22">
        <f t="shared" si="22"/>
        <v>0</v>
      </c>
      <c r="BG20" s="65"/>
      <c r="BH20" s="27"/>
      <c r="BI20" s="22">
        <f t="shared" si="23"/>
        <v>0</v>
      </c>
      <c r="BJ20" s="65"/>
      <c r="BK20" s="27"/>
      <c r="BL20" s="22">
        <f t="shared" si="24"/>
        <v>0</v>
      </c>
      <c r="BM20" s="65"/>
      <c r="BN20" s="27"/>
      <c r="BO20" s="150">
        <f t="shared" si="26"/>
        <v>0</v>
      </c>
      <c r="BP20" s="95" t="str">
        <f t="shared" si="27"/>
        <v/>
      </c>
      <c r="BQ20" s="22" t="str">
        <f t="shared" si="28"/>
        <v/>
      </c>
      <c r="BR20" s="57">
        <f>IF(BP20&lt;&gt;"",VLOOKUP(BQ20,Point!$A$3:$B$122,2),0)</f>
        <v>0</v>
      </c>
      <c r="BS20" s="64">
        <f t="shared" si="25"/>
        <v>411</v>
      </c>
    </row>
    <row r="21" spans="1:71" ht="12.95" customHeight="1" x14ac:dyDescent="0.25">
      <c r="A21" s="41">
        <f t="shared" si="0"/>
        <v>17</v>
      </c>
      <c r="B21" s="52">
        <f t="shared" si="1"/>
        <v>111</v>
      </c>
      <c r="C21" s="156">
        <v>433</v>
      </c>
      <c r="D21" s="24" t="s">
        <v>360</v>
      </c>
      <c r="E21" s="24" t="s">
        <v>137</v>
      </c>
      <c r="F21" s="24" t="s">
        <v>361</v>
      </c>
      <c r="G21" s="25" t="s">
        <v>222</v>
      </c>
      <c r="H21" s="48" t="s">
        <v>163</v>
      </c>
      <c r="I21" s="53">
        <f t="shared" si="2"/>
        <v>17</v>
      </c>
      <c r="J21" s="54" t="str">
        <f t="shared" si="3"/>
        <v/>
      </c>
      <c r="K21" s="54" t="str">
        <f t="shared" si="4"/>
        <v/>
      </c>
      <c r="L21" s="55">
        <f t="shared" si="5"/>
        <v>0</v>
      </c>
      <c r="M21" s="36">
        <f t="shared" si="6"/>
        <v>433</v>
      </c>
      <c r="N21" s="26">
        <v>17</v>
      </c>
      <c r="O21" s="43">
        <f>IF(N21,VLOOKUP(N21,Point!$A$3:$B$122,2),0)</f>
        <v>111</v>
      </c>
      <c r="P21" s="61">
        <f t="shared" si="7"/>
        <v>433</v>
      </c>
      <c r="Q21" s="35"/>
      <c r="R21" s="26"/>
      <c r="S21" s="100"/>
      <c r="T21" s="102" t="str">
        <f>IF(S21&lt;&gt;"",Q21*3600+R21*60+S21,"")</f>
        <v/>
      </c>
      <c r="U21" s="35"/>
      <c r="V21" s="26"/>
      <c r="W21" s="100"/>
      <c r="X21" s="102" t="str">
        <f t="shared" si="8"/>
        <v/>
      </c>
      <c r="Y21" s="119" t="str">
        <f t="shared" si="9"/>
        <v/>
      </c>
      <c r="Z21" s="35"/>
      <c r="AA21" s="26"/>
      <c r="AB21" s="100"/>
      <c r="AC21" s="102" t="str">
        <f t="shared" si="29"/>
        <v/>
      </c>
      <c r="AD21" s="35"/>
      <c r="AE21" s="26"/>
      <c r="AF21" s="100"/>
      <c r="AG21" s="102" t="str">
        <f t="shared" si="10"/>
        <v/>
      </c>
      <c r="AH21" s="119" t="str">
        <f t="shared" si="11"/>
        <v/>
      </c>
      <c r="AI21" s="41" t="str">
        <f t="shared" si="12"/>
        <v/>
      </c>
      <c r="AJ21" s="22" t="str">
        <f t="shared" si="13"/>
        <v/>
      </c>
      <c r="AK21" s="57">
        <f>IF(AJ21&lt;&gt;"",VLOOKUP(AJ21,Point!$A$3:$B$122,2),0)</f>
        <v>0</v>
      </c>
      <c r="AL21" s="61">
        <f t="shared" si="14"/>
        <v>433</v>
      </c>
      <c r="AM21" s="35"/>
      <c r="AN21" s="26"/>
      <c r="AO21" s="100"/>
      <c r="AP21" s="102" t="str">
        <f t="shared" si="15"/>
        <v/>
      </c>
      <c r="AQ21" s="35"/>
      <c r="AR21" s="26"/>
      <c r="AS21" s="100"/>
      <c r="AT21" s="95" t="str">
        <f t="shared" si="16"/>
        <v/>
      </c>
      <c r="AU21" s="22" t="str">
        <f t="shared" si="17"/>
        <v/>
      </c>
      <c r="AV21" s="87">
        <f>IF(AND(AU21&lt;&gt;"",AU21&gt;Point!$I$8),AU21-Point!$I$8,0)</f>
        <v>0</v>
      </c>
      <c r="AW21" s="22">
        <f>IF(AV21&lt;&gt;0,VLOOKUP(AV21,Point!$I$11:$J$48,2),0)</f>
        <v>0</v>
      </c>
      <c r="AX21" s="26"/>
      <c r="AY21" s="22" t="str">
        <f t="shared" si="18"/>
        <v/>
      </c>
      <c r="AZ21" s="22" t="str">
        <f t="shared" si="19"/>
        <v/>
      </c>
      <c r="BA21" s="22" t="str">
        <f t="shared" si="20"/>
        <v/>
      </c>
      <c r="BB21" s="43">
        <f>IF(AY21&lt;&gt;"",VLOOKUP(BA21,Point!$A$3:$B$122,2),0)</f>
        <v>0</v>
      </c>
      <c r="BC21" s="128">
        <f t="shared" si="21"/>
        <v>433</v>
      </c>
      <c r="BD21" s="65"/>
      <c r="BE21" s="27"/>
      <c r="BF21" s="22">
        <f t="shared" si="22"/>
        <v>0</v>
      </c>
      <c r="BG21" s="65"/>
      <c r="BH21" s="27"/>
      <c r="BI21" s="22">
        <f t="shared" si="23"/>
        <v>0</v>
      </c>
      <c r="BJ21" s="65"/>
      <c r="BK21" s="27"/>
      <c r="BL21" s="22">
        <f t="shared" si="24"/>
        <v>0</v>
      </c>
      <c r="BM21" s="65"/>
      <c r="BN21" s="27"/>
      <c r="BO21" s="150">
        <f t="shared" si="26"/>
        <v>0</v>
      </c>
      <c r="BP21" s="95" t="str">
        <f t="shared" si="27"/>
        <v/>
      </c>
      <c r="BQ21" s="22" t="str">
        <f t="shared" si="28"/>
        <v/>
      </c>
      <c r="BR21" s="57">
        <f>IF(BP21&lt;&gt;"",VLOOKUP(BQ21,Point!$A$3:$B$122,2),0)</f>
        <v>0</v>
      </c>
      <c r="BS21" s="64">
        <f t="shared" si="25"/>
        <v>433</v>
      </c>
    </row>
    <row r="22" spans="1:71" ht="12.95" customHeight="1" x14ac:dyDescent="0.25">
      <c r="A22" s="41">
        <f t="shared" si="0"/>
        <v>18</v>
      </c>
      <c r="B22" s="52">
        <f t="shared" si="1"/>
        <v>109</v>
      </c>
      <c r="C22" s="156">
        <v>431</v>
      </c>
      <c r="D22" s="154" t="s">
        <v>148</v>
      </c>
      <c r="E22" s="154" t="s">
        <v>128</v>
      </c>
      <c r="F22" s="154" t="s">
        <v>161</v>
      </c>
      <c r="G22" s="25" t="s">
        <v>222</v>
      </c>
      <c r="H22" s="48" t="s">
        <v>163</v>
      </c>
      <c r="I22" s="53">
        <f t="shared" si="2"/>
        <v>18</v>
      </c>
      <c r="J22" s="54" t="str">
        <f t="shared" si="3"/>
        <v/>
      </c>
      <c r="K22" s="54" t="str">
        <f t="shared" si="4"/>
        <v/>
      </c>
      <c r="L22" s="55">
        <f t="shared" si="5"/>
        <v>0</v>
      </c>
      <c r="M22" s="36">
        <f t="shared" si="6"/>
        <v>431</v>
      </c>
      <c r="N22" s="26">
        <v>18</v>
      </c>
      <c r="O22" s="43">
        <f>IF(N22,VLOOKUP(N22,Point!$A$3:$B$122,2),0)</f>
        <v>109</v>
      </c>
      <c r="P22" s="61">
        <f t="shared" si="7"/>
        <v>431</v>
      </c>
      <c r="Q22" s="35"/>
      <c r="R22" s="26"/>
      <c r="S22" s="100"/>
      <c r="T22" s="102" t="str">
        <f>IF(S22&lt;&gt;"",Q22*3600+R22*60+S22,"")</f>
        <v/>
      </c>
      <c r="U22" s="35"/>
      <c r="V22" s="23"/>
      <c r="W22" s="104"/>
      <c r="X22" s="102" t="str">
        <f t="shared" si="8"/>
        <v/>
      </c>
      <c r="Y22" s="119" t="str">
        <f t="shared" si="9"/>
        <v/>
      </c>
      <c r="Z22" s="35"/>
      <c r="AA22" s="26"/>
      <c r="AB22" s="100"/>
      <c r="AC22" s="102" t="str">
        <f t="shared" si="29"/>
        <v/>
      </c>
      <c r="AD22" s="35"/>
      <c r="AE22" s="26"/>
      <c r="AF22" s="104"/>
      <c r="AG22" s="102" t="str">
        <f t="shared" si="10"/>
        <v/>
      </c>
      <c r="AH22" s="119" t="str">
        <f t="shared" si="11"/>
        <v/>
      </c>
      <c r="AI22" s="41" t="str">
        <f t="shared" si="12"/>
        <v/>
      </c>
      <c r="AJ22" s="22" t="str">
        <f t="shared" si="13"/>
        <v/>
      </c>
      <c r="AK22" s="57">
        <f>IF(AJ22&lt;&gt;"",VLOOKUP(AJ22,Point!$A$3:$B$122,2),0)</f>
        <v>0</v>
      </c>
      <c r="AL22" s="61">
        <f t="shared" si="14"/>
        <v>431</v>
      </c>
      <c r="AM22" s="35"/>
      <c r="AN22" s="26"/>
      <c r="AO22" s="100"/>
      <c r="AP22" s="102" t="str">
        <f t="shared" si="15"/>
        <v/>
      </c>
      <c r="AQ22" s="35"/>
      <c r="AR22" s="23"/>
      <c r="AS22" s="104"/>
      <c r="AT22" s="95" t="str">
        <f t="shared" si="16"/>
        <v/>
      </c>
      <c r="AU22" s="22" t="str">
        <f t="shared" si="17"/>
        <v/>
      </c>
      <c r="AV22" s="87">
        <f>IF(AND(AU22&lt;&gt;"",AU22&gt;Point!$I$8),AU22-Point!$I$8,0)</f>
        <v>0</v>
      </c>
      <c r="AW22" s="22">
        <f>IF(AV22&lt;&gt;0,VLOOKUP(AV22,Point!$I$11:$J$48,2),0)</f>
        <v>0</v>
      </c>
      <c r="AX22" s="26"/>
      <c r="AY22" s="22" t="str">
        <f t="shared" si="18"/>
        <v/>
      </c>
      <c r="AZ22" s="22" t="str">
        <f t="shared" si="19"/>
        <v/>
      </c>
      <c r="BA22" s="22" t="str">
        <f t="shared" si="20"/>
        <v/>
      </c>
      <c r="BB22" s="43">
        <f>IF(AY22&lt;&gt;"",VLOOKUP(BA22,Point!$A$3:$B$122,2),0)</f>
        <v>0</v>
      </c>
      <c r="BC22" s="128">
        <f t="shared" si="21"/>
        <v>431</v>
      </c>
      <c r="BD22" s="65"/>
      <c r="BE22" s="27"/>
      <c r="BF22" s="22">
        <f t="shared" si="22"/>
        <v>0</v>
      </c>
      <c r="BG22" s="65"/>
      <c r="BH22" s="27"/>
      <c r="BI22" s="22">
        <f t="shared" si="23"/>
        <v>0</v>
      </c>
      <c r="BJ22" s="65"/>
      <c r="BK22" s="27"/>
      <c r="BL22" s="22">
        <f t="shared" si="24"/>
        <v>0</v>
      </c>
      <c r="BM22" s="65"/>
      <c r="BN22" s="27"/>
      <c r="BO22" s="150">
        <f t="shared" si="26"/>
        <v>0</v>
      </c>
      <c r="BP22" s="95" t="str">
        <f t="shared" si="27"/>
        <v/>
      </c>
      <c r="BQ22" s="22" t="str">
        <f t="shared" si="28"/>
        <v/>
      </c>
      <c r="BR22" s="57">
        <f>IF(BP22&lt;&gt;"",VLOOKUP(BQ22,Point!$A$3:$B$122,2),0)</f>
        <v>0</v>
      </c>
      <c r="BS22" s="64">
        <f t="shared" si="25"/>
        <v>431</v>
      </c>
    </row>
    <row r="23" spans="1:71" ht="12.95" customHeight="1" x14ac:dyDescent="0.25">
      <c r="A23" s="41">
        <f t="shared" si="0"/>
        <v>19</v>
      </c>
      <c r="B23" s="52">
        <f t="shared" si="1"/>
        <v>107</v>
      </c>
      <c r="C23" s="156">
        <v>427</v>
      </c>
      <c r="D23" s="154" t="s">
        <v>209</v>
      </c>
      <c r="E23" s="154" t="s">
        <v>15</v>
      </c>
      <c r="F23" s="154" t="s">
        <v>154</v>
      </c>
      <c r="G23" s="25" t="s">
        <v>222</v>
      </c>
      <c r="H23" s="48" t="s">
        <v>163</v>
      </c>
      <c r="I23" s="53">
        <f t="shared" si="2"/>
        <v>19</v>
      </c>
      <c r="J23" s="54" t="str">
        <f t="shared" si="3"/>
        <v/>
      </c>
      <c r="K23" s="54" t="str">
        <f t="shared" si="4"/>
        <v/>
      </c>
      <c r="L23" s="55">
        <f t="shared" si="5"/>
        <v>0</v>
      </c>
      <c r="M23" s="36">
        <f t="shared" si="6"/>
        <v>427</v>
      </c>
      <c r="N23" s="26">
        <v>19</v>
      </c>
      <c r="O23" s="43">
        <f>IF(N23,VLOOKUP(N23,Point!$A$3:$B$122,2),0)</f>
        <v>107</v>
      </c>
      <c r="P23" s="61">
        <f t="shared" si="7"/>
        <v>427</v>
      </c>
      <c r="Q23" s="35"/>
      <c r="R23" s="26"/>
      <c r="S23" s="100"/>
      <c r="T23" s="102"/>
      <c r="U23" s="35"/>
      <c r="V23" s="23"/>
      <c r="W23" s="104"/>
      <c r="X23" s="102" t="str">
        <f t="shared" si="8"/>
        <v/>
      </c>
      <c r="Y23" s="119" t="str">
        <f t="shared" si="9"/>
        <v/>
      </c>
      <c r="Z23" s="35"/>
      <c r="AA23" s="26"/>
      <c r="AB23" s="100"/>
      <c r="AC23" s="102" t="str">
        <f>IF(AB24&lt;&gt;"",Z23*3600+AA23*60+AB24,"")</f>
        <v/>
      </c>
      <c r="AD23" s="35"/>
      <c r="AE23" s="26"/>
      <c r="AF23" s="104"/>
      <c r="AG23" s="102" t="str">
        <f t="shared" si="10"/>
        <v/>
      </c>
      <c r="AH23" s="119" t="str">
        <f t="shared" si="11"/>
        <v/>
      </c>
      <c r="AI23" s="41" t="str">
        <f t="shared" si="12"/>
        <v/>
      </c>
      <c r="AJ23" s="22" t="str">
        <f t="shared" si="13"/>
        <v/>
      </c>
      <c r="AK23" s="57">
        <f>IF(AJ23&lt;&gt;"",VLOOKUP(AJ23,Point!$A$3:$B$122,2),0)</f>
        <v>0</v>
      </c>
      <c r="AL23" s="61">
        <f t="shared" si="14"/>
        <v>427</v>
      </c>
      <c r="AM23" s="35"/>
      <c r="AN23" s="26"/>
      <c r="AO23" s="100"/>
      <c r="AP23" s="102" t="str">
        <f t="shared" si="15"/>
        <v/>
      </c>
      <c r="AQ23" s="35"/>
      <c r="AR23" s="23"/>
      <c r="AS23" s="104"/>
      <c r="AT23" s="95" t="str">
        <f t="shared" si="16"/>
        <v/>
      </c>
      <c r="AU23" s="22" t="str">
        <f t="shared" si="17"/>
        <v/>
      </c>
      <c r="AV23" s="87">
        <f>IF(AND(AU23&lt;&gt;"",AU23&gt;Point!$I$8),AU23-Point!$I$8,0)</f>
        <v>0</v>
      </c>
      <c r="AW23" s="22">
        <f>IF(AV23&lt;&gt;0,VLOOKUP(AV23,Point!$I$11:$J$48,2),0)</f>
        <v>0</v>
      </c>
      <c r="AX23" s="26"/>
      <c r="AY23" s="22" t="str">
        <f t="shared" si="18"/>
        <v/>
      </c>
      <c r="AZ23" s="22" t="str">
        <f t="shared" si="19"/>
        <v/>
      </c>
      <c r="BA23" s="22" t="str">
        <f t="shared" si="20"/>
        <v/>
      </c>
      <c r="BB23" s="43">
        <f>IF(AY23&lt;&gt;"",VLOOKUP(BA23,Point!$A$3:$B$122,2),0)</f>
        <v>0</v>
      </c>
      <c r="BC23" s="128">
        <f t="shared" si="21"/>
        <v>427</v>
      </c>
      <c r="BD23" s="65"/>
      <c r="BE23" s="27"/>
      <c r="BF23" s="22">
        <f t="shared" si="22"/>
        <v>0</v>
      </c>
      <c r="BG23" s="65"/>
      <c r="BH23" s="27"/>
      <c r="BI23" s="22">
        <f t="shared" si="23"/>
        <v>0</v>
      </c>
      <c r="BJ23" s="65"/>
      <c r="BK23" s="27"/>
      <c r="BL23" s="22">
        <f t="shared" si="24"/>
        <v>0</v>
      </c>
      <c r="BM23" s="65"/>
      <c r="BN23" s="27"/>
      <c r="BO23" s="150">
        <f t="shared" si="26"/>
        <v>0</v>
      </c>
      <c r="BP23" s="95" t="str">
        <f t="shared" si="27"/>
        <v/>
      </c>
      <c r="BQ23" s="22" t="str">
        <f t="shared" si="28"/>
        <v/>
      </c>
      <c r="BR23" s="57">
        <f>IF(BP23&lt;&gt;"",VLOOKUP(BQ23,Point!$A$3:$B$122,2),0)</f>
        <v>0</v>
      </c>
      <c r="BS23" s="64">
        <f t="shared" si="25"/>
        <v>427</v>
      </c>
    </row>
    <row r="24" spans="1:71" ht="12.95" customHeight="1" x14ac:dyDescent="0.25">
      <c r="A24" s="41">
        <f t="shared" si="0"/>
        <v>20</v>
      </c>
      <c r="B24" s="52">
        <f t="shared" si="1"/>
        <v>105</v>
      </c>
      <c r="C24" s="156">
        <v>415</v>
      </c>
      <c r="D24" s="155" t="s">
        <v>188</v>
      </c>
      <c r="E24" s="155" t="s">
        <v>189</v>
      </c>
      <c r="F24" s="154" t="s">
        <v>159</v>
      </c>
      <c r="G24" s="25" t="s">
        <v>222</v>
      </c>
      <c r="H24" s="48" t="s">
        <v>163</v>
      </c>
      <c r="I24" s="53">
        <f t="shared" si="2"/>
        <v>20</v>
      </c>
      <c r="J24" s="54" t="str">
        <f t="shared" si="3"/>
        <v/>
      </c>
      <c r="K24" s="54" t="str">
        <f t="shared" si="4"/>
        <v/>
      </c>
      <c r="L24" s="55">
        <f t="shared" si="5"/>
        <v>0</v>
      </c>
      <c r="M24" s="36">
        <f t="shared" si="6"/>
        <v>415</v>
      </c>
      <c r="N24" s="26">
        <v>20</v>
      </c>
      <c r="O24" s="43">
        <f>IF(N24,VLOOKUP(N24,Point!$A$3:$B$122,2),0)</f>
        <v>105</v>
      </c>
      <c r="P24" s="61">
        <f t="shared" si="7"/>
        <v>415</v>
      </c>
      <c r="Q24" s="35"/>
      <c r="R24" s="26"/>
      <c r="S24" s="100"/>
      <c r="T24" s="102"/>
      <c r="U24" s="35"/>
      <c r="V24" s="29"/>
      <c r="W24" s="105"/>
      <c r="X24" s="102" t="str">
        <f t="shared" si="8"/>
        <v/>
      </c>
      <c r="Y24" s="119" t="str">
        <f t="shared" si="9"/>
        <v/>
      </c>
      <c r="Z24" s="35"/>
      <c r="AA24" s="26"/>
      <c r="AB24" s="100"/>
      <c r="AC24" s="102" t="str">
        <f t="shared" ref="AC24:AC30" si="30">IF(AB24&lt;&gt;"",Z24*3600+AA24*60+AB24,"")</f>
        <v/>
      </c>
      <c r="AD24" s="35"/>
      <c r="AE24" s="26"/>
      <c r="AF24" s="105"/>
      <c r="AG24" s="102" t="str">
        <f t="shared" si="10"/>
        <v/>
      </c>
      <c r="AH24" s="119" t="str">
        <f t="shared" si="11"/>
        <v/>
      </c>
      <c r="AI24" s="41" t="str">
        <f t="shared" si="12"/>
        <v/>
      </c>
      <c r="AJ24" s="22" t="str">
        <f t="shared" si="13"/>
        <v/>
      </c>
      <c r="AK24" s="57">
        <f>IF(AJ24&lt;&gt;"",VLOOKUP(AJ24,Point!$A$3:$B$122,2),0)</f>
        <v>0</v>
      </c>
      <c r="AL24" s="61">
        <f t="shared" si="14"/>
        <v>415</v>
      </c>
      <c r="AM24" s="35"/>
      <c r="AN24" s="26"/>
      <c r="AO24" s="100"/>
      <c r="AP24" s="102" t="str">
        <f t="shared" si="15"/>
        <v/>
      </c>
      <c r="AQ24" s="35"/>
      <c r="AR24" s="29"/>
      <c r="AS24" s="105"/>
      <c r="AT24" s="95" t="str">
        <f t="shared" si="16"/>
        <v/>
      </c>
      <c r="AU24" s="22" t="str">
        <f t="shared" si="17"/>
        <v/>
      </c>
      <c r="AV24" s="87">
        <f>IF(AND(AU24&lt;&gt;"",AU24&gt;Point!$I$8),AU24-Point!$I$8,0)</f>
        <v>0</v>
      </c>
      <c r="AW24" s="22">
        <f>IF(AV24&lt;&gt;0,VLOOKUP(AV24,Point!$I$11:$J$48,2),0)</f>
        <v>0</v>
      </c>
      <c r="AX24" s="26"/>
      <c r="AY24" s="22" t="str">
        <f t="shared" si="18"/>
        <v/>
      </c>
      <c r="AZ24" s="22" t="str">
        <f t="shared" si="19"/>
        <v/>
      </c>
      <c r="BA24" s="22" t="str">
        <f t="shared" si="20"/>
        <v/>
      </c>
      <c r="BB24" s="43">
        <f>IF(AY24&lt;&gt;"",VLOOKUP(BA24,Point!$A$3:$B$122,2),0)</f>
        <v>0</v>
      </c>
      <c r="BC24" s="128">
        <f t="shared" si="21"/>
        <v>415</v>
      </c>
      <c r="BD24" s="65"/>
      <c r="BE24" s="27"/>
      <c r="BF24" s="22">
        <f t="shared" si="22"/>
        <v>0</v>
      </c>
      <c r="BG24" s="65"/>
      <c r="BH24" s="27"/>
      <c r="BI24" s="22">
        <f t="shared" si="23"/>
        <v>0</v>
      </c>
      <c r="BJ24" s="65"/>
      <c r="BK24" s="27"/>
      <c r="BL24" s="22">
        <f t="shared" si="24"/>
        <v>0</v>
      </c>
      <c r="BM24" s="65"/>
      <c r="BN24" s="27"/>
      <c r="BO24" s="150">
        <f t="shared" si="26"/>
        <v>0</v>
      </c>
      <c r="BP24" s="95" t="str">
        <f t="shared" si="27"/>
        <v/>
      </c>
      <c r="BQ24" s="22" t="str">
        <f t="shared" si="28"/>
        <v/>
      </c>
      <c r="BR24" s="57">
        <f>IF(BP24&lt;&gt;"",VLOOKUP(BQ24,Point!$A$3:$B$122,2),0)</f>
        <v>0</v>
      </c>
      <c r="BS24" s="64">
        <f t="shared" si="25"/>
        <v>415</v>
      </c>
    </row>
    <row r="25" spans="1:71" ht="12.95" customHeight="1" x14ac:dyDescent="0.25">
      <c r="A25" s="41">
        <f t="shared" si="0"/>
        <v>21</v>
      </c>
      <c r="B25" s="52">
        <f t="shared" si="1"/>
        <v>103</v>
      </c>
      <c r="C25" s="156">
        <v>432</v>
      </c>
      <c r="D25" s="24" t="s">
        <v>358</v>
      </c>
      <c r="E25" s="24" t="s">
        <v>359</v>
      </c>
      <c r="F25" s="154" t="s">
        <v>151</v>
      </c>
      <c r="G25" s="25" t="s">
        <v>222</v>
      </c>
      <c r="H25" s="48" t="s">
        <v>163</v>
      </c>
      <c r="I25" s="53">
        <f t="shared" si="2"/>
        <v>21</v>
      </c>
      <c r="J25" s="54" t="str">
        <f t="shared" si="3"/>
        <v/>
      </c>
      <c r="K25" s="54" t="str">
        <f t="shared" si="4"/>
        <v/>
      </c>
      <c r="L25" s="55">
        <f t="shared" si="5"/>
        <v>0</v>
      </c>
      <c r="M25" s="36">
        <f t="shared" si="6"/>
        <v>432</v>
      </c>
      <c r="N25" s="26">
        <v>21</v>
      </c>
      <c r="O25" s="43">
        <f>IF(N25,VLOOKUP(N25,Point!$A$3:$B$122,2),0)</f>
        <v>103</v>
      </c>
      <c r="P25" s="61">
        <f t="shared" si="7"/>
        <v>432</v>
      </c>
      <c r="Q25" s="35"/>
      <c r="R25" s="26"/>
      <c r="S25" s="100"/>
      <c r="T25" s="102" t="str">
        <f>IF(S25&lt;&gt;"",Q25*3600+R25*60+S25,"")</f>
        <v/>
      </c>
      <c r="U25" s="35"/>
      <c r="V25" s="29"/>
      <c r="W25" s="105"/>
      <c r="X25" s="102" t="str">
        <f t="shared" si="8"/>
        <v/>
      </c>
      <c r="Y25" s="119" t="str">
        <f t="shared" si="9"/>
        <v/>
      </c>
      <c r="Z25" s="35"/>
      <c r="AA25" s="26"/>
      <c r="AB25" s="144"/>
      <c r="AC25" s="102" t="str">
        <f t="shared" si="30"/>
        <v/>
      </c>
      <c r="AD25" s="35"/>
      <c r="AE25" s="26"/>
      <c r="AF25" s="105"/>
      <c r="AG25" s="102" t="str">
        <f t="shared" si="10"/>
        <v/>
      </c>
      <c r="AH25" s="119" t="str">
        <f t="shared" si="11"/>
        <v/>
      </c>
      <c r="AI25" s="41" t="str">
        <f t="shared" si="12"/>
        <v/>
      </c>
      <c r="AJ25" s="22" t="str">
        <f t="shared" si="13"/>
        <v/>
      </c>
      <c r="AK25" s="57">
        <f>IF(AJ25&lt;&gt;"",VLOOKUP(AJ25,Point!$A$3:$B$122,2),0)</f>
        <v>0</v>
      </c>
      <c r="AL25" s="61">
        <f t="shared" si="14"/>
        <v>432</v>
      </c>
      <c r="AM25" s="35"/>
      <c r="AN25" s="26"/>
      <c r="AO25" s="100"/>
      <c r="AP25" s="102" t="str">
        <f t="shared" si="15"/>
        <v/>
      </c>
      <c r="AQ25" s="35"/>
      <c r="AR25" s="29"/>
      <c r="AS25" s="105"/>
      <c r="AT25" s="95" t="str">
        <f t="shared" si="16"/>
        <v/>
      </c>
      <c r="AU25" s="22" t="str">
        <f t="shared" si="17"/>
        <v/>
      </c>
      <c r="AV25" s="87">
        <f>IF(AND(AU25&lt;&gt;"",AU25&gt;Point!$I$8),AU25-Point!$I$8,0)</f>
        <v>0</v>
      </c>
      <c r="AW25" s="22">
        <f>IF(AV25&lt;&gt;0,VLOOKUP(AV25,Point!$I$11:$J$48,2),0)</f>
        <v>0</v>
      </c>
      <c r="AX25" s="26"/>
      <c r="AY25" s="22" t="str">
        <f t="shared" si="18"/>
        <v/>
      </c>
      <c r="AZ25" s="22" t="str">
        <f t="shared" si="19"/>
        <v/>
      </c>
      <c r="BA25" s="22" t="str">
        <f t="shared" si="20"/>
        <v/>
      </c>
      <c r="BB25" s="43">
        <f>IF(AY25&lt;&gt;"",VLOOKUP(BA25,Point!$A$3:$B$122,2),0)</f>
        <v>0</v>
      </c>
      <c r="BC25" s="128">
        <f t="shared" si="21"/>
        <v>432</v>
      </c>
      <c r="BD25" s="65"/>
      <c r="BE25" s="27"/>
      <c r="BF25" s="22">
        <f t="shared" si="22"/>
        <v>0</v>
      </c>
      <c r="BG25" s="65"/>
      <c r="BH25" s="27"/>
      <c r="BI25" s="22">
        <f t="shared" si="23"/>
        <v>0</v>
      </c>
      <c r="BJ25" s="65"/>
      <c r="BK25" s="27"/>
      <c r="BL25" s="22">
        <f t="shared" si="24"/>
        <v>0</v>
      </c>
      <c r="BM25" s="65"/>
      <c r="BN25" s="27"/>
      <c r="BO25" s="150">
        <f t="shared" si="26"/>
        <v>0</v>
      </c>
      <c r="BP25" s="95" t="str">
        <f t="shared" si="27"/>
        <v/>
      </c>
      <c r="BQ25" s="22" t="str">
        <f t="shared" si="28"/>
        <v/>
      </c>
      <c r="BR25" s="57">
        <f>IF(BP25&lt;&gt;"",VLOOKUP(BQ25,Point!$A$3:$B$122,2),0)</f>
        <v>0</v>
      </c>
      <c r="BS25" s="64">
        <f t="shared" si="25"/>
        <v>432</v>
      </c>
    </row>
    <row r="26" spans="1:71" ht="12.95" customHeight="1" x14ac:dyDescent="0.25">
      <c r="A26" s="41">
        <f t="shared" si="0"/>
        <v>22</v>
      </c>
      <c r="B26" s="52">
        <f t="shared" si="1"/>
        <v>101</v>
      </c>
      <c r="C26" s="156">
        <v>407</v>
      </c>
      <c r="D26" s="154" t="s">
        <v>176</v>
      </c>
      <c r="E26" s="154" t="s">
        <v>177</v>
      </c>
      <c r="F26" s="154" t="s">
        <v>216</v>
      </c>
      <c r="G26" s="25" t="s">
        <v>222</v>
      </c>
      <c r="H26" s="48" t="s">
        <v>163</v>
      </c>
      <c r="I26" s="53">
        <f t="shared" si="2"/>
        <v>22</v>
      </c>
      <c r="J26" s="54" t="str">
        <f t="shared" si="3"/>
        <v/>
      </c>
      <c r="K26" s="54" t="str">
        <f t="shared" si="4"/>
        <v/>
      </c>
      <c r="L26" s="55">
        <f t="shared" si="5"/>
        <v>0</v>
      </c>
      <c r="M26" s="36">
        <f t="shared" si="6"/>
        <v>407</v>
      </c>
      <c r="N26" s="26">
        <v>22</v>
      </c>
      <c r="O26" s="43">
        <f>IF(N26,VLOOKUP(N26,Point!$A$3:$B$122,2),0)</f>
        <v>101</v>
      </c>
      <c r="P26" s="61">
        <f t="shared" si="7"/>
        <v>407</v>
      </c>
      <c r="Q26" s="35"/>
      <c r="R26" s="26"/>
      <c r="S26" s="100"/>
      <c r="T26" s="102"/>
      <c r="U26" s="35"/>
      <c r="V26" s="23"/>
      <c r="W26" s="104"/>
      <c r="X26" s="102" t="str">
        <f t="shared" si="8"/>
        <v/>
      </c>
      <c r="Y26" s="119" t="str">
        <f t="shared" si="9"/>
        <v/>
      </c>
      <c r="Z26" s="35"/>
      <c r="AA26" s="26"/>
      <c r="AB26" s="100"/>
      <c r="AC26" s="102" t="str">
        <f t="shared" si="30"/>
        <v/>
      </c>
      <c r="AD26" s="35"/>
      <c r="AE26" s="26"/>
      <c r="AF26" s="104"/>
      <c r="AG26" s="102" t="str">
        <f t="shared" si="10"/>
        <v/>
      </c>
      <c r="AH26" s="119" t="str">
        <f t="shared" si="11"/>
        <v/>
      </c>
      <c r="AI26" s="41" t="str">
        <f t="shared" si="12"/>
        <v/>
      </c>
      <c r="AJ26" s="22" t="str">
        <f t="shared" si="13"/>
        <v/>
      </c>
      <c r="AK26" s="57">
        <f>IF(AJ26&lt;&gt;"",VLOOKUP(AJ26,Point!$A$3:$B$122,2),0)</f>
        <v>0</v>
      </c>
      <c r="AL26" s="61">
        <f t="shared" si="14"/>
        <v>407</v>
      </c>
      <c r="AM26" s="35"/>
      <c r="AN26" s="26"/>
      <c r="AO26" s="100"/>
      <c r="AP26" s="102" t="str">
        <f t="shared" si="15"/>
        <v/>
      </c>
      <c r="AQ26" s="35"/>
      <c r="AR26" s="23"/>
      <c r="AS26" s="104"/>
      <c r="AT26" s="95" t="str">
        <f t="shared" si="16"/>
        <v/>
      </c>
      <c r="AU26" s="22" t="str">
        <f t="shared" si="17"/>
        <v/>
      </c>
      <c r="AV26" s="87">
        <f>IF(AND(AU26&lt;&gt;"",AU26&gt;Point!$I$8),AU26-Point!$I$8,0)</f>
        <v>0</v>
      </c>
      <c r="AW26" s="22">
        <f>IF(AV26&lt;&gt;0,VLOOKUP(AV26,Point!$I$11:$J$48,2),0)</f>
        <v>0</v>
      </c>
      <c r="AX26" s="26"/>
      <c r="AY26" s="22" t="str">
        <f t="shared" si="18"/>
        <v/>
      </c>
      <c r="AZ26" s="22" t="str">
        <f t="shared" si="19"/>
        <v/>
      </c>
      <c r="BA26" s="22" t="str">
        <f t="shared" si="20"/>
        <v/>
      </c>
      <c r="BB26" s="43">
        <f>IF(AY26&lt;&gt;"",VLOOKUP(BA26,Point!$A$3:$B$122,2),0)</f>
        <v>0</v>
      </c>
      <c r="BC26" s="128">
        <f t="shared" si="21"/>
        <v>407</v>
      </c>
      <c r="BD26" s="65"/>
      <c r="BE26" s="27"/>
      <c r="BF26" s="22">
        <f t="shared" si="22"/>
        <v>0</v>
      </c>
      <c r="BG26" s="65"/>
      <c r="BH26" s="27"/>
      <c r="BI26" s="22">
        <f t="shared" si="23"/>
        <v>0</v>
      </c>
      <c r="BJ26" s="65"/>
      <c r="BK26" s="27"/>
      <c r="BL26" s="22">
        <f t="shared" si="24"/>
        <v>0</v>
      </c>
      <c r="BM26" s="65"/>
      <c r="BN26" s="27"/>
      <c r="BO26" s="150">
        <f t="shared" si="26"/>
        <v>0</v>
      </c>
      <c r="BP26" s="95" t="str">
        <f t="shared" si="27"/>
        <v/>
      </c>
      <c r="BQ26" s="22" t="str">
        <f t="shared" si="28"/>
        <v/>
      </c>
      <c r="BR26" s="57">
        <f>IF(BP26&lt;&gt;"",VLOOKUP(BQ26,Point!$A$3:$B$122,2),0)</f>
        <v>0</v>
      </c>
      <c r="BS26" s="64">
        <f t="shared" si="25"/>
        <v>407</v>
      </c>
    </row>
    <row r="27" spans="1:71" ht="12.95" customHeight="1" x14ac:dyDescent="0.25">
      <c r="A27" s="41">
        <f t="shared" si="0"/>
        <v>23</v>
      </c>
      <c r="B27" s="52">
        <f t="shared" si="1"/>
        <v>100</v>
      </c>
      <c r="C27" s="156">
        <v>403</v>
      </c>
      <c r="D27" s="154" t="s">
        <v>170</v>
      </c>
      <c r="E27" s="154" t="s">
        <v>171</v>
      </c>
      <c r="F27" s="154" t="s">
        <v>159</v>
      </c>
      <c r="G27" s="25" t="s">
        <v>222</v>
      </c>
      <c r="H27" s="48" t="s">
        <v>162</v>
      </c>
      <c r="I27" s="53">
        <f t="shared" si="2"/>
        <v>23</v>
      </c>
      <c r="J27" s="54" t="str">
        <f t="shared" si="3"/>
        <v/>
      </c>
      <c r="K27" s="54" t="str">
        <f t="shared" si="4"/>
        <v/>
      </c>
      <c r="L27" s="55">
        <f t="shared" si="5"/>
        <v>0</v>
      </c>
      <c r="M27" s="36">
        <f t="shared" si="6"/>
        <v>403</v>
      </c>
      <c r="N27" s="26">
        <v>23</v>
      </c>
      <c r="O27" s="43">
        <f>IF(N27,VLOOKUP(N27,Point!$A$3:$B$122,2),0)</f>
        <v>100</v>
      </c>
      <c r="P27" s="61">
        <f t="shared" si="7"/>
        <v>403</v>
      </c>
      <c r="Q27" s="35"/>
      <c r="R27" s="26"/>
      <c r="S27" s="100"/>
      <c r="T27" s="102"/>
      <c r="U27" s="35"/>
      <c r="V27" s="23"/>
      <c r="W27" s="104"/>
      <c r="X27" s="102" t="str">
        <f t="shared" si="8"/>
        <v/>
      </c>
      <c r="Y27" s="119" t="str">
        <f t="shared" si="9"/>
        <v/>
      </c>
      <c r="Z27" s="35"/>
      <c r="AA27" s="26"/>
      <c r="AB27" s="100"/>
      <c r="AC27" s="102" t="str">
        <f t="shared" si="30"/>
        <v/>
      </c>
      <c r="AD27" s="35"/>
      <c r="AE27" s="26"/>
      <c r="AF27" s="104"/>
      <c r="AG27" s="102" t="str">
        <f t="shared" si="10"/>
        <v/>
      </c>
      <c r="AH27" s="119" t="str">
        <f t="shared" si="11"/>
        <v/>
      </c>
      <c r="AI27" s="41" t="str">
        <f t="shared" si="12"/>
        <v/>
      </c>
      <c r="AJ27" s="22" t="str">
        <f t="shared" si="13"/>
        <v/>
      </c>
      <c r="AK27" s="57">
        <f>IF(AJ27&lt;&gt;"",VLOOKUP(AJ27,Point!$A$3:$B$122,2),0)</f>
        <v>0</v>
      </c>
      <c r="AL27" s="61">
        <f t="shared" si="14"/>
        <v>403</v>
      </c>
      <c r="AM27" s="35"/>
      <c r="AN27" s="26"/>
      <c r="AO27" s="100"/>
      <c r="AP27" s="102" t="str">
        <f t="shared" si="15"/>
        <v/>
      </c>
      <c r="AQ27" s="35"/>
      <c r="AR27" s="23"/>
      <c r="AS27" s="104"/>
      <c r="AT27" s="95" t="str">
        <f t="shared" si="16"/>
        <v/>
      </c>
      <c r="AU27" s="22" t="str">
        <f t="shared" si="17"/>
        <v/>
      </c>
      <c r="AV27" s="87">
        <f>IF(AND(AU27&lt;&gt;"",AU27&gt;Point!$I$8),AU27-Point!$I$8,0)</f>
        <v>0</v>
      </c>
      <c r="AW27" s="22">
        <f>IF(AV27&lt;&gt;0,VLOOKUP(AV27,Point!$I$11:$J$48,2),0)</f>
        <v>0</v>
      </c>
      <c r="AX27" s="26"/>
      <c r="AY27" s="22" t="str">
        <f t="shared" si="18"/>
        <v/>
      </c>
      <c r="AZ27" s="22" t="str">
        <f t="shared" si="19"/>
        <v/>
      </c>
      <c r="BA27" s="22" t="str">
        <f t="shared" si="20"/>
        <v/>
      </c>
      <c r="BB27" s="43">
        <f>IF(AY27&lt;&gt;"",VLOOKUP(BA27,Point!$A$3:$B$122,2),0)</f>
        <v>0</v>
      </c>
      <c r="BC27" s="128">
        <f t="shared" si="21"/>
        <v>403</v>
      </c>
      <c r="BD27" s="65"/>
      <c r="BE27" s="27"/>
      <c r="BF27" s="22">
        <f t="shared" si="22"/>
        <v>0</v>
      </c>
      <c r="BG27" s="65"/>
      <c r="BH27" s="27"/>
      <c r="BI27" s="22">
        <f t="shared" si="23"/>
        <v>0</v>
      </c>
      <c r="BJ27" s="65"/>
      <c r="BK27" s="27"/>
      <c r="BL27" s="22">
        <f t="shared" si="24"/>
        <v>0</v>
      </c>
      <c r="BM27" s="65"/>
      <c r="BN27" s="27"/>
      <c r="BO27" s="150">
        <f t="shared" si="26"/>
        <v>0</v>
      </c>
      <c r="BP27" s="95" t="str">
        <f t="shared" si="27"/>
        <v/>
      </c>
      <c r="BQ27" s="22" t="str">
        <f t="shared" si="28"/>
        <v/>
      </c>
      <c r="BR27" s="57">
        <f>IF(BP27&lt;&gt;"",VLOOKUP(BQ27,Point!$A$3:$B$122,2),0)</f>
        <v>0</v>
      </c>
      <c r="BS27" s="64">
        <f t="shared" si="25"/>
        <v>403</v>
      </c>
    </row>
    <row r="28" spans="1:71" ht="12.95" customHeight="1" x14ac:dyDescent="0.25">
      <c r="A28" s="41">
        <f t="shared" si="0"/>
        <v>24</v>
      </c>
      <c r="B28" s="52">
        <f t="shared" si="1"/>
        <v>99</v>
      </c>
      <c r="C28" s="157">
        <v>422</v>
      </c>
      <c r="D28" s="154" t="s">
        <v>201</v>
      </c>
      <c r="E28" s="154" t="s">
        <v>149</v>
      </c>
      <c r="F28" s="154" t="s">
        <v>221</v>
      </c>
      <c r="G28" s="25" t="s">
        <v>222</v>
      </c>
      <c r="H28" s="48" t="s">
        <v>163</v>
      </c>
      <c r="I28" s="53">
        <f t="shared" si="2"/>
        <v>24</v>
      </c>
      <c r="J28" s="54" t="str">
        <f t="shared" si="3"/>
        <v/>
      </c>
      <c r="K28" s="54" t="str">
        <f t="shared" si="4"/>
        <v/>
      </c>
      <c r="L28" s="55">
        <f t="shared" si="5"/>
        <v>0</v>
      </c>
      <c r="M28" s="36">
        <f t="shared" si="6"/>
        <v>422</v>
      </c>
      <c r="N28" s="26">
        <v>24</v>
      </c>
      <c r="O28" s="43">
        <f>IF(N28,VLOOKUP(N28,Point!$A$3:$B$122,2),0)</f>
        <v>99</v>
      </c>
      <c r="P28" s="61">
        <f t="shared" si="7"/>
        <v>422</v>
      </c>
      <c r="Q28" s="35"/>
      <c r="R28" s="26"/>
      <c r="S28" s="100"/>
      <c r="T28" s="102"/>
      <c r="U28" s="35"/>
      <c r="V28" s="29"/>
      <c r="W28" s="105"/>
      <c r="X28" s="102" t="str">
        <f t="shared" si="8"/>
        <v/>
      </c>
      <c r="Y28" s="119" t="str">
        <f t="shared" si="9"/>
        <v/>
      </c>
      <c r="Z28" s="35"/>
      <c r="AA28" s="26"/>
      <c r="AB28" s="100"/>
      <c r="AC28" s="102" t="str">
        <f t="shared" si="30"/>
        <v/>
      </c>
      <c r="AD28" s="35"/>
      <c r="AE28" s="26"/>
      <c r="AF28" s="105"/>
      <c r="AG28" s="102" t="str">
        <f t="shared" si="10"/>
        <v/>
      </c>
      <c r="AH28" s="119" t="str">
        <f t="shared" si="11"/>
        <v/>
      </c>
      <c r="AI28" s="41" t="str">
        <f t="shared" si="12"/>
        <v/>
      </c>
      <c r="AJ28" s="22" t="str">
        <f t="shared" si="13"/>
        <v/>
      </c>
      <c r="AK28" s="57">
        <f>IF(AJ28&lt;&gt;"",VLOOKUP(AJ28,Point!$A$3:$B$122,2),0)</f>
        <v>0</v>
      </c>
      <c r="AL28" s="61">
        <f t="shared" si="14"/>
        <v>422</v>
      </c>
      <c r="AM28" s="35"/>
      <c r="AN28" s="26"/>
      <c r="AO28" s="100"/>
      <c r="AP28" s="102" t="str">
        <f t="shared" si="15"/>
        <v/>
      </c>
      <c r="AQ28" s="35"/>
      <c r="AR28" s="29"/>
      <c r="AS28" s="105"/>
      <c r="AT28" s="95" t="str">
        <f t="shared" si="16"/>
        <v/>
      </c>
      <c r="AU28" s="22" t="str">
        <f t="shared" si="17"/>
        <v/>
      </c>
      <c r="AV28" s="87">
        <f>IF(AND(AU28&lt;&gt;"",AU28&gt;Point!$I$8),AU28-Point!$I$8,0)</f>
        <v>0</v>
      </c>
      <c r="AW28" s="22">
        <f>IF(AV28&lt;&gt;0,VLOOKUP(AV28,Point!$I$11:$J$48,2),0)</f>
        <v>0</v>
      </c>
      <c r="AX28" s="26"/>
      <c r="AY28" s="22" t="str">
        <f t="shared" si="18"/>
        <v/>
      </c>
      <c r="AZ28" s="22" t="str">
        <f t="shared" si="19"/>
        <v/>
      </c>
      <c r="BA28" s="22" t="str">
        <f t="shared" si="20"/>
        <v/>
      </c>
      <c r="BB28" s="43">
        <f>IF(AY28&lt;&gt;"",VLOOKUP(BA28,Point!$A$3:$B$122,2),0)</f>
        <v>0</v>
      </c>
      <c r="BC28" s="128">
        <f t="shared" si="21"/>
        <v>422</v>
      </c>
      <c r="BD28" s="65"/>
      <c r="BE28" s="27"/>
      <c r="BF28" s="22">
        <f t="shared" si="22"/>
        <v>0</v>
      </c>
      <c r="BG28" s="65"/>
      <c r="BH28" s="27"/>
      <c r="BI28" s="22">
        <f t="shared" si="23"/>
        <v>0</v>
      </c>
      <c r="BJ28" s="65"/>
      <c r="BK28" s="27"/>
      <c r="BL28" s="22">
        <f t="shared" si="24"/>
        <v>0</v>
      </c>
      <c r="BM28" s="65"/>
      <c r="BN28" s="27"/>
      <c r="BO28" s="150">
        <f t="shared" si="26"/>
        <v>0</v>
      </c>
      <c r="BP28" s="95" t="str">
        <f t="shared" si="27"/>
        <v/>
      </c>
      <c r="BQ28" s="22" t="str">
        <f t="shared" si="28"/>
        <v/>
      </c>
      <c r="BR28" s="57">
        <f>IF(BP28&lt;&gt;"",VLOOKUP(BQ28,Point!$A$3:$B$122,2),0)</f>
        <v>0</v>
      </c>
      <c r="BS28" s="64">
        <f t="shared" si="25"/>
        <v>422</v>
      </c>
    </row>
    <row r="29" spans="1:71" ht="12.95" customHeight="1" x14ac:dyDescent="0.25">
      <c r="A29" s="41">
        <f t="shared" si="0"/>
        <v>25</v>
      </c>
      <c r="B29" s="52">
        <f t="shared" si="1"/>
        <v>98</v>
      </c>
      <c r="C29" s="157">
        <v>414</v>
      </c>
      <c r="D29" s="154" t="s">
        <v>186</v>
      </c>
      <c r="E29" s="154" t="s">
        <v>187</v>
      </c>
      <c r="F29" s="154" t="s">
        <v>160</v>
      </c>
      <c r="G29" s="25" t="s">
        <v>222</v>
      </c>
      <c r="H29" s="48" t="s">
        <v>163</v>
      </c>
      <c r="I29" s="53">
        <f t="shared" si="2"/>
        <v>25</v>
      </c>
      <c r="J29" s="54" t="str">
        <f t="shared" si="3"/>
        <v/>
      </c>
      <c r="K29" s="54" t="str">
        <f t="shared" si="4"/>
        <v/>
      </c>
      <c r="L29" s="55">
        <f t="shared" si="5"/>
        <v>0</v>
      </c>
      <c r="M29" s="36">
        <f t="shared" si="6"/>
        <v>414</v>
      </c>
      <c r="N29" s="26">
        <v>25</v>
      </c>
      <c r="O29" s="43">
        <f>IF(N29,VLOOKUP(N29,Point!$A$3:$B$122,2),0)</f>
        <v>98</v>
      </c>
      <c r="P29" s="61">
        <f t="shared" si="7"/>
        <v>414</v>
      </c>
      <c r="Q29" s="35"/>
      <c r="R29" s="26"/>
      <c r="S29" s="100"/>
      <c r="T29" s="102"/>
      <c r="U29" s="35"/>
      <c r="V29" s="23"/>
      <c r="W29" s="104"/>
      <c r="X29" s="102" t="str">
        <f t="shared" si="8"/>
        <v/>
      </c>
      <c r="Y29" s="119" t="str">
        <f t="shared" si="9"/>
        <v/>
      </c>
      <c r="Z29" s="35"/>
      <c r="AA29" s="26"/>
      <c r="AB29" s="100"/>
      <c r="AC29" s="102" t="str">
        <f t="shared" si="30"/>
        <v/>
      </c>
      <c r="AD29" s="35"/>
      <c r="AE29" s="26"/>
      <c r="AF29" s="104"/>
      <c r="AG29" s="102" t="str">
        <f t="shared" si="10"/>
        <v/>
      </c>
      <c r="AH29" s="119" t="str">
        <f t="shared" si="11"/>
        <v/>
      </c>
      <c r="AI29" s="41" t="str">
        <f t="shared" si="12"/>
        <v/>
      </c>
      <c r="AJ29" s="22" t="str">
        <f t="shared" si="13"/>
        <v/>
      </c>
      <c r="AK29" s="57">
        <f>IF(AJ29&lt;&gt;"",VLOOKUP(AJ29,Point!$A$3:$B$122,2),0)</f>
        <v>0</v>
      </c>
      <c r="AL29" s="61">
        <f t="shared" si="14"/>
        <v>414</v>
      </c>
      <c r="AM29" s="35"/>
      <c r="AN29" s="26"/>
      <c r="AO29" s="100"/>
      <c r="AP29" s="102" t="str">
        <f t="shared" si="15"/>
        <v/>
      </c>
      <c r="AQ29" s="35"/>
      <c r="AR29" s="23"/>
      <c r="AS29" s="104"/>
      <c r="AT29" s="95" t="str">
        <f t="shared" si="16"/>
        <v/>
      </c>
      <c r="AU29" s="22" t="str">
        <f t="shared" si="17"/>
        <v/>
      </c>
      <c r="AV29" s="87">
        <f>IF(AND(AU29&lt;&gt;"",AU29&gt;Point!$I$8),AU29-Point!$I$8,0)</f>
        <v>0</v>
      </c>
      <c r="AW29" s="22">
        <f>IF(AV29&lt;&gt;0,VLOOKUP(AV29,Point!$I$11:$J$48,2),0)</f>
        <v>0</v>
      </c>
      <c r="AX29" s="26"/>
      <c r="AY29" s="22" t="str">
        <f t="shared" si="18"/>
        <v/>
      </c>
      <c r="AZ29" s="22" t="str">
        <f t="shared" si="19"/>
        <v/>
      </c>
      <c r="BA29" s="22" t="str">
        <f t="shared" si="20"/>
        <v/>
      </c>
      <c r="BB29" s="43">
        <f>IF(AY29&lt;&gt;"",VLOOKUP(BA29,Point!$A$3:$B$122,2),0)</f>
        <v>0</v>
      </c>
      <c r="BC29" s="128">
        <f t="shared" si="21"/>
        <v>414</v>
      </c>
      <c r="BD29" s="65"/>
      <c r="BE29" s="27"/>
      <c r="BF29" s="22">
        <f t="shared" si="22"/>
        <v>0</v>
      </c>
      <c r="BG29" s="65"/>
      <c r="BH29" s="27"/>
      <c r="BI29" s="22">
        <f t="shared" si="23"/>
        <v>0</v>
      </c>
      <c r="BJ29" s="65"/>
      <c r="BK29" s="27"/>
      <c r="BL29" s="22">
        <f t="shared" si="24"/>
        <v>0</v>
      </c>
      <c r="BM29" s="65"/>
      <c r="BN29" s="27"/>
      <c r="BO29" s="150">
        <f t="shared" si="26"/>
        <v>0</v>
      </c>
      <c r="BP29" s="95" t="str">
        <f t="shared" si="27"/>
        <v/>
      </c>
      <c r="BQ29" s="22" t="str">
        <f t="shared" si="28"/>
        <v/>
      </c>
      <c r="BR29" s="57">
        <f>IF(BP29&lt;&gt;"",VLOOKUP(BQ29,Point!$A$3:$B$122,2),0)</f>
        <v>0</v>
      </c>
      <c r="BS29" s="64">
        <f t="shared" si="25"/>
        <v>414</v>
      </c>
    </row>
    <row r="30" spans="1:71" ht="12.95" customHeight="1" x14ac:dyDescent="0.25">
      <c r="A30" s="41">
        <f t="shared" si="0"/>
        <v>26</v>
      </c>
      <c r="B30" s="52">
        <f t="shared" si="1"/>
        <v>97</v>
      </c>
      <c r="C30" s="156">
        <v>419</v>
      </c>
      <c r="D30" s="154" t="s">
        <v>196</v>
      </c>
      <c r="E30" s="154" t="s">
        <v>66</v>
      </c>
      <c r="F30" s="154" t="s">
        <v>220</v>
      </c>
      <c r="G30" s="25" t="s">
        <v>222</v>
      </c>
      <c r="H30" s="48" t="s">
        <v>163</v>
      </c>
      <c r="I30" s="53">
        <f t="shared" si="2"/>
        <v>26</v>
      </c>
      <c r="J30" s="54" t="str">
        <f t="shared" si="3"/>
        <v/>
      </c>
      <c r="K30" s="54" t="str">
        <f t="shared" si="4"/>
        <v/>
      </c>
      <c r="L30" s="55">
        <f t="shared" si="5"/>
        <v>0</v>
      </c>
      <c r="M30" s="36">
        <f t="shared" si="6"/>
        <v>419</v>
      </c>
      <c r="N30" s="26">
        <v>26</v>
      </c>
      <c r="O30" s="43">
        <f>IF(N30,VLOOKUP(N30,Point!$A$3:$B$122,2),0)</f>
        <v>97</v>
      </c>
      <c r="P30" s="61">
        <f t="shared" si="7"/>
        <v>419</v>
      </c>
      <c r="Q30" s="35"/>
      <c r="R30" s="26"/>
      <c r="S30" s="100"/>
      <c r="T30" s="102"/>
      <c r="U30" s="35"/>
      <c r="V30" s="29"/>
      <c r="W30" s="105"/>
      <c r="X30" s="102" t="str">
        <f t="shared" si="8"/>
        <v/>
      </c>
      <c r="Y30" s="119" t="str">
        <f t="shared" si="9"/>
        <v/>
      </c>
      <c r="Z30" s="35"/>
      <c r="AA30" s="26"/>
      <c r="AB30" s="100"/>
      <c r="AC30" s="102" t="str">
        <f t="shared" si="30"/>
        <v/>
      </c>
      <c r="AD30" s="35"/>
      <c r="AE30" s="26"/>
      <c r="AF30" s="105"/>
      <c r="AG30" s="102" t="str">
        <f t="shared" si="10"/>
        <v/>
      </c>
      <c r="AH30" s="119" t="str">
        <f t="shared" si="11"/>
        <v/>
      </c>
      <c r="AI30" s="41" t="str">
        <f t="shared" si="12"/>
        <v/>
      </c>
      <c r="AJ30" s="22" t="str">
        <f t="shared" si="13"/>
        <v/>
      </c>
      <c r="AK30" s="57">
        <f>IF(AJ30&lt;&gt;"",VLOOKUP(AJ30,Point!$A$3:$B$122,2),0)</f>
        <v>0</v>
      </c>
      <c r="AL30" s="61">
        <f t="shared" si="14"/>
        <v>419</v>
      </c>
      <c r="AM30" s="35"/>
      <c r="AN30" s="26"/>
      <c r="AO30" s="100"/>
      <c r="AP30" s="102" t="str">
        <f t="shared" si="15"/>
        <v/>
      </c>
      <c r="AQ30" s="35"/>
      <c r="AR30" s="29"/>
      <c r="AS30" s="105"/>
      <c r="AT30" s="95" t="str">
        <f t="shared" si="16"/>
        <v/>
      </c>
      <c r="AU30" s="22" t="str">
        <f t="shared" si="17"/>
        <v/>
      </c>
      <c r="AV30" s="87">
        <f>IF(AND(AU30&lt;&gt;"",AU30&gt;Point!$I$8),AU30-Point!$I$8,0)</f>
        <v>0</v>
      </c>
      <c r="AW30" s="22">
        <f>IF(AV30&lt;&gt;0,VLOOKUP(AV30,Point!$I$11:$J$48,2),0)</f>
        <v>0</v>
      </c>
      <c r="AX30" s="26"/>
      <c r="AY30" s="22" t="str">
        <f t="shared" si="18"/>
        <v/>
      </c>
      <c r="AZ30" s="22" t="str">
        <f t="shared" si="19"/>
        <v/>
      </c>
      <c r="BA30" s="22" t="str">
        <f t="shared" si="20"/>
        <v/>
      </c>
      <c r="BB30" s="43">
        <f>IF(AY30&lt;&gt;"",VLOOKUP(BA30,Point!$A$3:$B$122,2),0)</f>
        <v>0</v>
      </c>
      <c r="BC30" s="128">
        <f t="shared" si="21"/>
        <v>419</v>
      </c>
      <c r="BD30" s="65"/>
      <c r="BE30" s="27"/>
      <c r="BF30" s="22">
        <f t="shared" si="22"/>
        <v>0</v>
      </c>
      <c r="BG30" s="65"/>
      <c r="BH30" s="27"/>
      <c r="BI30" s="22">
        <f t="shared" si="23"/>
        <v>0</v>
      </c>
      <c r="BJ30" s="65"/>
      <c r="BK30" s="27"/>
      <c r="BL30" s="22">
        <f t="shared" si="24"/>
        <v>0</v>
      </c>
      <c r="BM30" s="65"/>
      <c r="BN30" s="27"/>
      <c r="BO30" s="150">
        <f t="shared" si="26"/>
        <v>0</v>
      </c>
      <c r="BP30" s="95" t="str">
        <f t="shared" si="27"/>
        <v/>
      </c>
      <c r="BQ30" s="22" t="str">
        <f t="shared" si="28"/>
        <v/>
      </c>
      <c r="BR30" s="57">
        <f>IF(BP30&lt;&gt;"",VLOOKUP(BQ30,Point!$A$3:$B$122,2),0)</f>
        <v>0</v>
      </c>
      <c r="BS30" s="64">
        <f t="shared" si="25"/>
        <v>419</v>
      </c>
    </row>
    <row r="31" spans="1:71" ht="12.95" customHeight="1" x14ac:dyDescent="0.25">
      <c r="A31" s="41">
        <f t="shared" si="0"/>
        <v>27</v>
      </c>
      <c r="B31" s="52">
        <f t="shared" si="1"/>
        <v>96</v>
      </c>
      <c r="C31" s="156">
        <v>429</v>
      </c>
      <c r="D31" s="154" t="s">
        <v>212</v>
      </c>
      <c r="E31" s="154" t="s">
        <v>213</v>
      </c>
      <c r="F31" s="154" t="s">
        <v>154</v>
      </c>
      <c r="G31" s="25" t="s">
        <v>222</v>
      </c>
      <c r="H31" s="48" t="s">
        <v>163</v>
      </c>
      <c r="I31" s="53">
        <f t="shared" si="2"/>
        <v>27</v>
      </c>
      <c r="J31" s="54" t="str">
        <f t="shared" si="3"/>
        <v/>
      </c>
      <c r="K31" s="54" t="str">
        <f t="shared" si="4"/>
        <v/>
      </c>
      <c r="L31" s="55">
        <f t="shared" si="5"/>
        <v>0</v>
      </c>
      <c r="M31" s="36">
        <f t="shared" si="6"/>
        <v>429</v>
      </c>
      <c r="N31" s="26">
        <v>27</v>
      </c>
      <c r="O31" s="43">
        <f>IF(N31,VLOOKUP(N31,Point!$A$3:$B$122,2),0)</f>
        <v>96</v>
      </c>
      <c r="P31" s="61">
        <f t="shared" si="7"/>
        <v>429</v>
      </c>
      <c r="Q31" s="35"/>
      <c r="R31" s="26"/>
      <c r="S31" s="100"/>
      <c r="T31" s="102" t="str">
        <f>IF(S31&lt;&gt;"",Q31*3600+R31*60+S31,"")</f>
        <v/>
      </c>
      <c r="U31" s="35"/>
      <c r="V31" s="23"/>
      <c r="W31" s="104"/>
      <c r="X31" s="102" t="str">
        <f t="shared" si="8"/>
        <v/>
      </c>
      <c r="Y31" s="119" t="str">
        <f t="shared" si="9"/>
        <v/>
      </c>
      <c r="Z31" s="35"/>
      <c r="AA31" s="26"/>
      <c r="AB31" s="100"/>
      <c r="AC31" s="102" t="str">
        <f>IF(AB32&lt;&gt;"",Z31*3600+AA31*60+AB32,"")</f>
        <v/>
      </c>
      <c r="AD31" s="35"/>
      <c r="AE31" s="26"/>
      <c r="AF31" s="104"/>
      <c r="AG31" s="102" t="str">
        <f t="shared" si="10"/>
        <v/>
      </c>
      <c r="AH31" s="119" t="str">
        <f t="shared" si="11"/>
        <v/>
      </c>
      <c r="AI31" s="41" t="str">
        <f t="shared" si="12"/>
        <v/>
      </c>
      <c r="AJ31" s="22" t="str">
        <f t="shared" si="13"/>
        <v/>
      </c>
      <c r="AK31" s="57">
        <f>IF(AJ31&lt;&gt;"",VLOOKUP(AJ31,Point!$A$3:$B$122,2),0)</f>
        <v>0</v>
      </c>
      <c r="AL31" s="61">
        <f t="shared" si="14"/>
        <v>429</v>
      </c>
      <c r="AM31" s="35"/>
      <c r="AN31" s="26"/>
      <c r="AO31" s="100"/>
      <c r="AP31" s="102" t="str">
        <f t="shared" si="15"/>
        <v/>
      </c>
      <c r="AQ31" s="35"/>
      <c r="AR31" s="23"/>
      <c r="AS31" s="104"/>
      <c r="AT31" s="95" t="str">
        <f t="shared" si="16"/>
        <v/>
      </c>
      <c r="AU31" s="22" t="str">
        <f t="shared" si="17"/>
        <v/>
      </c>
      <c r="AV31" s="87">
        <f>IF(AND(AU31&lt;&gt;"",AU31&gt;Point!$I$8),AU31-Point!$I$8,0)</f>
        <v>0</v>
      </c>
      <c r="AW31" s="22">
        <f>IF(AV31&lt;&gt;0,VLOOKUP(AV31,Point!$I$11:$J$48,2),0)</f>
        <v>0</v>
      </c>
      <c r="AX31" s="26"/>
      <c r="AY31" s="22" t="str">
        <f t="shared" si="18"/>
        <v/>
      </c>
      <c r="AZ31" s="22" t="str">
        <f t="shared" si="19"/>
        <v/>
      </c>
      <c r="BA31" s="22" t="str">
        <f t="shared" si="20"/>
        <v/>
      </c>
      <c r="BB31" s="43">
        <f>IF(AY31&lt;&gt;"",VLOOKUP(BA31,Point!$A$3:$B$122,2),0)</f>
        <v>0</v>
      </c>
      <c r="BC31" s="128">
        <f t="shared" si="21"/>
        <v>429</v>
      </c>
      <c r="BD31" s="65"/>
      <c r="BE31" s="27"/>
      <c r="BF31" s="22">
        <f t="shared" si="22"/>
        <v>0</v>
      </c>
      <c r="BG31" s="65"/>
      <c r="BH31" s="27"/>
      <c r="BI31" s="22">
        <f t="shared" si="23"/>
        <v>0</v>
      </c>
      <c r="BJ31" s="65"/>
      <c r="BK31" s="27"/>
      <c r="BL31" s="22">
        <f t="shared" si="24"/>
        <v>0</v>
      </c>
      <c r="BM31" s="65"/>
      <c r="BN31" s="27"/>
      <c r="BO31" s="150">
        <f t="shared" si="26"/>
        <v>0</v>
      </c>
      <c r="BP31" s="95" t="str">
        <f t="shared" si="27"/>
        <v/>
      </c>
      <c r="BQ31" s="22" t="str">
        <f t="shared" si="28"/>
        <v/>
      </c>
      <c r="BR31" s="57">
        <f>IF(BP31&lt;&gt;"",VLOOKUP(BQ31,Point!$A$3:$B$122,2),0)</f>
        <v>0</v>
      </c>
      <c r="BS31" s="64">
        <f t="shared" si="25"/>
        <v>429</v>
      </c>
    </row>
    <row r="32" spans="1:71" ht="12.95" customHeight="1" x14ac:dyDescent="0.25">
      <c r="A32" s="41">
        <f t="shared" si="0"/>
        <v>28</v>
      </c>
      <c r="B32" s="52">
        <f t="shared" si="1"/>
        <v>95</v>
      </c>
      <c r="C32" s="156">
        <v>405</v>
      </c>
      <c r="D32" s="154" t="s">
        <v>44</v>
      </c>
      <c r="E32" s="154" t="s">
        <v>173</v>
      </c>
      <c r="F32" s="154" t="s">
        <v>151</v>
      </c>
      <c r="G32" s="25" t="s">
        <v>222</v>
      </c>
      <c r="H32" s="48" t="s">
        <v>163</v>
      </c>
      <c r="I32" s="53">
        <f t="shared" si="2"/>
        <v>28</v>
      </c>
      <c r="J32" s="54" t="str">
        <f t="shared" si="3"/>
        <v/>
      </c>
      <c r="K32" s="54" t="str">
        <f t="shared" si="4"/>
        <v/>
      </c>
      <c r="L32" s="55">
        <f t="shared" si="5"/>
        <v>0</v>
      </c>
      <c r="M32" s="36">
        <f t="shared" si="6"/>
        <v>405</v>
      </c>
      <c r="N32" s="26">
        <v>28</v>
      </c>
      <c r="O32" s="43">
        <f>IF(N32,VLOOKUP(N32,Point!$A$3:$B$122,2),0)</f>
        <v>95</v>
      </c>
      <c r="P32" s="61">
        <f t="shared" si="7"/>
        <v>405</v>
      </c>
      <c r="Q32" s="35"/>
      <c r="R32" s="26"/>
      <c r="S32" s="100"/>
      <c r="T32" s="102"/>
      <c r="U32" s="35"/>
      <c r="V32" s="23"/>
      <c r="W32" s="104"/>
      <c r="X32" s="102" t="str">
        <f t="shared" si="8"/>
        <v/>
      </c>
      <c r="Y32" s="119" t="str">
        <f t="shared" si="9"/>
        <v/>
      </c>
      <c r="Z32" s="35"/>
      <c r="AA32" s="26"/>
      <c r="AB32" s="100"/>
      <c r="AC32" s="102" t="str">
        <f t="shared" ref="AC32:AC63" si="31">IF(AB32&lt;&gt;"",Z32*3600+AA32*60+AB32,"")</f>
        <v/>
      </c>
      <c r="AD32" s="35"/>
      <c r="AE32" s="26"/>
      <c r="AF32" s="104"/>
      <c r="AG32" s="102" t="str">
        <f t="shared" si="10"/>
        <v/>
      </c>
      <c r="AH32" s="119" t="str">
        <f t="shared" si="11"/>
        <v/>
      </c>
      <c r="AI32" s="41" t="str">
        <f t="shared" si="12"/>
        <v/>
      </c>
      <c r="AJ32" s="22" t="str">
        <f t="shared" si="13"/>
        <v/>
      </c>
      <c r="AK32" s="57">
        <f>IF(AJ32&lt;&gt;"",VLOOKUP(AJ32,Point!$A$3:$B$122,2),0)</f>
        <v>0</v>
      </c>
      <c r="AL32" s="61">
        <f t="shared" si="14"/>
        <v>405</v>
      </c>
      <c r="AM32" s="35"/>
      <c r="AN32" s="26"/>
      <c r="AO32" s="100"/>
      <c r="AP32" s="102" t="str">
        <f t="shared" si="15"/>
        <v/>
      </c>
      <c r="AQ32" s="35"/>
      <c r="AR32" s="23"/>
      <c r="AS32" s="104"/>
      <c r="AT32" s="95" t="str">
        <f t="shared" si="16"/>
        <v/>
      </c>
      <c r="AU32" s="22" t="str">
        <f t="shared" si="17"/>
        <v/>
      </c>
      <c r="AV32" s="87">
        <f>IF(AND(AU32&lt;&gt;"",AU32&gt;Point!$I$8),AU32-Point!$I$8,0)</f>
        <v>0</v>
      </c>
      <c r="AW32" s="22">
        <f>IF(AV32&lt;&gt;0,VLOOKUP(AV32,Point!$I$11:$J$48,2),0)</f>
        <v>0</v>
      </c>
      <c r="AX32" s="26"/>
      <c r="AY32" s="22" t="str">
        <f t="shared" si="18"/>
        <v/>
      </c>
      <c r="AZ32" s="22" t="str">
        <f t="shared" si="19"/>
        <v/>
      </c>
      <c r="BA32" s="22" t="str">
        <f t="shared" si="20"/>
        <v/>
      </c>
      <c r="BB32" s="43">
        <f>IF(AY32&lt;&gt;"",VLOOKUP(BA32,Point!$A$3:$B$122,2),0)</f>
        <v>0</v>
      </c>
      <c r="BC32" s="128">
        <f t="shared" si="21"/>
        <v>405</v>
      </c>
      <c r="BD32" s="65"/>
      <c r="BE32" s="27"/>
      <c r="BF32" s="22">
        <f t="shared" si="22"/>
        <v>0</v>
      </c>
      <c r="BG32" s="65"/>
      <c r="BH32" s="27"/>
      <c r="BI32" s="22">
        <f t="shared" si="23"/>
        <v>0</v>
      </c>
      <c r="BJ32" s="65"/>
      <c r="BK32" s="27"/>
      <c r="BL32" s="22">
        <f t="shared" si="24"/>
        <v>0</v>
      </c>
      <c r="BM32" s="65"/>
      <c r="BN32" s="27"/>
      <c r="BO32" s="150">
        <f t="shared" si="26"/>
        <v>0</v>
      </c>
      <c r="BP32" s="95" t="str">
        <f t="shared" si="27"/>
        <v/>
      </c>
      <c r="BQ32" s="22" t="str">
        <f t="shared" si="28"/>
        <v/>
      </c>
      <c r="BR32" s="57">
        <f>IF(BP32&lt;&gt;"",VLOOKUP(BQ32,Point!$A$3:$B$122,2),0)</f>
        <v>0</v>
      </c>
      <c r="BS32" s="64">
        <f t="shared" si="25"/>
        <v>405</v>
      </c>
    </row>
    <row r="33" spans="1:71" ht="12.95" customHeight="1" x14ac:dyDescent="0.25">
      <c r="A33" s="41">
        <f t="shared" si="0"/>
        <v>29</v>
      </c>
      <c r="B33" s="52">
        <f t="shared" si="1"/>
        <v>94</v>
      </c>
      <c r="C33" s="156">
        <v>401</v>
      </c>
      <c r="D33" s="154" t="s">
        <v>166</v>
      </c>
      <c r="E33" s="154" t="s">
        <v>167</v>
      </c>
      <c r="F33" s="154" t="s">
        <v>159</v>
      </c>
      <c r="G33" s="25" t="s">
        <v>222</v>
      </c>
      <c r="H33" s="48" t="s">
        <v>162</v>
      </c>
      <c r="I33" s="53">
        <f t="shared" si="2"/>
        <v>29</v>
      </c>
      <c r="J33" s="54" t="str">
        <f t="shared" si="3"/>
        <v/>
      </c>
      <c r="K33" s="54" t="str">
        <f t="shared" si="4"/>
        <v/>
      </c>
      <c r="L33" s="55">
        <f t="shared" si="5"/>
        <v>0</v>
      </c>
      <c r="M33" s="36">
        <f t="shared" si="6"/>
        <v>401</v>
      </c>
      <c r="N33" s="26">
        <v>29</v>
      </c>
      <c r="O33" s="43">
        <f>IF(N33,VLOOKUP(N33,Point!$A$3:$B$122,2),0)</f>
        <v>94</v>
      </c>
      <c r="P33" s="61">
        <f t="shared" si="7"/>
        <v>401</v>
      </c>
      <c r="Q33" s="35"/>
      <c r="R33" s="26"/>
      <c r="S33" s="100"/>
      <c r="T33" s="102"/>
      <c r="U33" s="35"/>
      <c r="V33" s="23"/>
      <c r="W33" s="104"/>
      <c r="X33" s="102" t="str">
        <f t="shared" si="8"/>
        <v/>
      </c>
      <c r="Y33" s="119" t="str">
        <f t="shared" si="9"/>
        <v/>
      </c>
      <c r="Z33" s="35"/>
      <c r="AA33" s="26"/>
      <c r="AB33" s="100"/>
      <c r="AC33" s="102" t="str">
        <f t="shared" si="31"/>
        <v/>
      </c>
      <c r="AD33" s="35"/>
      <c r="AE33" s="26"/>
      <c r="AF33" s="104"/>
      <c r="AG33" s="102" t="str">
        <f t="shared" si="10"/>
        <v/>
      </c>
      <c r="AH33" s="119" t="str">
        <f t="shared" si="11"/>
        <v/>
      </c>
      <c r="AI33" s="41" t="str">
        <f t="shared" si="12"/>
        <v/>
      </c>
      <c r="AJ33" s="22" t="str">
        <f t="shared" si="13"/>
        <v/>
      </c>
      <c r="AK33" s="57">
        <f>IF(AJ33&lt;&gt;"",VLOOKUP(AJ33,Point!$A$3:$B$122,2),0)</f>
        <v>0</v>
      </c>
      <c r="AL33" s="61">
        <f t="shared" si="14"/>
        <v>401</v>
      </c>
      <c r="AM33" s="35"/>
      <c r="AN33" s="26"/>
      <c r="AO33" s="100"/>
      <c r="AP33" s="102" t="str">
        <f t="shared" si="15"/>
        <v/>
      </c>
      <c r="AQ33" s="35"/>
      <c r="AR33" s="23"/>
      <c r="AS33" s="104"/>
      <c r="AT33" s="95" t="str">
        <f t="shared" si="16"/>
        <v/>
      </c>
      <c r="AU33" s="22" t="str">
        <f t="shared" si="17"/>
        <v/>
      </c>
      <c r="AV33" s="87">
        <f>IF(AND(AU33&lt;&gt;"",AU33&gt;Point!$I$8),AU33-Point!$I$8,0)</f>
        <v>0</v>
      </c>
      <c r="AW33" s="22">
        <f>IF(AV33&lt;&gt;0,VLOOKUP(AV33,Point!$I$11:$J$48,2),0)</f>
        <v>0</v>
      </c>
      <c r="AX33" s="26"/>
      <c r="AY33" s="22" t="str">
        <f t="shared" si="18"/>
        <v/>
      </c>
      <c r="AZ33" s="22" t="str">
        <f t="shared" si="19"/>
        <v/>
      </c>
      <c r="BA33" s="22" t="str">
        <f t="shared" si="20"/>
        <v/>
      </c>
      <c r="BB33" s="43">
        <f>IF(AY33&lt;&gt;"",VLOOKUP(BA33,Point!$A$3:$B$122,2),0)</f>
        <v>0</v>
      </c>
      <c r="BC33" s="128">
        <f t="shared" si="21"/>
        <v>401</v>
      </c>
      <c r="BD33" s="65"/>
      <c r="BE33" s="27"/>
      <c r="BF33" s="22">
        <f t="shared" si="22"/>
        <v>0</v>
      </c>
      <c r="BG33" s="65"/>
      <c r="BH33" s="27"/>
      <c r="BI33" s="22">
        <f t="shared" si="23"/>
        <v>0</v>
      </c>
      <c r="BJ33" s="65"/>
      <c r="BK33" s="27"/>
      <c r="BL33" s="22">
        <f t="shared" si="24"/>
        <v>0</v>
      </c>
      <c r="BM33" s="65"/>
      <c r="BN33" s="27"/>
      <c r="BO33" s="150">
        <f t="shared" si="26"/>
        <v>0</v>
      </c>
      <c r="BP33" s="95" t="str">
        <f t="shared" si="27"/>
        <v/>
      </c>
      <c r="BQ33" s="22" t="str">
        <f t="shared" si="28"/>
        <v/>
      </c>
      <c r="BR33" s="57">
        <f>IF(BP33&lt;&gt;"",VLOOKUP(BQ33,Point!$A$3:$B$122,2),0)</f>
        <v>0</v>
      </c>
      <c r="BS33" s="64">
        <f t="shared" si="25"/>
        <v>401</v>
      </c>
    </row>
    <row r="34" spans="1:71" ht="12.95" customHeight="1" x14ac:dyDescent="0.25">
      <c r="A34" s="41">
        <f t="shared" si="0"/>
        <v>30</v>
      </c>
      <c r="B34" s="52">
        <f t="shared" si="1"/>
        <v>93</v>
      </c>
      <c r="C34" s="156">
        <v>434</v>
      </c>
      <c r="D34" s="28" t="s">
        <v>362</v>
      </c>
      <c r="E34" s="28" t="s">
        <v>211</v>
      </c>
      <c r="F34" s="24" t="s">
        <v>361</v>
      </c>
      <c r="G34" s="25" t="s">
        <v>222</v>
      </c>
      <c r="H34" s="48" t="s">
        <v>163</v>
      </c>
      <c r="I34" s="53">
        <f t="shared" si="2"/>
        <v>30</v>
      </c>
      <c r="J34" s="54" t="str">
        <f t="shared" si="3"/>
        <v/>
      </c>
      <c r="K34" s="54" t="str">
        <f t="shared" si="4"/>
        <v/>
      </c>
      <c r="L34" s="55">
        <f t="shared" si="5"/>
        <v>0</v>
      </c>
      <c r="M34" s="36">
        <f t="shared" si="6"/>
        <v>434</v>
      </c>
      <c r="N34" s="26">
        <v>30</v>
      </c>
      <c r="O34" s="43">
        <f>IF(N34,VLOOKUP(N34,Point!$A$3:$B$122,2),0)</f>
        <v>93</v>
      </c>
      <c r="P34" s="61">
        <f t="shared" si="7"/>
        <v>434</v>
      </c>
      <c r="Q34" s="35"/>
      <c r="R34" s="26"/>
      <c r="S34" s="100"/>
      <c r="T34" s="102" t="str">
        <f>IF(S34&lt;&gt;"",Q34*3600+R34*60+S34,"")</f>
        <v/>
      </c>
      <c r="U34" s="35"/>
      <c r="V34" s="23"/>
      <c r="W34" s="104"/>
      <c r="X34" s="102" t="str">
        <f t="shared" si="8"/>
        <v/>
      </c>
      <c r="Y34" s="119" t="str">
        <f t="shared" si="9"/>
        <v/>
      </c>
      <c r="Z34" s="35"/>
      <c r="AA34" s="26"/>
      <c r="AB34" s="100"/>
      <c r="AC34" s="102" t="str">
        <f t="shared" si="31"/>
        <v/>
      </c>
      <c r="AD34" s="35"/>
      <c r="AE34" s="26"/>
      <c r="AF34" s="104"/>
      <c r="AG34" s="102" t="str">
        <f t="shared" si="10"/>
        <v/>
      </c>
      <c r="AH34" s="119" t="str">
        <f t="shared" si="11"/>
        <v/>
      </c>
      <c r="AI34" s="41" t="str">
        <f t="shared" si="12"/>
        <v/>
      </c>
      <c r="AJ34" s="22" t="str">
        <f t="shared" si="13"/>
        <v/>
      </c>
      <c r="AK34" s="57">
        <f>IF(AJ34&lt;&gt;"",VLOOKUP(AJ34,Point!$A$3:$B$122,2),0)</f>
        <v>0</v>
      </c>
      <c r="AL34" s="61">
        <f t="shared" si="14"/>
        <v>434</v>
      </c>
      <c r="AM34" s="35"/>
      <c r="AN34" s="26"/>
      <c r="AO34" s="100"/>
      <c r="AP34" s="102" t="str">
        <f t="shared" si="15"/>
        <v/>
      </c>
      <c r="AQ34" s="35"/>
      <c r="AR34" s="23"/>
      <c r="AS34" s="104"/>
      <c r="AT34" s="95" t="str">
        <f t="shared" si="16"/>
        <v/>
      </c>
      <c r="AU34" s="22" t="str">
        <f t="shared" si="17"/>
        <v/>
      </c>
      <c r="AV34" s="87">
        <f>IF(AND(AU34&lt;&gt;"",AU34&gt;Point!$I$8),AU34-Point!$I$8,0)</f>
        <v>0</v>
      </c>
      <c r="AW34" s="22">
        <f>IF(AV34&lt;&gt;0,VLOOKUP(AV34,Point!$I$11:$J$48,2),0)</f>
        <v>0</v>
      </c>
      <c r="AX34" s="26"/>
      <c r="AY34" s="22" t="str">
        <f t="shared" si="18"/>
        <v/>
      </c>
      <c r="AZ34" s="22" t="str">
        <f t="shared" si="19"/>
        <v/>
      </c>
      <c r="BA34" s="22" t="str">
        <f t="shared" si="20"/>
        <v/>
      </c>
      <c r="BB34" s="43">
        <f>IF(AY34&lt;&gt;"",VLOOKUP(BA34,Point!$A$3:$B$122,2),0)</f>
        <v>0</v>
      </c>
      <c r="BC34" s="128">
        <f t="shared" si="21"/>
        <v>434</v>
      </c>
      <c r="BD34" s="65"/>
      <c r="BE34" s="27"/>
      <c r="BF34" s="22">
        <f t="shared" si="22"/>
        <v>0</v>
      </c>
      <c r="BG34" s="65"/>
      <c r="BH34" s="27"/>
      <c r="BI34" s="22">
        <f t="shared" si="23"/>
        <v>0</v>
      </c>
      <c r="BJ34" s="65"/>
      <c r="BK34" s="27"/>
      <c r="BL34" s="22">
        <f t="shared" si="24"/>
        <v>0</v>
      </c>
      <c r="BM34" s="65"/>
      <c r="BN34" s="27"/>
      <c r="BO34" s="150">
        <f t="shared" si="26"/>
        <v>0</v>
      </c>
      <c r="BP34" s="95" t="str">
        <f t="shared" si="27"/>
        <v/>
      </c>
      <c r="BQ34" s="22" t="str">
        <f t="shared" si="28"/>
        <v/>
      </c>
      <c r="BR34" s="57">
        <f>IF(BP34&lt;&gt;"",VLOOKUP(BQ34,Point!$A$3:$B$122,2),0)</f>
        <v>0</v>
      </c>
      <c r="BS34" s="64">
        <f t="shared" si="25"/>
        <v>434</v>
      </c>
    </row>
    <row r="35" spans="1:71" ht="12.95" customHeight="1" x14ac:dyDescent="0.25">
      <c r="A35" s="41">
        <f t="shared" si="0"/>
        <v>31</v>
      </c>
      <c r="B35" s="52">
        <f t="shared" si="1"/>
        <v>92</v>
      </c>
      <c r="C35" s="156">
        <v>413</v>
      </c>
      <c r="D35" s="154" t="s">
        <v>184</v>
      </c>
      <c r="E35" s="154" t="s">
        <v>185</v>
      </c>
      <c r="F35" s="154" t="s">
        <v>160</v>
      </c>
      <c r="G35" s="25" t="s">
        <v>222</v>
      </c>
      <c r="H35" s="48" t="s">
        <v>163</v>
      </c>
      <c r="I35" s="53">
        <f t="shared" si="2"/>
        <v>31</v>
      </c>
      <c r="J35" s="54" t="str">
        <f t="shared" si="3"/>
        <v/>
      </c>
      <c r="K35" s="54" t="str">
        <f t="shared" si="4"/>
        <v/>
      </c>
      <c r="L35" s="55">
        <f t="shared" si="5"/>
        <v>0</v>
      </c>
      <c r="M35" s="36">
        <f t="shared" si="6"/>
        <v>413</v>
      </c>
      <c r="N35" s="26">
        <v>31</v>
      </c>
      <c r="O35" s="43">
        <f>IF(N35,VLOOKUP(N35,Point!$A$3:$B$122,2),0)</f>
        <v>92</v>
      </c>
      <c r="P35" s="61">
        <f t="shared" si="7"/>
        <v>413</v>
      </c>
      <c r="Q35" s="35"/>
      <c r="R35" s="26"/>
      <c r="S35" s="100"/>
      <c r="T35" s="102"/>
      <c r="U35" s="35"/>
      <c r="V35" s="23"/>
      <c r="W35" s="104"/>
      <c r="X35" s="102" t="str">
        <f t="shared" si="8"/>
        <v/>
      </c>
      <c r="Y35" s="119" t="str">
        <f t="shared" si="9"/>
        <v/>
      </c>
      <c r="Z35" s="35"/>
      <c r="AA35" s="26"/>
      <c r="AB35" s="100"/>
      <c r="AC35" s="102" t="str">
        <f t="shared" si="31"/>
        <v/>
      </c>
      <c r="AD35" s="35"/>
      <c r="AE35" s="26"/>
      <c r="AF35" s="104"/>
      <c r="AG35" s="102" t="str">
        <f t="shared" si="10"/>
        <v/>
      </c>
      <c r="AH35" s="119" t="str">
        <f t="shared" si="11"/>
        <v/>
      </c>
      <c r="AI35" s="41" t="str">
        <f t="shared" si="12"/>
        <v/>
      </c>
      <c r="AJ35" s="22" t="str">
        <f t="shared" si="13"/>
        <v/>
      </c>
      <c r="AK35" s="57">
        <f>IF(AJ35&lt;&gt;"",VLOOKUP(AJ35,Point!$A$3:$B$122,2),0)</f>
        <v>0</v>
      </c>
      <c r="AL35" s="61">
        <f t="shared" si="14"/>
        <v>413</v>
      </c>
      <c r="AM35" s="35"/>
      <c r="AN35" s="26"/>
      <c r="AO35" s="100"/>
      <c r="AP35" s="102" t="str">
        <f t="shared" si="15"/>
        <v/>
      </c>
      <c r="AQ35" s="35"/>
      <c r="AR35" s="23"/>
      <c r="AS35" s="104"/>
      <c r="AT35" s="95" t="str">
        <f t="shared" si="16"/>
        <v/>
      </c>
      <c r="AU35" s="22" t="str">
        <f t="shared" si="17"/>
        <v/>
      </c>
      <c r="AV35" s="87">
        <f>IF(AND(AU35&lt;&gt;"",AU35&gt;Point!$I$8),AU35-Point!$I$8,0)</f>
        <v>0</v>
      </c>
      <c r="AW35" s="22">
        <f>IF(AV35&lt;&gt;0,VLOOKUP(AV35,Point!$I$11:$J$48,2),0)</f>
        <v>0</v>
      </c>
      <c r="AX35" s="26"/>
      <c r="AY35" s="22" t="str">
        <f t="shared" si="18"/>
        <v/>
      </c>
      <c r="AZ35" s="22" t="str">
        <f t="shared" si="19"/>
        <v/>
      </c>
      <c r="BA35" s="22" t="str">
        <f t="shared" si="20"/>
        <v/>
      </c>
      <c r="BB35" s="43">
        <f>IF(AY35&lt;&gt;"",VLOOKUP(BA35,Point!$A$3:$B$122,2),0)</f>
        <v>0</v>
      </c>
      <c r="BC35" s="128">
        <f t="shared" si="21"/>
        <v>413</v>
      </c>
      <c r="BD35" s="65"/>
      <c r="BE35" s="27"/>
      <c r="BF35" s="22">
        <f t="shared" si="22"/>
        <v>0</v>
      </c>
      <c r="BG35" s="65"/>
      <c r="BH35" s="27"/>
      <c r="BI35" s="22">
        <f t="shared" si="23"/>
        <v>0</v>
      </c>
      <c r="BJ35" s="65"/>
      <c r="BK35" s="27"/>
      <c r="BL35" s="22">
        <f t="shared" si="24"/>
        <v>0</v>
      </c>
      <c r="BM35" s="65"/>
      <c r="BN35" s="27"/>
      <c r="BO35" s="150">
        <f t="shared" si="26"/>
        <v>0</v>
      </c>
      <c r="BP35" s="95" t="str">
        <f t="shared" si="27"/>
        <v/>
      </c>
      <c r="BQ35" s="22" t="str">
        <f t="shared" si="28"/>
        <v/>
      </c>
      <c r="BR35" s="57">
        <f>IF(BP35&lt;&gt;"",VLOOKUP(BQ35,Point!$A$3:$B$122,2),0)</f>
        <v>0</v>
      </c>
      <c r="BS35" s="64">
        <f t="shared" si="25"/>
        <v>413</v>
      </c>
    </row>
    <row r="36" spans="1:71" ht="12.95" customHeight="1" x14ac:dyDescent="0.25">
      <c r="A36" s="41">
        <f t="shared" si="0"/>
        <v>32</v>
      </c>
      <c r="B36" s="52">
        <f t="shared" si="1"/>
        <v>91</v>
      </c>
      <c r="C36" s="157">
        <v>402</v>
      </c>
      <c r="D36" s="154" t="s">
        <v>168</v>
      </c>
      <c r="E36" s="154" t="s">
        <v>169</v>
      </c>
      <c r="F36" s="154" t="s">
        <v>215</v>
      </c>
      <c r="G36" s="25" t="s">
        <v>222</v>
      </c>
      <c r="H36" s="48" t="s">
        <v>162</v>
      </c>
      <c r="I36" s="53">
        <f t="shared" si="2"/>
        <v>32</v>
      </c>
      <c r="J36" s="54" t="str">
        <f t="shared" si="3"/>
        <v/>
      </c>
      <c r="K36" s="54" t="str">
        <f t="shared" si="4"/>
        <v/>
      </c>
      <c r="L36" s="55">
        <f t="shared" si="5"/>
        <v>0</v>
      </c>
      <c r="M36" s="36">
        <f t="shared" si="6"/>
        <v>402</v>
      </c>
      <c r="N36" s="26">
        <v>32</v>
      </c>
      <c r="O36" s="43">
        <f>IF(N36,VLOOKUP(N36,Point!$A$3:$B$122,2),0)</f>
        <v>91</v>
      </c>
      <c r="P36" s="61">
        <f t="shared" si="7"/>
        <v>402</v>
      </c>
      <c r="Q36" s="35"/>
      <c r="R36" s="26"/>
      <c r="S36" s="100"/>
      <c r="T36" s="102"/>
      <c r="U36" s="35"/>
      <c r="V36" s="23"/>
      <c r="W36" s="104"/>
      <c r="X36" s="102" t="str">
        <f t="shared" si="8"/>
        <v/>
      </c>
      <c r="Y36" s="119" t="str">
        <f t="shared" si="9"/>
        <v/>
      </c>
      <c r="Z36" s="35"/>
      <c r="AA36" s="26"/>
      <c r="AB36" s="100"/>
      <c r="AC36" s="102" t="str">
        <f t="shared" si="31"/>
        <v/>
      </c>
      <c r="AD36" s="35"/>
      <c r="AE36" s="26"/>
      <c r="AF36" s="104"/>
      <c r="AG36" s="102" t="str">
        <f t="shared" si="10"/>
        <v/>
      </c>
      <c r="AH36" s="119" t="str">
        <f t="shared" si="11"/>
        <v/>
      </c>
      <c r="AI36" s="41" t="str">
        <f t="shared" si="12"/>
        <v/>
      </c>
      <c r="AJ36" s="22" t="str">
        <f t="shared" si="13"/>
        <v/>
      </c>
      <c r="AK36" s="57">
        <f>IF(AJ36&lt;&gt;"",VLOOKUP(AJ36,Point!$A$3:$B$122,2),0)</f>
        <v>0</v>
      </c>
      <c r="AL36" s="61">
        <f t="shared" si="14"/>
        <v>402</v>
      </c>
      <c r="AM36" s="35"/>
      <c r="AN36" s="26"/>
      <c r="AO36" s="100"/>
      <c r="AP36" s="102" t="str">
        <f t="shared" si="15"/>
        <v/>
      </c>
      <c r="AQ36" s="35"/>
      <c r="AR36" s="23"/>
      <c r="AS36" s="104"/>
      <c r="AT36" s="95" t="str">
        <f t="shared" si="16"/>
        <v/>
      </c>
      <c r="AU36" s="22" t="str">
        <f t="shared" si="17"/>
        <v/>
      </c>
      <c r="AV36" s="87">
        <f>IF(AND(AU36&lt;&gt;"",AU36&gt;Point!$I$8),AU36-Point!$I$8,0)</f>
        <v>0</v>
      </c>
      <c r="AW36" s="22">
        <f>IF(AV36&lt;&gt;0,VLOOKUP(AV36,Point!$I$11:$J$48,2),0)</f>
        <v>0</v>
      </c>
      <c r="AX36" s="26"/>
      <c r="AY36" s="22" t="str">
        <f t="shared" si="18"/>
        <v/>
      </c>
      <c r="AZ36" s="22" t="str">
        <f t="shared" si="19"/>
        <v/>
      </c>
      <c r="BA36" s="22" t="str">
        <f t="shared" si="20"/>
        <v/>
      </c>
      <c r="BB36" s="43">
        <f>IF(AY36&lt;&gt;"",VLOOKUP(BA36,Point!$A$3:$B$122,2),0)</f>
        <v>0</v>
      </c>
      <c r="BC36" s="128">
        <f t="shared" si="21"/>
        <v>402</v>
      </c>
      <c r="BD36" s="65"/>
      <c r="BE36" s="27"/>
      <c r="BF36" s="22">
        <f t="shared" si="22"/>
        <v>0</v>
      </c>
      <c r="BG36" s="65"/>
      <c r="BH36" s="27"/>
      <c r="BI36" s="22">
        <f t="shared" si="23"/>
        <v>0</v>
      </c>
      <c r="BJ36" s="65"/>
      <c r="BK36" s="27"/>
      <c r="BL36" s="22">
        <f t="shared" si="24"/>
        <v>0</v>
      </c>
      <c r="BM36" s="65"/>
      <c r="BN36" s="27"/>
      <c r="BO36" s="150">
        <f t="shared" si="26"/>
        <v>0</v>
      </c>
      <c r="BP36" s="95" t="str">
        <f t="shared" si="27"/>
        <v/>
      </c>
      <c r="BQ36" s="22" t="str">
        <f t="shared" si="28"/>
        <v/>
      </c>
      <c r="BR36" s="57">
        <f>IF(BP36&lt;&gt;"",VLOOKUP(BQ36,Point!$A$3:$B$122,2),0)</f>
        <v>0</v>
      </c>
      <c r="BS36" s="64">
        <f t="shared" si="25"/>
        <v>402</v>
      </c>
    </row>
    <row r="37" spans="1:71" ht="12.95" customHeight="1" x14ac:dyDescent="0.25">
      <c r="A37" s="41">
        <f t="shared" ref="A37:A68" si="32">IF(C37,RANK(B37,$B$5:$B$120,),"")</f>
        <v>33</v>
      </c>
      <c r="B37" s="52">
        <f t="shared" ref="B37:B68" si="33">IF(C37,(O37+AK37+BB37+BR37),"")</f>
        <v>90</v>
      </c>
      <c r="C37" s="157">
        <v>410</v>
      </c>
      <c r="D37" s="154" t="s">
        <v>180</v>
      </c>
      <c r="E37" s="154" t="s">
        <v>181</v>
      </c>
      <c r="F37" s="154" t="s">
        <v>217</v>
      </c>
      <c r="G37" s="25" t="s">
        <v>222</v>
      </c>
      <c r="H37" s="48" t="s">
        <v>163</v>
      </c>
      <c r="I37" s="53">
        <f t="shared" ref="I37:I68" si="34">IF(C37,N37,"")</f>
        <v>33</v>
      </c>
      <c r="J37" s="54" t="str">
        <f t="shared" ref="J37:J68" si="35">IF(C37,AJ37,"")</f>
        <v/>
      </c>
      <c r="K37" s="54" t="str">
        <f t="shared" ref="K37:K68" si="36">IF(C37,BA37,"")</f>
        <v/>
      </c>
      <c r="L37" s="55">
        <f t="shared" ref="L37:L68" si="37">IF(C37,BL37,"")</f>
        <v>0</v>
      </c>
      <c r="M37" s="36">
        <f t="shared" ref="M37:M68" si="38">IF($C37,$C37,"")</f>
        <v>410</v>
      </c>
      <c r="N37" s="26">
        <v>33</v>
      </c>
      <c r="O37" s="43">
        <f>IF(N37,VLOOKUP(N37,Point!$A$3:$B$122,2),0)</f>
        <v>90</v>
      </c>
      <c r="P37" s="61">
        <f t="shared" ref="P37:P68" si="39">IF($C37,$C37,"")</f>
        <v>410</v>
      </c>
      <c r="Q37" s="35"/>
      <c r="R37" s="26"/>
      <c r="S37" s="100"/>
      <c r="T37" s="102"/>
      <c r="U37" s="35"/>
      <c r="V37" s="26"/>
      <c r="W37" s="100"/>
      <c r="X37" s="102" t="str">
        <f t="shared" ref="X37:X68" si="40">IF(W37&lt;&gt;"",U37*3600+V37*60+W37,"")</f>
        <v/>
      </c>
      <c r="Y37" s="119" t="str">
        <f t="shared" ref="Y37:Y68" si="41">IF(W37&lt;&gt;"",X37-T37,"")</f>
        <v/>
      </c>
      <c r="Z37" s="35"/>
      <c r="AA37" s="26"/>
      <c r="AB37" s="100"/>
      <c r="AC37" s="102" t="str">
        <f t="shared" si="31"/>
        <v/>
      </c>
      <c r="AD37" s="35"/>
      <c r="AE37" s="26"/>
      <c r="AF37" s="100"/>
      <c r="AG37" s="102" t="str">
        <f t="shared" ref="AG37:AG68" si="42">IF(AF37&lt;&gt;"",AD37*3600+AE37*60+AF37,"")</f>
        <v/>
      </c>
      <c r="AH37" s="119" t="str">
        <f t="shared" ref="AH37:AH68" si="43">IF(AF37&lt;&gt;"",AG37-AC37,"")</f>
        <v/>
      </c>
      <c r="AI37" s="41" t="str">
        <f t="shared" ref="AI37:AI68" si="44">IF(OR(Y37&lt;&gt;"",AH37&lt;&gt;""),MIN(Y37,AH37),"")</f>
        <v/>
      </c>
      <c r="AJ37" s="22" t="str">
        <f t="shared" ref="AJ37:AJ68" si="45">IF(AI37&lt;&gt;"",RANK(AI37,$AI$5:$AI$120,1),"")</f>
        <v/>
      </c>
      <c r="AK37" s="57">
        <f>IF(AJ37&lt;&gt;"",VLOOKUP(AJ37,Point!$A$3:$B$122,2),0)</f>
        <v>0</v>
      </c>
      <c r="AL37" s="61">
        <f t="shared" ref="AL37:AL68" si="46">IF($C37,$C37,"")</f>
        <v>410</v>
      </c>
      <c r="AM37" s="35"/>
      <c r="AN37" s="26"/>
      <c r="AO37" s="100"/>
      <c r="AP37" s="102" t="str">
        <f t="shared" ref="AP37:AP68" si="47">IF(AO37&lt;&gt;"",AM37*3600+AN37*60+AO37,"")</f>
        <v/>
      </c>
      <c r="AQ37" s="35"/>
      <c r="AR37" s="26"/>
      <c r="AS37" s="100"/>
      <c r="AT37" s="95" t="str">
        <f t="shared" ref="AT37:AT68" si="48">IF(AS37&lt;&gt;"",AQ37*3600+AR37*60+AS37,"")</f>
        <v/>
      </c>
      <c r="AU37" s="22" t="str">
        <f t="shared" ref="AU37:AU68" si="49">IF(AO37&lt;&gt;"",AT37-AP37,"")</f>
        <v/>
      </c>
      <c r="AV37" s="87">
        <f>IF(AND(AU37&lt;&gt;"",AU37&gt;Point!$I$8),AU37-Point!$I$8,0)</f>
        <v>0</v>
      </c>
      <c r="AW37" s="22">
        <f>IF(AV37&lt;&gt;0,VLOOKUP(AV37,Point!$I$11:$J$48,2),0)</f>
        <v>0</v>
      </c>
      <c r="AX37" s="26"/>
      <c r="AY37" s="22" t="str">
        <f t="shared" ref="AY37:AY68" si="50">IF(AX37&lt;&gt;"",AX37-AW37,"")</f>
        <v/>
      </c>
      <c r="AZ37" s="22" t="str">
        <f t="shared" ref="AZ37:AZ68" si="51">IF(AT37&lt;&gt;"",AY37*10000-AU37,"")</f>
        <v/>
      </c>
      <c r="BA37" s="22" t="str">
        <f t="shared" ref="BA37:BA68" si="52">IF(AX37&lt;&gt;"",RANK(AZ37,$AZ$5:$AZ$120,0),"")</f>
        <v/>
      </c>
      <c r="BB37" s="43">
        <f>IF(AY37&lt;&gt;"",VLOOKUP(BA37,Point!$A$3:$B$122,2),0)</f>
        <v>0</v>
      </c>
      <c r="BC37" s="128">
        <f t="shared" ref="BC37:BC68" si="53">IF($C37,$C37,"")</f>
        <v>410</v>
      </c>
      <c r="BD37" s="65"/>
      <c r="BE37" s="27"/>
      <c r="BF37" s="22">
        <f t="shared" ref="BF37:BF68" si="54">BE37+BD37</f>
        <v>0</v>
      </c>
      <c r="BG37" s="65"/>
      <c r="BH37" s="27"/>
      <c r="BI37" s="22">
        <f t="shared" ref="BI37:BI68" si="55">BH37+BG37</f>
        <v>0</v>
      </c>
      <c r="BJ37" s="65"/>
      <c r="BK37" s="27"/>
      <c r="BL37" s="22">
        <f t="shared" ref="BL37:BL68" si="56">BK37+BJ37</f>
        <v>0</v>
      </c>
      <c r="BM37" s="65"/>
      <c r="BN37" s="27"/>
      <c r="BO37" s="150">
        <f t="shared" si="26"/>
        <v>0</v>
      </c>
      <c r="BP37" s="95" t="str">
        <f t="shared" si="27"/>
        <v/>
      </c>
      <c r="BQ37" s="22" t="str">
        <f t="shared" si="28"/>
        <v/>
      </c>
      <c r="BR37" s="57">
        <f>IF(BP37&lt;&gt;"",VLOOKUP(BQ37,Point!$A$3:$B$122,2),0)</f>
        <v>0</v>
      </c>
      <c r="BS37" s="64">
        <f t="shared" ref="BS37:BS68" si="57">IF($C37,$C37,"")</f>
        <v>410</v>
      </c>
    </row>
    <row r="38" spans="1:71" ht="12.95" customHeight="1" x14ac:dyDescent="0.25">
      <c r="A38" s="41">
        <f t="shared" si="32"/>
        <v>34</v>
      </c>
      <c r="B38" s="52">
        <f t="shared" si="33"/>
        <v>89</v>
      </c>
      <c r="C38" s="157">
        <v>420</v>
      </c>
      <c r="D38" s="154" t="s">
        <v>197</v>
      </c>
      <c r="E38" s="154" t="s">
        <v>198</v>
      </c>
      <c r="F38" s="154" t="s">
        <v>158</v>
      </c>
      <c r="G38" s="25" t="s">
        <v>222</v>
      </c>
      <c r="H38" s="48" t="s">
        <v>163</v>
      </c>
      <c r="I38" s="53">
        <f t="shared" si="34"/>
        <v>34</v>
      </c>
      <c r="J38" s="54" t="str">
        <f t="shared" si="35"/>
        <v/>
      </c>
      <c r="K38" s="54" t="str">
        <f t="shared" si="36"/>
        <v/>
      </c>
      <c r="L38" s="55">
        <f t="shared" si="37"/>
        <v>0</v>
      </c>
      <c r="M38" s="36">
        <f t="shared" si="38"/>
        <v>420</v>
      </c>
      <c r="N38" s="26">
        <v>34</v>
      </c>
      <c r="O38" s="43">
        <f>IF(N38,VLOOKUP(N38,Point!$A$3:$B$122,2),0)</f>
        <v>89</v>
      </c>
      <c r="P38" s="61">
        <f t="shared" si="39"/>
        <v>420</v>
      </c>
      <c r="Q38" s="35"/>
      <c r="R38" s="26"/>
      <c r="S38" s="100"/>
      <c r="T38" s="102"/>
      <c r="U38" s="35"/>
      <c r="V38" s="29"/>
      <c r="W38" s="105"/>
      <c r="X38" s="102" t="str">
        <f t="shared" si="40"/>
        <v/>
      </c>
      <c r="Y38" s="119" t="str">
        <f t="shared" si="41"/>
        <v/>
      </c>
      <c r="Z38" s="35"/>
      <c r="AA38" s="26"/>
      <c r="AB38" s="100"/>
      <c r="AC38" s="102" t="str">
        <f t="shared" si="31"/>
        <v/>
      </c>
      <c r="AD38" s="35"/>
      <c r="AE38" s="26"/>
      <c r="AF38" s="105"/>
      <c r="AG38" s="102" t="str">
        <f t="shared" si="42"/>
        <v/>
      </c>
      <c r="AH38" s="119" t="str">
        <f t="shared" si="43"/>
        <v/>
      </c>
      <c r="AI38" s="41" t="str">
        <f t="shared" si="44"/>
        <v/>
      </c>
      <c r="AJ38" s="22" t="str">
        <f t="shared" si="45"/>
        <v/>
      </c>
      <c r="AK38" s="57">
        <f>IF(AJ38&lt;&gt;"",VLOOKUP(AJ38,Point!$A$3:$B$122,2),0)</f>
        <v>0</v>
      </c>
      <c r="AL38" s="61">
        <f t="shared" si="46"/>
        <v>420</v>
      </c>
      <c r="AM38" s="35"/>
      <c r="AN38" s="26"/>
      <c r="AO38" s="100"/>
      <c r="AP38" s="102" t="str">
        <f t="shared" si="47"/>
        <v/>
      </c>
      <c r="AQ38" s="35"/>
      <c r="AR38" s="29"/>
      <c r="AS38" s="105"/>
      <c r="AT38" s="95" t="str">
        <f t="shared" si="48"/>
        <v/>
      </c>
      <c r="AU38" s="22" t="str">
        <f t="shared" si="49"/>
        <v/>
      </c>
      <c r="AV38" s="87">
        <f>IF(AND(AU38&lt;&gt;"",AU38&gt;Point!$I$8),AU38-Point!$I$8,0)</f>
        <v>0</v>
      </c>
      <c r="AW38" s="22">
        <f>IF(AV38&lt;&gt;0,VLOOKUP(AV38,Point!$I$11:$J$48,2),0)</f>
        <v>0</v>
      </c>
      <c r="AX38" s="26"/>
      <c r="AY38" s="22" t="str">
        <f t="shared" si="50"/>
        <v/>
      </c>
      <c r="AZ38" s="22" t="str">
        <f t="shared" si="51"/>
        <v/>
      </c>
      <c r="BA38" s="22" t="str">
        <f t="shared" si="52"/>
        <v/>
      </c>
      <c r="BB38" s="43">
        <f>IF(AY38&lt;&gt;"",VLOOKUP(BA38,Point!$A$3:$B$122,2),0)</f>
        <v>0</v>
      </c>
      <c r="BC38" s="128">
        <f t="shared" si="53"/>
        <v>420</v>
      </c>
      <c r="BD38" s="65"/>
      <c r="BE38" s="27"/>
      <c r="BF38" s="22">
        <f t="shared" si="54"/>
        <v>0</v>
      </c>
      <c r="BG38" s="65"/>
      <c r="BH38" s="27"/>
      <c r="BI38" s="22">
        <f t="shared" si="55"/>
        <v>0</v>
      </c>
      <c r="BJ38" s="65"/>
      <c r="BK38" s="27"/>
      <c r="BL38" s="22">
        <f t="shared" si="56"/>
        <v>0</v>
      </c>
      <c r="BM38" s="65"/>
      <c r="BN38" s="27"/>
      <c r="BO38" s="150">
        <f t="shared" si="26"/>
        <v>0</v>
      </c>
      <c r="BP38" s="95" t="str">
        <f t="shared" si="27"/>
        <v/>
      </c>
      <c r="BQ38" s="22" t="str">
        <f t="shared" si="28"/>
        <v/>
      </c>
      <c r="BR38" s="57">
        <f>IF(BP38&lt;&gt;"",VLOOKUP(BQ38,Point!$A$3:$B$122,2),0)</f>
        <v>0</v>
      </c>
      <c r="BS38" s="64">
        <f t="shared" si="57"/>
        <v>420</v>
      </c>
    </row>
    <row r="39" spans="1:71" ht="12.95" customHeight="1" x14ac:dyDescent="0.25">
      <c r="A39" s="41" t="str">
        <f t="shared" si="32"/>
        <v/>
      </c>
      <c r="B39" s="52" t="str">
        <f t="shared" si="33"/>
        <v/>
      </c>
      <c r="C39" s="34"/>
      <c r="D39" s="24"/>
      <c r="E39" s="24"/>
      <c r="F39" s="24"/>
      <c r="G39" s="25"/>
      <c r="H39" s="48"/>
      <c r="I39" s="53" t="str">
        <f t="shared" si="34"/>
        <v/>
      </c>
      <c r="J39" s="54" t="str">
        <f t="shared" si="35"/>
        <v/>
      </c>
      <c r="K39" s="54" t="str">
        <f t="shared" si="36"/>
        <v/>
      </c>
      <c r="L39" s="55" t="str">
        <f t="shared" si="37"/>
        <v/>
      </c>
      <c r="M39" s="36" t="str">
        <f t="shared" si="38"/>
        <v/>
      </c>
      <c r="N39" s="26"/>
      <c r="O39" s="43">
        <f>IF(N39,VLOOKUP(N39,Point!$A$3:$B$122,2),0)</f>
        <v>0</v>
      </c>
      <c r="P39" s="61" t="str">
        <f t="shared" si="39"/>
        <v/>
      </c>
      <c r="Q39" s="35"/>
      <c r="R39" s="26"/>
      <c r="S39" s="100"/>
      <c r="T39" s="102" t="str">
        <f t="shared" ref="T39:T70" si="58">IF(S39&lt;&gt;"",Q39*3600+R39*60+S39,"")</f>
        <v/>
      </c>
      <c r="U39" s="35"/>
      <c r="V39" s="26"/>
      <c r="W39" s="100"/>
      <c r="X39" s="102" t="str">
        <f t="shared" si="40"/>
        <v/>
      </c>
      <c r="Y39" s="119" t="str">
        <f t="shared" si="41"/>
        <v/>
      </c>
      <c r="Z39" s="35"/>
      <c r="AA39" s="26"/>
      <c r="AB39" s="100"/>
      <c r="AC39" s="102" t="str">
        <f t="shared" si="31"/>
        <v/>
      </c>
      <c r="AD39" s="35"/>
      <c r="AE39" s="26"/>
      <c r="AF39" s="100"/>
      <c r="AG39" s="102" t="str">
        <f t="shared" si="42"/>
        <v/>
      </c>
      <c r="AH39" s="119" t="str">
        <f t="shared" si="43"/>
        <v/>
      </c>
      <c r="AI39" s="41" t="str">
        <f t="shared" si="44"/>
        <v/>
      </c>
      <c r="AJ39" s="22" t="str">
        <f t="shared" si="45"/>
        <v/>
      </c>
      <c r="AK39" s="57">
        <f>IF(AJ39&lt;&gt;"",VLOOKUP(AJ39,Point!$A$3:$B$122,2),0)</f>
        <v>0</v>
      </c>
      <c r="AL39" s="61" t="str">
        <f t="shared" si="46"/>
        <v/>
      </c>
      <c r="AM39" s="35"/>
      <c r="AN39" s="26"/>
      <c r="AO39" s="100"/>
      <c r="AP39" s="102" t="str">
        <f t="shared" si="47"/>
        <v/>
      </c>
      <c r="AQ39" s="35"/>
      <c r="AR39" s="26"/>
      <c r="AS39" s="100"/>
      <c r="AT39" s="95" t="str">
        <f t="shared" si="48"/>
        <v/>
      </c>
      <c r="AU39" s="22" t="str">
        <f t="shared" si="49"/>
        <v/>
      </c>
      <c r="AV39" s="87">
        <f>IF(AND(AU39&lt;&gt;"",AU39&gt;Point!$I$8),AU39-Point!$I$8,0)</f>
        <v>0</v>
      </c>
      <c r="AW39" s="22">
        <f>IF(AV39&lt;&gt;0,VLOOKUP(AV39,Point!$I$11:$J$48,2),0)</f>
        <v>0</v>
      </c>
      <c r="AX39" s="26"/>
      <c r="AY39" s="22" t="str">
        <f t="shared" si="50"/>
        <v/>
      </c>
      <c r="AZ39" s="22" t="str">
        <f t="shared" si="51"/>
        <v/>
      </c>
      <c r="BA39" s="22" t="str">
        <f t="shared" si="52"/>
        <v/>
      </c>
      <c r="BB39" s="43">
        <f>IF(AY39&lt;&gt;"",VLOOKUP(BA39,Point!$A$3:$B$122,2),0)</f>
        <v>0</v>
      </c>
      <c r="BC39" s="128" t="str">
        <f t="shared" si="53"/>
        <v/>
      </c>
      <c r="BD39" s="65"/>
      <c r="BE39" s="27"/>
      <c r="BF39" s="22">
        <f t="shared" si="54"/>
        <v>0</v>
      </c>
      <c r="BG39" s="65"/>
      <c r="BH39" s="27"/>
      <c r="BI39" s="22">
        <f t="shared" si="55"/>
        <v>0</v>
      </c>
      <c r="BJ39" s="65"/>
      <c r="BK39" s="27"/>
      <c r="BL39" s="22">
        <f t="shared" si="56"/>
        <v>0</v>
      </c>
      <c r="BM39" s="65"/>
      <c r="BN39" s="27"/>
      <c r="BO39" s="150">
        <f t="shared" si="26"/>
        <v>0</v>
      </c>
      <c r="BP39" s="95" t="str">
        <f t="shared" si="27"/>
        <v/>
      </c>
      <c r="BQ39" s="22" t="str">
        <f t="shared" si="28"/>
        <v/>
      </c>
      <c r="BR39" s="57">
        <f>IF(BP39&lt;&gt;"",VLOOKUP(BQ39,Point!$A$3:$B$122,2),0)</f>
        <v>0</v>
      </c>
      <c r="BS39" s="64" t="str">
        <f t="shared" si="57"/>
        <v/>
      </c>
    </row>
    <row r="40" spans="1:71" ht="12.95" customHeight="1" x14ac:dyDescent="0.25">
      <c r="A40" s="41" t="str">
        <f t="shared" si="32"/>
        <v/>
      </c>
      <c r="B40" s="52" t="str">
        <f t="shared" si="33"/>
        <v/>
      </c>
      <c r="C40" s="35"/>
      <c r="D40" s="24"/>
      <c r="E40" s="24"/>
      <c r="F40" s="24"/>
      <c r="G40" s="25"/>
      <c r="H40" s="48"/>
      <c r="I40" s="53" t="str">
        <f t="shared" si="34"/>
        <v/>
      </c>
      <c r="J40" s="54" t="str">
        <f t="shared" si="35"/>
        <v/>
      </c>
      <c r="K40" s="54" t="str">
        <f t="shared" si="36"/>
        <v/>
      </c>
      <c r="L40" s="55" t="str">
        <f t="shared" si="37"/>
        <v/>
      </c>
      <c r="M40" s="36" t="str">
        <f t="shared" si="38"/>
        <v/>
      </c>
      <c r="N40" s="26"/>
      <c r="O40" s="43">
        <f>IF(N40,VLOOKUP(N40,Point!$A$3:$B$122,2),0)</f>
        <v>0</v>
      </c>
      <c r="P40" s="61" t="str">
        <f t="shared" si="39"/>
        <v/>
      </c>
      <c r="Q40" s="35"/>
      <c r="R40" s="26"/>
      <c r="S40" s="100"/>
      <c r="T40" s="102" t="str">
        <f t="shared" si="58"/>
        <v/>
      </c>
      <c r="U40" s="35"/>
      <c r="V40" s="26"/>
      <c r="W40" s="100"/>
      <c r="X40" s="102" t="str">
        <f t="shared" si="40"/>
        <v/>
      </c>
      <c r="Y40" s="119" t="str">
        <f t="shared" si="41"/>
        <v/>
      </c>
      <c r="Z40" s="35"/>
      <c r="AA40" s="26"/>
      <c r="AB40" s="100"/>
      <c r="AC40" s="102" t="str">
        <f t="shared" si="31"/>
        <v/>
      </c>
      <c r="AD40" s="35"/>
      <c r="AE40" s="26"/>
      <c r="AF40" s="100"/>
      <c r="AG40" s="102" t="str">
        <f t="shared" si="42"/>
        <v/>
      </c>
      <c r="AH40" s="119" t="str">
        <f t="shared" si="43"/>
        <v/>
      </c>
      <c r="AI40" s="41" t="str">
        <f t="shared" si="44"/>
        <v/>
      </c>
      <c r="AJ40" s="22" t="str">
        <f t="shared" si="45"/>
        <v/>
      </c>
      <c r="AK40" s="57">
        <f>IF(AJ40&lt;&gt;"",VLOOKUP(AJ40,Point!$A$3:$B$122,2),0)</f>
        <v>0</v>
      </c>
      <c r="AL40" s="61" t="str">
        <f t="shared" si="46"/>
        <v/>
      </c>
      <c r="AM40" s="35"/>
      <c r="AN40" s="26"/>
      <c r="AO40" s="100"/>
      <c r="AP40" s="102" t="str">
        <f t="shared" si="47"/>
        <v/>
      </c>
      <c r="AQ40" s="35"/>
      <c r="AR40" s="26"/>
      <c r="AS40" s="100"/>
      <c r="AT40" s="95" t="str">
        <f t="shared" si="48"/>
        <v/>
      </c>
      <c r="AU40" s="22" t="str">
        <f t="shared" si="49"/>
        <v/>
      </c>
      <c r="AV40" s="87">
        <f>IF(AND(AU40&lt;&gt;"",AU40&gt;Point!$I$8),AU40-Point!$I$8,0)</f>
        <v>0</v>
      </c>
      <c r="AW40" s="22">
        <f>IF(AV40&lt;&gt;0,VLOOKUP(AV40,Point!$I$11:$J$48,2),0)</f>
        <v>0</v>
      </c>
      <c r="AX40" s="26"/>
      <c r="AY40" s="22" t="str">
        <f t="shared" si="50"/>
        <v/>
      </c>
      <c r="AZ40" s="22" t="str">
        <f t="shared" si="51"/>
        <v/>
      </c>
      <c r="BA40" s="22" t="str">
        <f t="shared" si="52"/>
        <v/>
      </c>
      <c r="BB40" s="43">
        <f>IF(AY40&lt;&gt;"",VLOOKUP(BA40,Point!$A$3:$B$122,2),0)</f>
        <v>0</v>
      </c>
      <c r="BC40" s="128" t="str">
        <f t="shared" si="53"/>
        <v/>
      </c>
      <c r="BD40" s="65"/>
      <c r="BE40" s="27"/>
      <c r="BF40" s="22">
        <f t="shared" si="54"/>
        <v>0</v>
      </c>
      <c r="BG40" s="65"/>
      <c r="BH40" s="27"/>
      <c r="BI40" s="22">
        <f t="shared" si="55"/>
        <v>0</v>
      </c>
      <c r="BJ40" s="65"/>
      <c r="BK40" s="27"/>
      <c r="BL40" s="22">
        <f t="shared" si="56"/>
        <v>0</v>
      </c>
      <c r="BM40" s="65"/>
      <c r="BN40" s="27"/>
      <c r="BO40" s="150">
        <f t="shared" si="26"/>
        <v>0</v>
      </c>
      <c r="BP40" s="95" t="str">
        <f t="shared" si="27"/>
        <v/>
      </c>
      <c r="BQ40" s="22" t="str">
        <f t="shared" si="28"/>
        <v/>
      </c>
      <c r="BR40" s="57">
        <f>IF(BP40&lt;&gt;"",VLOOKUP(BQ40,Point!$A$3:$B$122,2),0)</f>
        <v>0</v>
      </c>
      <c r="BS40" s="64" t="str">
        <f t="shared" si="57"/>
        <v/>
      </c>
    </row>
    <row r="41" spans="1:71" ht="12.95" customHeight="1" x14ac:dyDescent="0.25">
      <c r="A41" s="41" t="str">
        <f t="shared" si="32"/>
        <v/>
      </c>
      <c r="B41" s="52" t="str">
        <f t="shared" si="33"/>
        <v/>
      </c>
      <c r="C41" s="35"/>
      <c r="D41" s="24"/>
      <c r="E41" s="24"/>
      <c r="F41" s="24"/>
      <c r="G41" s="25"/>
      <c r="H41" s="48"/>
      <c r="I41" s="53" t="str">
        <f t="shared" si="34"/>
        <v/>
      </c>
      <c r="J41" s="54" t="str">
        <f t="shared" si="35"/>
        <v/>
      </c>
      <c r="K41" s="54" t="str">
        <f t="shared" si="36"/>
        <v/>
      </c>
      <c r="L41" s="55" t="str">
        <f t="shared" si="37"/>
        <v/>
      </c>
      <c r="M41" s="36" t="str">
        <f t="shared" si="38"/>
        <v/>
      </c>
      <c r="N41" s="26"/>
      <c r="O41" s="43">
        <f>IF(N41,VLOOKUP(N41,Point!$A$3:$B$122,2),0)</f>
        <v>0</v>
      </c>
      <c r="P41" s="61" t="str">
        <f t="shared" si="39"/>
        <v/>
      </c>
      <c r="Q41" s="35"/>
      <c r="R41" s="26"/>
      <c r="S41" s="100"/>
      <c r="T41" s="102" t="str">
        <f t="shared" si="58"/>
        <v/>
      </c>
      <c r="U41" s="35"/>
      <c r="V41" s="23"/>
      <c r="W41" s="104"/>
      <c r="X41" s="102" t="str">
        <f t="shared" si="40"/>
        <v/>
      </c>
      <c r="Y41" s="119" t="str">
        <f t="shared" si="41"/>
        <v/>
      </c>
      <c r="Z41" s="35"/>
      <c r="AA41" s="26"/>
      <c r="AB41" s="100"/>
      <c r="AC41" s="102" t="str">
        <f t="shared" si="31"/>
        <v/>
      </c>
      <c r="AD41" s="35"/>
      <c r="AE41" s="26"/>
      <c r="AF41" s="104"/>
      <c r="AG41" s="102" t="str">
        <f t="shared" si="42"/>
        <v/>
      </c>
      <c r="AH41" s="119" t="str">
        <f t="shared" si="43"/>
        <v/>
      </c>
      <c r="AI41" s="41" t="str">
        <f t="shared" si="44"/>
        <v/>
      </c>
      <c r="AJ41" s="22" t="str">
        <f t="shared" si="45"/>
        <v/>
      </c>
      <c r="AK41" s="57">
        <f>IF(AJ41&lt;&gt;"",VLOOKUP(AJ41,Point!$A$3:$B$122,2),0)</f>
        <v>0</v>
      </c>
      <c r="AL41" s="61" t="str">
        <f t="shared" si="46"/>
        <v/>
      </c>
      <c r="AM41" s="35"/>
      <c r="AN41" s="26"/>
      <c r="AO41" s="100"/>
      <c r="AP41" s="102" t="str">
        <f t="shared" si="47"/>
        <v/>
      </c>
      <c r="AQ41" s="35"/>
      <c r="AR41" s="23"/>
      <c r="AS41" s="104"/>
      <c r="AT41" s="95" t="str">
        <f t="shared" si="48"/>
        <v/>
      </c>
      <c r="AU41" s="22" t="str">
        <f t="shared" si="49"/>
        <v/>
      </c>
      <c r="AV41" s="87">
        <f>IF(AND(AU41&lt;&gt;"",AU41&gt;Point!$I$8),AU41-Point!$I$8,0)</f>
        <v>0</v>
      </c>
      <c r="AW41" s="22">
        <f>IF(AV41&lt;&gt;0,VLOOKUP(AV41,Point!$I$11:$J$48,2),0)</f>
        <v>0</v>
      </c>
      <c r="AX41" s="26"/>
      <c r="AY41" s="22" t="str">
        <f t="shared" si="50"/>
        <v/>
      </c>
      <c r="AZ41" s="22" t="str">
        <f t="shared" si="51"/>
        <v/>
      </c>
      <c r="BA41" s="22" t="str">
        <f t="shared" si="52"/>
        <v/>
      </c>
      <c r="BB41" s="43">
        <f>IF(AY41&lt;&gt;"",VLOOKUP(BA41,Point!$A$3:$B$122,2),0)</f>
        <v>0</v>
      </c>
      <c r="BC41" s="128" t="str">
        <f t="shared" si="53"/>
        <v/>
      </c>
      <c r="BD41" s="65"/>
      <c r="BE41" s="27"/>
      <c r="BF41" s="22">
        <f t="shared" si="54"/>
        <v>0</v>
      </c>
      <c r="BG41" s="65"/>
      <c r="BH41" s="27"/>
      <c r="BI41" s="22">
        <f t="shared" si="55"/>
        <v>0</v>
      </c>
      <c r="BJ41" s="65"/>
      <c r="BK41" s="27"/>
      <c r="BL41" s="22">
        <f t="shared" si="56"/>
        <v>0</v>
      </c>
      <c r="BM41" s="65"/>
      <c r="BN41" s="27"/>
      <c r="BO41" s="150">
        <f t="shared" si="26"/>
        <v>0</v>
      </c>
      <c r="BP41" s="95" t="str">
        <f t="shared" si="27"/>
        <v/>
      </c>
      <c r="BQ41" s="22" t="str">
        <f t="shared" si="28"/>
        <v/>
      </c>
      <c r="BR41" s="57">
        <f>IF(BP41&lt;&gt;"",VLOOKUP(BQ41,Point!$A$3:$B$122,2),0)</f>
        <v>0</v>
      </c>
      <c r="BS41" s="64" t="str">
        <f t="shared" si="57"/>
        <v/>
      </c>
    </row>
    <row r="42" spans="1:71" ht="12.95" customHeight="1" x14ac:dyDescent="0.25">
      <c r="A42" s="41" t="str">
        <f t="shared" si="32"/>
        <v/>
      </c>
      <c r="B42" s="52" t="str">
        <f t="shared" si="33"/>
        <v/>
      </c>
      <c r="C42" s="34"/>
      <c r="D42" s="24"/>
      <c r="E42" s="24"/>
      <c r="F42" s="24"/>
      <c r="G42" s="31"/>
      <c r="H42" s="48"/>
      <c r="I42" s="53" t="str">
        <f t="shared" si="34"/>
        <v/>
      </c>
      <c r="J42" s="54" t="str">
        <f t="shared" si="35"/>
        <v/>
      </c>
      <c r="K42" s="54" t="str">
        <f t="shared" si="36"/>
        <v/>
      </c>
      <c r="L42" s="55" t="str">
        <f t="shared" si="37"/>
        <v/>
      </c>
      <c r="M42" s="36" t="str">
        <f t="shared" si="38"/>
        <v/>
      </c>
      <c r="N42" s="26"/>
      <c r="O42" s="43">
        <f>IF(N42,VLOOKUP(N42,Point!$A$3:$B$122,2),0)</f>
        <v>0</v>
      </c>
      <c r="P42" s="61" t="str">
        <f t="shared" si="39"/>
        <v/>
      </c>
      <c r="Q42" s="35"/>
      <c r="R42" s="26"/>
      <c r="S42" s="100"/>
      <c r="T42" s="102" t="str">
        <f t="shared" si="58"/>
        <v/>
      </c>
      <c r="U42" s="35"/>
      <c r="V42" s="29"/>
      <c r="W42" s="105"/>
      <c r="X42" s="102" t="str">
        <f t="shared" si="40"/>
        <v/>
      </c>
      <c r="Y42" s="119" t="str">
        <f t="shared" si="41"/>
        <v/>
      </c>
      <c r="Z42" s="35"/>
      <c r="AA42" s="26"/>
      <c r="AB42" s="100"/>
      <c r="AC42" s="102" t="str">
        <f t="shared" si="31"/>
        <v/>
      </c>
      <c r="AD42" s="35"/>
      <c r="AE42" s="26"/>
      <c r="AF42" s="105"/>
      <c r="AG42" s="102" t="str">
        <f t="shared" si="42"/>
        <v/>
      </c>
      <c r="AH42" s="119" t="str">
        <f t="shared" si="43"/>
        <v/>
      </c>
      <c r="AI42" s="41" t="str">
        <f t="shared" si="44"/>
        <v/>
      </c>
      <c r="AJ42" s="22" t="str">
        <f t="shared" si="45"/>
        <v/>
      </c>
      <c r="AK42" s="57">
        <f>IF(AJ42&lt;&gt;"",VLOOKUP(AJ42,Point!$A$3:$B$122,2),0)</f>
        <v>0</v>
      </c>
      <c r="AL42" s="61" t="str">
        <f t="shared" si="46"/>
        <v/>
      </c>
      <c r="AM42" s="35"/>
      <c r="AN42" s="26"/>
      <c r="AO42" s="100"/>
      <c r="AP42" s="102" t="str">
        <f t="shared" si="47"/>
        <v/>
      </c>
      <c r="AQ42" s="35"/>
      <c r="AR42" s="29"/>
      <c r="AS42" s="105"/>
      <c r="AT42" s="95" t="str">
        <f t="shared" si="48"/>
        <v/>
      </c>
      <c r="AU42" s="22" t="str">
        <f t="shared" si="49"/>
        <v/>
      </c>
      <c r="AV42" s="87">
        <f>IF(AND(AU42&lt;&gt;"",AU42&gt;Point!$I$8),AU42-Point!$I$8,0)</f>
        <v>0</v>
      </c>
      <c r="AW42" s="22">
        <f>IF(AV42&lt;&gt;0,VLOOKUP(AV42,Point!$I$11:$J$48,2),0)</f>
        <v>0</v>
      </c>
      <c r="AX42" s="26"/>
      <c r="AY42" s="22" t="str">
        <f t="shared" si="50"/>
        <v/>
      </c>
      <c r="AZ42" s="22" t="str">
        <f t="shared" si="51"/>
        <v/>
      </c>
      <c r="BA42" s="22" t="str">
        <f t="shared" si="52"/>
        <v/>
      </c>
      <c r="BB42" s="43">
        <f>IF(AY42&lt;&gt;"",VLOOKUP(BA42,Point!$A$3:$B$122,2),0)</f>
        <v>0</v>
      </c>
      <c r="BC42" s="128" t="str">
        <f t="shared" si="53"/>
        <v/>
      </c>
      <c r="BD42" s="65"/>
      <c r="BE42" s="27"/>
      <c r="BF42" s="22">
        <f t="shared" si="54"/>
        <v>0</v>
      </c>
      <c r="BG42" s="65"/>
      <c r="BH42" s="27"/>
      <c r="BI42" s="22">
        <f t="shared" si="55"/>
        <v>0</v>
      </c>
      <c r="BJ42" s="65"/>
      <c r="BK42" s="27"/>
      <c r="BL42" s="22">
        <f t="shared" si="56"/>
        <v>0</v>
      </c>
      <c r="BM42" s="65"/>
      <c r="BN42" s="27"/>
      <c r="BO42" s="150">
        <f t="shared" si="26"/>
        <v>0</v>
      </c>
      <c r="BP42" s="95" t="str">
        <f t="shared" si="27"/>
        <v/>
      </c>
      <c r="BQ42" s="22" t="str">
        <f t="shared" si="28"/>
        <v/>
      </c>
      <c r="BR42" s="57">
        <f>IF(BP42&lt;&gt;"",VLOOKUP(BQ42,Point!$A$3:$B$122,2),0)</f>
        <v>0</v>
      </c>
      <c r="BS42" s="64" t="str">
        <f t="shared" si="57"/>
        <v/>
      </c>
    </row>
    <row r="43" spans="1:71" ht="12.95" customHeight="1" x14ac:dyDescent="0.25">
      <c r="A43" s="41" t="str">
        <f t="shared" si="32"/>
        <v/>
      </c>
      <c r="B43" s="52" t="str">
        <f t="shared" si="33"/>
        <v/>
      </c>
      <c r="C43" s="34"/>
      <c r="D43" s="24"/>
      <c r="E43" s="24"/>
      <c r="F43" s="24"/>
      <c r="G43" s="31"/>
      <c r="H43" s="48"/>
      <c r="I43" s="53" t="str">
        <f t="shared" si="34"/>
        <v/>
      </c>
      <c r="J43" s="54" t="str">
        <f t="shared" si="35"/>
        <v/>
      </c>
      <c r="K43" s="54" t="str">
        <f t="shared" si="36"/>
        <v/>
      </c>
      <c r="L43" s="55" t="str">
        <f t="shared" si="37"/>
        <v/>
      </c>
      <c r="M43" s="36" t="str">
        <f t="shared" si="38"/>
        <v/>
      </c>
      <c r="N43" s="26"/>
      <c r="O43" s="43">
        <f>IF(N43,VLOOKUP(N43,Point!$A$3:$B$122,2),0)</f>
        <v>0</v>
      </c>
      <c r="P43" s="61" t="str">
        <f t="shared" si="39"/>
        <v/>
      </c>
      <c r="Q43" s="35"/>
      <c r="R43" s="26"/>
      <c r="S43" s="100"/>
      <c r="T43" s="102" t="str">
        <f t="shared" si="58"/>
        <v/>
      </c>
      <c r="U43" s="35"/>
      <c r="V43" s="29"/>
      <c r="W43" s="105"/>
      <c r="X43" s="102" t="str">
        <f t="shared" si="40"/>
        <v/>
      </c>
      <c r="Y43" s="119" t="str">
        <f t="shared" si="41"/>
        <v/>
      </c>
      <c r="Z43" s="35"/>
      <c r="AA43" s="26"/>
      <c r="AB43" s="100"/>
      <c r="AC43" s="102" t="str">
        <f t="shared" si="31"/>
        <v/>
      </c>
      <c r="AD43" s="35"/>
      <c r="AE43" s="26"/>
      <c r="AF43" s="105"/>
      <c r="AG43" s="102" t="str">
        <f t="shared" si="42"/>
        <v/>
      </c>
      <c r="AH43" s="119" t="str">
        <f t="shared" si="43"/>
        <v/>
      </c>
      <c r="AI43" s="41" t="str">
        <f t="shared" si="44"/>
        <v/>
      </c>
      <c r="AJ43" s="22" t="str">
        <f t="shared" si="45"/>
        <v/>
      </c>
      <c r="AK43" s="57">
        <f>IF(AJ43&lt;&gt;"",VLOOKUP(AJ43,Point!$A$3:$B$122,2),0)</f>
        <v>0</v>
      </c>
      <c r="AL43" s="61" t="str">
        <f t="shared" si="46"/>
        <v/>
      </c>
      <c r="AM43" s="35"/>
      <c r="AN43" s="26"/>
      <c r="AO43" s="100"/>
      <c r="AP43" s="102" t="str">
        <f t="shared" si="47"/>
        <v/>
      </c>
      <c r="AQ43" s="35"/>
      <c r="AR43" s="29"/>
      <c r="AS43" s="105"/>
      <c r="AT43" s="95" t="str">
        <f t="shared" si="48"/>
        <v/>
      </c>
      <c r="AU43" s="22" t="str">
        <f t="shared" si="49"/>
        <v/>
      </c>
      <c r="AV43" s="87">
        <f>IF(AND(AU43&lt;&gt;"",AU43&gt;Point!$I$8),AU43-Point!$I$8,0)</f>
        <v>0</v>
      </c>
      <c r="AW43" s="22">
        <f>IF(AV43&lt;&gt;0,VLOOKUP(AV43,Point!$I$11:$J$48,2),0)</f>
        <v>0</v>
      </c>
      <c r="AX43" s="26"/>
      <c r="AY43" s="22" t="str">
        <f t="shared" si="50"/>
        <v/>
      </c>
      <c r="AZ43" s="22" t="str">
        <f t="shared" si="51"/>
        <v/>
      </c>
      <c r="BA43" s="22" t="str">
        <f t="shared" si="52"/>
        <v/>
      </c>
      <c r="BB43" s="43">
        <f>IF(AY43&lt;&gt;"",VLOOKUP(BA43,Point!$A$3:$B$122,2),0)</f>
        <v>0</v>
      </c>
      <c r="BC43" s="128" t="str">
        <f t="shared" si="53"/>
        <v/>
      </c>
      <c r="BD43" s="65"/>
      <c r="BE43" s="27"/>
      <c r="BF43" s="22">
        <f t="shared" si="54"/>
        <v>0</v>
      </c>
      <c r="BG43" s="65"/>
      <c r="BH43" s="27"/>
      <c r="BI43" s="22">
        <f t="shared" si="55"/>
        <v>0</v>
      </c>
      <c r="BJ43" s="65"/>
      <c r="BK43" s="27"/>
      <c r="BL43" s="22">
        <f t="shared" si="56"/>
        <v>0</v>
      </c>
      <c r="BM43" s="65"/>
      <c r="BN43" s="27"/>
      <c r="BO43" s="150">
        <f t="shared" si="26"/>
        <v>0</v>
      </c>
      <c r="BP43" s="95" t="str">
        <f t="shared" si="27"/>
        <v/>
      </c>
      <c r="BQ43" s="22" t="str">
        <f t="shared" si="28"/>
        <v/>
      </c>
      <c r="BR43" s="57">
        <f>IF(BP43&lt;&gt;"",VLOOKUP(BQ43,Point!$A$3:$B$122,2),0)</f>
        <v>0</v>
      </c>
      <c r="BS43" s="64" t="str">
        <f t="shared" si="57"/>
        <v/>
      </c>
    </row>
    <row r="44" spans="1:71" ht="12.95" customHeight="1" x14ac:dyDescent="0.25">
      <c r="A44" s="41" t="str">
        <f t="shared" si="32"/>
        <v/>
      </c>
      <c r="B44" s="52" t="str">
        <f t="shared" si="33"/>
        <v/>
      </c>
      <c r="C44" s="34"/>
      <c r="D44" s="30"/>
      <c r="E44" s="30"/>
      <c r="F44" s="30"/>
      <c r="G44" s="31"/>
      <c r="H44" s="137"/>
      <c r="I44" s="135" t="str">
        <f t="shared" si="34"/>
        <v/>
      </c>
      <c r="J44" s="54" t="str">
        <f t="shared" si="35"/>
        <v/>
      </c>
      <c r="K44" s="54" t="str">
        <f t="shared" si="36"/>
        <v/>
      </c>
      <c r="L44" s="55" t="str">
        <f t="shared" si="37"/>
        <v/>
      </c>
      <c r="M44" s="36" t="str">
        <f t="shared" si="38"/>
        <v/>
      </c>
      <c r="N44" s="26"/>
      <c r="O44" s="43">
        <f>IF(N44,VLOOKUP(N44,Point!$A$3:$B$122,2),0)</f>
        <v>0</v>
      </c>
      <c r="P44" s="61" t="str">
        <f t="shared" si="39"/>
        <v/>
      </c>
      <c r="Q44" s="35"/>
      <c r="R44" s="26"/>
      <c r="S44" s="100"/>
      <c r="T44" s="102" t="str">
        <f t="shared" si="58"/>
        <v/>
      </c>
      <c r="U44" s="35"/>
      <c r="V44" s="29"/>
      <c r="W44" s="105"/>
      <c r="X44" s="102" t="str">
        <f t="shared" si="40"/>
        <v/>
      </c>
      <c r="Y44" s="119" t="str">
        <f t="shared" si="41"/>
        <v/>
      </c>
      <c r="Z44" s="35"/>
      <c r="AA44" s="26"/>
      <c r="AB44" s="100"/>
      <c r="AC44" s="102" t="str">
        <f t="shared" si="31"/>
        <v/>
      </c>
      <c r="AD44" s="35"/>
      <c r="AE44" s="26"/>
      <c r="AF44" s="105"/>
      <c r="AG44" s="102" t="str">
        <f t="shared" si="42"/>
        <v/>
      </c>
      <c r="AH44" s="119" t="str">
        <f t="shared" si="43"/>
        <v/>
      </c>
      <c r="AI44" s="41" t="str">
        <f t="shared" si="44"/>
        <v/>
      </c>
      <c r="AJ44" s="22" t="str">
        <f t="shared" si="45"/>
        <v/>
      </c>
      <c r="AK44" s="57">
        <f>IF(AJ44&lt;&gt;"",VLOOKUP(AJ44,Point!$A$3:$B$122,2),0)</f>
        <v>0</v>
      </c>
      <c r="AL44" s="61" t="str">
        <f t="shared" si="46"/>
        <v/>
      </c>
      <c r="AM44" s="35"/>
      <c r="AN44" s="26"/>
      <c r="AO44" s="100"/>
      <c r="AP44" s="102" t="str">
        <f t="shared" si="47"/>
        <v/>
      </c>
      <c r="AQ44" s="35"/>
      <c r="AR44" s="29"/>
      <c r="AS44" s="105"/>
      <c r="AT44" s="95" t="str">
        <f t="shared" si="48"/>
        <v/>
      </c>
      <c r="AU44" s="22" t="str">
        <f t="shared" si="49"/>
        <v/>
      </c>
      <c r="AV44" s="87">
        <f>IF(AND(AU44&lt;&gt;"",AU44&gt;Point!$I$8),AU44-Point!$I$8,0)</f>
        <v>0</v>
      </c>
      <c r="AW44" s="22">
        <f>IF(AV44&lt;&gt;0,VLOOKUP(AV44,Point!$I$11:$J$48,2),0)</f>
        <v>0</v>
      </c>
      <c r="AX44" s="26"/>
      <c r="AY44" s="22" t="str">
        <f t="shared" si="50"/>
        <v/>
      </c>
      <c r="AZ44" s="22" t="str">
        <f t="shared" si="51"/>
        <v/>
      </c>
      <c r="BA44" s="22" t="str">
        <f t="shared" si="52"/>
        <v/>
      </c>
      <c r="BB44" s="43">
        <f>IF(AY44&lt;&gt;"",VLOOKUP(BA44,Point!$A$3:$B$122,2),0)</f>
        <v>0</v>
      </c>
      <c r="BC44" s="128" t="str">
        <f t="shared" si="53"/>
        <v/>
      </c>
      <c r="BD44" s="65"/>
      <c r="BE44" s="27"/>
      <c r="BF44" s="22">
        <f t="shared" si="54"/>
        <v>0</v>
      </c>
      <c r="BG44" s="65"/>
      <c r="BH44" s="27"/>
      <c r="BI44" s="22">
        <f t="shared" si="55"/>
        <v>0</v>
      </c>
      <c r="BJ44" s="65"/>
      <c r="BK44" s="27"/>
      <c r="BL44" s="22">
        <f t="shared" si="56"/>
        <v>0</v>
      </c>
      <c r="BM44" s="65"/>
      <c r="BN44" s="27"/>
      <c r="BO44" s="150">
        <f t="shared" si="26"/>
        <v>0</v>
      </c>
      <c r="BP44" s="95" t="str">
        <f t="shared" si="27"/>
        <v/>
      </c>
      <c r="BQ44" s="22" t="str">
        <f t="shared" si="28"/>
        <v/>
      </c>
      <c r="BR44" s="57">
        <f>IF(BP44&lt;&gt;"",VLOOKUP(BQ44,Point!$A$3:$B$122,2),0)</f>
        <v>0</v>
      </c>
      <c r="BS44" s="64" t="str">
        <f t="shared" si="57"/>
        <v/>
      </c>
    </row>
    <row r="45" spans="1:71" ht="12.95" customHeight="1" x14ac:dyDescent="0.25">
      <c r="A45" s="41" t="str">
        <f t="shared" si="32"/>
        <v/>
      </c>
      <c r="B45" s="52" t="str">
        <f t="shared" si="33"/>
        <v/>
      </c>
      <c r="C45" s="34"/>
      <c r="D45" s="30"/>
      <c r="E45" s="30"/>
      <c r="F45" s="30"/>
      <c r="G45" s="31"/>
      <c r="H45" s="137"/>
      <c r="I45" s="135" t="str">
        <f t="shared" si="34"/>
        <v/>
      </c>
      <c r="J45" s="54" t="str">
        <f t="shared" si="35"/>
        <v/>
      </c>
      <c r="K45" s="54" t="str">
        <f t="shared" si="36"/>
        <v/>
      </c>
      <c r="L45" s="55" t="str">
        <f t="shared" si="37"/>
        <v/>
      </c>
      <c r="M45" s="36" t="str">
        <f t="shared" si="38"/>
        <v/>
      </c>
      <c r="N45" s="26"/>
      <c r="O45" s="43">
        <f>IF(N45,VLOOKUP(N45,Point!$A$3:$B$122,2),0)</f>
        <v>0</v>
      </c>
      <c r="P45" s="61" t="str">
        <f t="shared" si="39"/>
        <v/>
      </c>
      <c r="Q45" s="35"/>
      <c r="R45" s="26"/>
      <c r="S45" s="100"/>
      <c r="T45" s="102" t="str">
        <f t="shared" si="58"/>
        <v/>
      </c>
      <c r="U45" s="35"/>
      <c r="V45" s="29"/>
      <c r="W45" s="105"/>
      <c r="X45" s="102" t="str">
        <f t="shared" si="40"/>
        <v/>
      </c>
      <c r="Y45" s="119" t="str">
        <f t="shared" si="41"/>
        <v/>
      </c>
      <c r="Z45" s="35"/>
      <c r="AA45" s="26"/>
      <c r="AB45" s="100"/>
      <c r="AC45" s="102" t="str">
        <f t="shared" si="31"/>
        <v/>
      </c>
      <c r="AD45" s="35"/>
      <c r="AE45" s="26"/>
      <c r="AF45" s="105"/>
      <c r="AG45" s="102" t="str">
        <f t="shared" si="42"/>
        <v/>
      </c>
      <c r="AH45" s="119" t="str">
        <f t="shared" si="43"/>
        <v/>
      </c>
      <c r="AI45" s="41" t="str">
        <f t="shared" si="44"/>
        <v/>
      </c>
      <c r="AJ45" s="22" t="str">
        <f t="shared" si="45"/>
        <v/>
      </c>
      <c r="AK45" s="57">
        <f>IF(AJ45&lt;&gt;"",VLOOKUP(AJ45,Point!$A$3:$B$122,2),0)</f>
        <v>0</v>
      </c>
      <c r="AL45" s="61" t="str">
        <f t="shared" si="46"/>
        <v/>
      </c>
      <c r="AM45" s="35"/>
      <c r="AN45" s="26"/>
      <c r="AO45" s="100"/>
      <c r="AP45" s="102" t="str">
        <f t="shared" si="47"/>
        <v/>
      </c>
      <c r="AQ45" s="35"/>
      <c r="AR45" s="29"/>
      <c r="AS45" s="105"/>
      <c r="AT45" s="95" t="str">
        <f t="shared" si="48"/>
        <v/>
      </c>
      <c r="AU45" s="22" t="str">
        <f t="shared" si="49"/>
        <v/>
      </c>
      <c r="AV45" s="87">
        <f>IF(AND(AU45&lt;&gt;"",AU45&gt;Point!$I$8),AU45-Point!$I$8,0)</f>
        <v>0</v>
      </c>
      <c r="AW45" s="22">
        <f>IF(AV45&lt;&gt;0,VLOOKUP(AV45,Point!$I$11:$J$48,2),0)</f>
        <v>0</v>
      </c>
      <c r="AX45" s="26"/>
      <c r="AY45" s="22" t="str">
        <f t="shared" si="50"/>
        <v/>
      </c>
      <c r="AZ45" s="22" t="str">
        <f t="shared" si="51"/>
        <v/>
      </c>
      <c r="BA45" s="22" t="str">
        <f t="shared" si="52"/>
        <v/>
      </c>
      <c r="BB45" s="43">
        <f>IF(AY45&lt;&gt;"",VLOOKUP(BA45,Point!$A$3:$B$122,2),0)</f>
        <v>0</v>
      </c>
      <c r="BC45" s="128" t="str">
        <f t="shared" si="53"/>
        <v/>
      </c>
      <c r="BD45" s="65"/>
      <c r="BE45" s="27"/>
      <c r="BF45" s="22">
        <f t="shared" si="54"/>
        <v>0</v>
      </c>
      <c r="BG45" s="65"/>
      <c r="BH45" s="27"/>
      <c r="BI45" s="22">
        <f t="shared" si="55"/>
        <v>0</v>
      </c>
      <c r="BJ45" s="65"/>
      <c r="BK45" s="27"/>
      <c r="BL45" s="22">
        <f t="shared" si="56"/>
        <v>0</v>
      </c>
      <c r="BM45" s="65"/>
      <c r="BN45" s="27"/>
      <c r="BO45" s="150">
        <f t="shared" si="26"/>
        <v>0</v>
      </c>
      <c r="BP45" s="95" t="str">
        <f t="shared" si="27"/>
        <v/>
      </c>
      <c r="BQ45" s="22" t="str">
        <f t="shared" si="28"/>
        <v/>
      </c>
      <c r="BR45" s="57">
        <f>IF(BP45&lt;&gt;"",VLOOKUP(BQ45,Point!$A$3:$B$122,2),0)</f>
        <v>0</v>
      </c>
      <c r="BS45" s="64" t="str">
        <f t="shared" si="57"/>
        <v/>
      </c>
    </row>
    <row r="46" spans="1:71" ht="12.95" customHeight="1" x14ac:dyDescent="0.25">
      <c r="A46" s="41" t="str">
        <f t="shared" si="32"/>
        <v/>
      </c>
      <c r="B46" s="52" t="str">
        <f t="shared" si="33"/>
        <v/>
      </c>
      <c r="C46" s="34"/>
      <c r="D46" s="30"/>
      <c r="E46" s="30"/>
      <c r="F46" s="30"/>
      <c r="G46" s="31"/>
      <c r="H46" s="137"/>
      <c r="I46" s="135" t="str">
        <f t="shared" si="34"/>
        <v/>
      </c>
      <c r="J46" s="54" t="str">
        <f t="shared" si="35"/>
        <v/>
      </c>
      <c r="K46" s="54" t="str">
        <f t="shared" si="36"/>
        <v/>
      </c>
      <c r="L46" s="55" t="str">
        <f t="shared" si="37"/>
        <v/>
      </c>
      <c r="M46" s="36" t="str">
        <f t="shared" si="38"/>
        <v/>
      </c>
      <c r="N46" s="26"/>
      <c r="O46" s="43">
        <f>IF(N46,VLOOKUP(N46,Point!$A$3:$B$122,2),0)</f>
        <v>0</v>
      </c>
      <c r="P46" s="61" t="str">
        <f t="shared" si="39"/>
        <v/>
      </c>
      <c r="Q46" s="35"/>
      <c r="R46" s="26"/>
      <c r="S46" s="100"/>
      <c r="T46" s="102" t="str">
        <f t="shared" si="58"/>
        <v/>
      </c>
      <c r="U46" s="35"/>
      <c r="V46" s="29"/>
      <c r="W46" s="105"/>
      <c r="X46" s="102" t="str">
        <f t="shared" si="40"/>
        <v/>
      </c>
      <c r="Y46" s="119" t="str">
        <f t="shared" si="41"/>
        <v/>
      </c>
      <c r="Z46" s="35"/>
      <c r="AA46" s="26"/>
      <c r="AB46" s="100"/>
      <c r="AC46" s="102" t="str">
        <f t="shared" si="31"/>
        <v/>
      </c>
      <c r="AD46" s="35"/>
      <c r="AE46" s="26"/>
      <c r="AF46" s="105"/>
      <c r="AG46" s="102" t="str">
        <f t="shared" si="42"/>
        <v/>
      </c>
      <c r="AH46" s="119" t="str">
        <f t="shared" si="43"/>
        <v/>
      </c>
      <c r="AI46" s="41" t="str">
        <f t="shared" si="44"/>
        <v/>
      </c>
      <c r="AJ46" s="22" t="str">
        <f t="shared" si="45"/>
        <v/>
      </c>
      <c r="AK46" s="57">
        <f>IF(AJ46&lt;&gt;"",VLOOKUP(AJ46,Point!$A$3:$B$122,2),0)</f>
        <v>0</v>
      </c>
      <c r="AL46" s="61" t="str">
        <f t="shared" si="46"/>
        <v/>
      </c>
      <c r="AM46" s="35"/>
      <c r="AN46" s="26"/>
      <c r="AO46" s="100"/>
      <c r="AP46" s="102" t="str">
        <f t="shared" si="47"/>
        <v/>
      </c>
      <c r="AQ46" s="35"/>
      <c r="AR46" s="29"/>
      <c r="AS46" s="105"/>
      <c r="AT46" s="95" t="str">
        <f t="shared" si="48"/>
        <v/>
      </c>
      <c r="AU46" s="22" t="str">
        <f t="shared" si="49"/>
        <v/>
      </c>
      <c r="AV46" s="87">
        <f>IF(AND(AU46&lt;&gt;"",AU46&gt;Point!$I$8),AU46-Point!$I$8,0)</f>
        <v>0</v>
      </c>
      <c r="AW46" s="22">
        <f>IF(AV46&lt;&gt;0,VLOOKUP(AV46,Point!$I$11:$J$48,2),0)</f>
        <v>0</v>
      </c>
      <c r="AX46" s="26"/>
      <c r="AY46" s="22" t="str">
        <f t="shared" si="50"/>
        <v/>
      </c>
      <c r="AZ46" s="22" t="str">
        <f t="shared" si="51"/>
        <v/>
      </c>
      <c r="BA46" s="22" t="str">
        <f t="shared" si="52"/>
        <v/>
      </c>
      <c r="BB46" s="43">
        <f>IF(AY46&lt;&gt;"",VLOOKUP(BA46,Point!$A$3:$B$122,2),0)</f>
        <v>0</v>
      </c>
      <c r="BC46" s="128" t="str">
        <f t="shared" si="53"/>
        <v/>
      </c>
      <c r="BD46" s="65"/>
      <c r="BE46" s="27"/>
      <c r="BF46" s="22">
        <f t="shared" si="54"/>
        <v>0</v>
      </c>
      <c r="BG46" s="65"/>
      <c r="BH46" s="27"/>
      <c r="BI46" s="22">
        <f t="shared" si="55"/>
        <v>0</v>
      </c>
      <c r="BJ46" s="65"/>
      <c r="BK46" s="27"/>
      <c r="BL46" s="22">
        <f t="shared" si="56"/>
        <v>0</v>
      </c>
      <c r="BM46" s="65"/>
      <c r="BN46" s="27"/>
      <c r="BO46" s="150">
        <f t="shared" si="26"/>
        <v>0</v>
      </c>
      <c r="BP46" s="95" t="str">
        <f t="shared" si="27"/>
        <v/>
      </c>
      <c r="BQ46" s="22" t="str">
        <f t="shared" si="28"/>
        <v/>
      </c>
      <c r="BR46" s="57">
        <f>IF(BP46&lt;&gt;"",VLOOKUP(BQ46,Point!$A$3:$B$122,2),0)</f>
        <v>0</v>
      </c>
      <c r="BS46" s="64" t="str">
        <f t="shared" si="57"/>
        <v/>
      </c>
    </row>
    <row r="47" spans="1:71" ht="12.95" customHeight="1" x14ac:dyDescent="0.25">
      <c r="A47" s="41" t="str">
        <f t="shared" si="32"/>
        <v/>
      </c>
      <c r="B47" s="52" t="str">
        <f t="shared" si="33"/>
        <v/>
      </c>
      <c r="C47" s="34"/>
      <c r="D47" s="30"/>
      <c r="E47" s="30"/>
      <c r="F47" s="30"/>
      <c r="G47" s="31"/>
      <c r="H47" s="137"/>
      <c r="I47" s="135" t="str">
        <f t="shared" si="34"/>
        <v/>
      </c>
      <c r="J47" s="54" t="str">
        <f t="shared" si="35"/>
        <v/>
      </c>
      <c r="K47" s="54" t="str">
        <f t="shared" si="36"/>
        <v/>
      </c>
      <c r="L47" s="55" t="str">
        <f t="shared" si="37"/>
        <v/>
      </c>
      <c r="M47" s="36" t="str">
        <f t="shared" si="38"/>
        <v/>
      </c>
      <c r="N47" s="26"/>
      <c r="O47" s="43">
        <f>IF(N47,VLOOKUP(N47,Point!$A$3:$B$122,2),0)</f>
        <v>0</v>
      </c>
      <c r="P47" s="61" t="str">
        <f t="shared" si="39"/>
        <v/>
      </c>
      <c r="Q47" s="35"/>
      <c r="R47" s="26"/>
      <c r="S47" s="100"/>
      <c r="T47" s="102" t="str">
        <f t="shared" si="58"/>
        <v/>
      </c>
      <c r="U47" s="35"/>
      <c r="V47" s="29"/>
      <c r="W47" s="105"/>
      <c r="X47" s="102" t="str">
        <f t="shared" si="40"/>
        <v/>
      </c>
      <c r="Y47" s="119" t="str">
        <f t="shared" si="41"/>
        <v/>
      </c>
      <c r="Z47" s="35"/>
      <c r="AA47" s="26"/>
      <c r="AB47" s="100"/>
      <c r="AC47" s="102" t="str">
        <f t="shared" si="31"/>
        <v/>
      </c>
      <c r="AD47" s="35"/>
      <c r="AE47" s="26"/>
      <c r="AF47" s="105"/>
      <c r="AG47" s="102" t="str">
        <f t="shared" si="42"/>
        <v/>
      </c>
      <c r="AH47" s="119" t="str">
        <f t="shared" si="43"/>
        <v/>
      </c>
      <c r="AI47" s="41" t="str">
        <f t="shared" si="44"/>
        <v/>
      </c>
      <c r="AJ47" s="22" t="str">
        <f t="shared" si="45"/>
        <v/>
      </c>
      <c r="AK47" s="57">
        <f>IF(AJ47&lt;&gt;"",VLOOKUP(AJ47,Point!$A$3:$B$122,2),0)</f>
        <v>0</v>
      </c>
      <c r="AL47" s="61" t="str">
        <f t="shared" si="46"/>
        <v/>
      </c>
      <c r="AM47" s="35"/>
      <c r="AN47" s="26"/>
      <c r="AO47" s="100"/>
      <c r="AP47" s="102" t="str">
        <f t="shared" si="47"/>
        <v/>
      </c>
      <c r="AQ47" s="35"/>
      <c r="AR47" s="29"/>
      <c r="AS47" s="105"/>
      <c r="AT47" s="95" t="str">
        <f t="shared" si="48"/>
        <v/>
      </c>
      <c r="AU47" s="22" t="str">
        <f t="shared" si="49"/>
        <v/>
      </c>
      <c r="AV47" s="87">
        <f>IF(AND(AU47&lt;&gt;"",AU47&gt;Point!$I$8),AU47-Point!$I$8,0)</f>
        <v>0</v>
      </c>
      <c r="AW47" s="22">
        <f>IF(AV47&lt;&gt;0,VLOOKUP(AV47,Point!$I$11:$J$48,2),0)</f>
        <v>0</v>
      </c>
      <c r="AX47" s="26"/>
      <c r="AY47" s="22" t="str">
        <f t="shared" si="50"/>
        <v/>
      </c>
      <c r="AZ47" s="22" t="str">
        <f t="shared" si="51"/>
        <v/>
      </c>
      <c r="BA47" s="22" t="str">
        <f t="shared" si="52"/>
        <v/>
      </c>
      <c r="BB47" s="43">
        <f>IF(AY47&lt;&gt;"",VLOOKUP(BA47,Point!$A$3:$B$122,2),0)</f>
        <v>0</v>
      </c>
      <c r="BC47" s="128" t="str">
        <f t="shared" si="53"/>
        <v/>
      </c>
      <c r="BD47" s="65"/>
      <c r="BE47" s="27"/>
      <c r="BF47" s="22">
        <f t="shared" si="54"/>
        <v>0</v>
      </c>
      <c r="BG47" s="65"/>
      <c r="BH47" s="27"/>
      <c r="BI47" s="22">
        <f t="shared" si="55"/>
        <v>0</v>
      </c>
      <c r="BJ47" s="65"/>
      <c r="BK47" s="27"/>
      <c r="BL47" s="22">
        <f t="shared" si="56"/>
        <v>0</v>
      </c>
      <c r="BM47" s="65"/>
      <c r="BN47" s="27"/>
      <c r="BO47" s="150">
        <f t="shared" si="26"/>
        <v>0</v>
      </c>
      <c r="BP47" s="95" t="str">
        <f t="shared" si="27"/>
        <v/>
      </c>
      <c r="BQ47" s="22" t="str">
        <f t="shared" si="28"/>
        <v/>
      </c>
      <c r="BR47" s="57">
        <f>IF(BP47&lt;&gt;"",VLOOKUP(BQ47,Point!$A$3:$B$122,2),0)</f>
        <v>0</v>
      </c>
      <c r="BS47" s="64" t="str">
        <f t="shared" si="57"/>
        <v/>
      </c>
    </row>
    <row r="48" spans="1:71" ht="12.95" customHeight="1" x14ac:dyDescent="0.25">
      <c r="A48" s="41" t="str">
        <f t="shared" si="32"/>
        <v/>
      </c>
      <c r="B48" s="52" t="str">
        <f t="shared" si="33"/>
        <v/>
      </c>
      <c r="C48" s="34"/>
      <c r="D48" s="30"/>
      <c r="E48" s="30"/>
      <c r="F48" s="30"/>
      <c r="G48" s="31"/>
      <c r="H48" s="48"/>
      <c r="I48" s="53" t="str">
        <f t="shared" si="34"/>
        <v/>
      </c>
      <c r="J48" s="54" t="str">
        <f t="shared" si="35"/>
        <v/>
      </c>
      <c r="K48" s="54" t="str">
        <f t="shared" si="36"/>
        <v/>
      </c>
      <c r="L48" s="55" t="str">
        <f t="shared" si="37"/>
        <v/>
      </c>
      <c r="M48" s="36" t="str">
        <f t="shared" si="38"/>
        <v/>
      </c>
      <c r="N48" s="26"/>
      <c r="O48" s="43">
        <f>IF(N48,VLOOKUP(N48,Point!$A$3:$B$122,2),0)</f>
        <v>0</v>
      </c>
      <c r="P48" s="61" t="str">
        <f t="shared" si="39"/>
        <v/>
      </c>
      <c r="Q48" s="35"/>
      <c r="R48" s="26"/>
      <c r="S48" s="100"/>
      <c r="T48" s="102" t="str">
        <f t="shared" si="58"/>
        <v/>
      </c>
      <c r="U48" s="35"/>
      <c r="V48" s="29"/>
      <c r="W48" s="105"/>
      <c r="X48" s="102" t="str">
        <f t="shared" si="40"/>
        <v/>
      </c>
      <c r="Y48" s="119" t="str">
        <f t="shared" si="41"/>
        <v/>
      </c>
      <c r="Z48" s="35"/>
      <c r="AA48" s="26"/>
      <c r="AB48" s="100"/>
      <c r="AC48" s="102" t="str">
        <f t="shared" si="31"/>
        <v/>
      </c>
      <c r="AD48" s="35"/>
      <c r="AE48" s="26"/>
      <c r="AF48" s="105"/>
      <c r="AG48" s="102" t="str">
        <f t="shared" si="42"/>
        <v/>
      </c>
      <c r="AH48" s="119" t="str">
        <f t="shared" si="43"/>
        <v/>
      </c>
      <c r="AI48" s="41" t="str">
        <f t="shared" si="44"/>
        <v/>
      </c>
      <c r="AJ48" s="22" t="str">
        <f t="shared" si="45"/>
        <v/>
      </c>
      <c r="AK48" s="57">
        <f>IF(AJ48&lt;&gt;"",VLOOKUP(AJ48,Point!$A$3:$B$122,2),0)</f>
        <v>0</v>
      </c>
      <c r="AL48" s="61" t="str">
        <f t="shared" si="46"/>
        <v/>
      </c>
      <c r="AM48" s="35"/>
      <c r="AN48" s="26"/>
      <c r="AO48" s="100"/>
      <c r="AP48" s="102" t="str">
        <f t="shared" si="47"/>
        <v/>
      </c>
      <c r="AQ48" s="35"/>
      <c r="AR48" s="29"/>
      <c r="AS48" s="105"/>
      <c r="AT48" s="95" t="str">
        <f t="shared" si="48"/>
        <v/>
      </c>
      <c r="AU48" s="22" t="str">
        <f t="shared" si="49"/>
        <v/>
      </c>
      <c r="AV48" s="87">
        <f>IF(AND(AU48&lt;&gt;"",AU48&gt;Point!$I$8),AU48-Point!$I$8,0)</f>
        <v>0</v>
      </c>
      <c r="AW48" s="22">
        <f>IF(AV48&lt;&gt;0,VLOOKUP(AV48,Point!$I$11:$J$48,2),0)</f>
        <v>0</v>
      </c>
      <c r="AX48" s="26"/>
      <c r="AY48" s="22" t="str">
        <f t="shared" si="50"/>
        <v/>
      </c>
      <c r="AZ48" s="22" t="str">
        <f t="shared" si="51"/>
        <v/>
      </c>
      <c r="BA48" s="22" t="str">
        <f t="shared" si="52"/>
        <v/>
      </c>
      <c r="BB48" s="43">
        <f>IF(AY48&lt;&gt;"",VLOOKUP(BA48,Point!$A$3:$B$122,2),0)</f>
        <v>0</v>
      </c>
      <c r="BC48" s="128" t="str">
        <f t="shared" si="53"/>
        <v/>
      </c>
      <c r="BD48" s="65"/>
      <c r="BE48" s="27"/>
      <c r="BF48" s="22">
        <f t="shared" si="54"/>
        <v>0</v>
      </c>
      <c r="BG48" s="65"/>
      <c r="BH48" s="27"/>
      <c r="BI48" s="22">
        <f t="shared" si="55"/>
        <v>0</v>
      </c>
      <c r="BJ48" s="65"/>
      <c r="BK48" s="27"/>
      <c r="BL48" s="22">
        <f t="shared" si="56"/>
        <v>0</v>
      </c>
      <c r="BM48" s="65"/>
      <c r="BN48" s="27"/>
      <c r="BO48" s="150">
        <f t="shared" si="26"/>
        <v>0</v>
      </c>
      <c r="BP48" s="95" t="str">
        <f t="shared" si="27"/>
        <v/>
      </c>
      <c r="BQ48" s="22" t="str">
        <f t="shared" si="28"/>
        <v/>
      </c>
      <c r="BR48" s="57">
        <f>IF(BP48&lt;&gt;"",VLOOKUP(BQ48,Point!$A$3:$B$122,2),0)</f>
        <v>0</v>
      </c>
      <c r="BS48" s="64" t="str">
        <f t="shared" si="57"/>
        <v/>
      </c>
    </row>
    <row r="49" spans="1:71" ht="12.95" customHeight="1" x14ac:dyDescent="0.25">
      <c r="A49" s="41" t="str">
        <f t="shared" si="32"/>
        <v/>
      </c>
      <c r="B49" s="52" t="str">
        <f t="shared" si="33"/>
        <v/>
      </c>
      <c r="C49" s="34"/>
      <c r="D49" s="30"/>
      <c r="E49" s="30"/>
      <c r="F49" s="30"/>
      <c r="G49" s="31"/>
      <c r="H49" s="48"/>
      <c r="I49" s="53" t="str">
        <f t="shared" si="34"/>
        <v/>
      </c>
      <c r="J49" s="54" t="str">
        <f t="shared" si="35"/>
        <v/>
      </c>
      <c r="K49" s="54" t="str">
        <f t="shared" si="36"/>
        <v/>
      </c>
      <c r="L49" s="55" t="str">
        <f t="shared" si="37"/>
        <v/>
      </c>
      <c r="M49" s="36" t="str">
        <f t="shared" si="38"/>
        <v/>
      </c>
      <c r="N49" s="26"/>
      <c r="O49" s="43">
        <f>IF(N49,VLOOKUP(N49,Point!$A$3:$B$122,2),0)</f>
        <v>0</v>
      </c>
      <c r="P49" s="61" t="str">
        <f t="shared" si="39"/>
        <v/>
      </c>
      <c r="Q49" s="35"/>
      <c r="R49" s="26"/>
      <c r="S49" s="100"/>
      <c r="T49" s="102" t="str">
        <f t="shared" si="58"/>
        <v/>
      </c>
      <c r="U49" s="35"/>
      <c r="V49" s="29"/>
      <c r="W49" s="105"/>
      <c r="X49" s="102" t="str">
        <f t="shared" si="40"/>
        <v/>
      </c>
      <c r="Y49" s="119" t="str">
        <f t="shared" si="41"/>
        <v/>
      </c>
      <c r="Z49" s="35"/>
      <c r="AA49" s="26"/>
      <c r="AB49" s="100"/>
      <c r="AC49" s="102" t="str">
        <f t="shared" si="31"/>
        <v/>
      </c>
      <c r="AD49" s="35"/>
      <c r="AE49" s="26"/>
      <c r="AF49" s="105"/>
      <c r="AG49" s="102" t="str">
        <f t="shared" si="42"/>
        <v/>
      </c>
      <c r="AH49" s="119" t="str">
        <f t="shared" si="43"/>
        <v/>
      </c>
      <c r="AI49" s="41" t="str">
        <f t="shared" si="44"/>
        <v/>
      </c>
      <c r="AJ49" s="22" t="str">
        <f t="shared" si="45"/>
        <v/>
      </c>
      <c r="AK49" s="57">
        <f>IF(AJ49&lt;&gt;"",VLOOKUP(AJ49,Point!$A$3:$B$122,2),0)</f>
        <v>0</v>
      </c>
      <c r="AL49" s="61" t="str">
        <f t="shared" si="46"/>
        <v/>
      </c>
      <c r="AM49" s="35"/>
      <c r="AN49" s="26"/>
      <c r="AO49" s="100"/>
      <c r="AP49" s="102" t="str">
        <f t="shared" si="47"/>
        <v/>
      </c>
      <c r="AQ49" s="35"/>
      <c r="AR49" s="29"/>
      <c r="AS49" s="105"/>
      <c r="AT49" s="95" t="str">
        <f t="shared" si="48"/>
        <v/>
      </c>
      <c r="AU49" s="22" t="str">
        <f t="shared" si="49"/>
        <v/>
      </c>
      <c r="AV49" s="87">
        <f>IF(AND(AU49&lt;&gt;"",AU49&gt;Point!$I$8),AU49-Point!$I$8,0)</f>
        <v>0</v>
      </c>
      <c r="AW49" s="22">
        <f>IF(AV49&lt;&gt;0,VLOOKUP(AV49,Point!$I$11:$J$48,2),0)</f>
        <v>0</v>
      </c>
      <c r="AX49" s="26"/>
      <c r="AY49" s="22" t="str">
        <f t="shared" si="50"/>
        <v/>
      </c>
      <c r="AZ49" s="22" t="str">
        <f t="shared" si="51"/>
        <v/>
      </c>
      <c r="BA49" s="22" t="str">
        <f t="shared" si="52"/>
        <v/>
      </c>
      <c r="BB49" s="43">
        <f>IF(AY49&lt;&gt;"",VLOOKUP(BA49,Point!$A$3:$B$122,2),0)</f>
        <v>0</v>
      </c>
      <c r="BC49" s="128" t="str">
        <f t="shared" si="53"/>
        <v/>
      </c>
      <c r="BD49" s="65"/>
      <c r="BE49" s="27"/>
      <c r="BF49" s="22">
        <f t="shared" si="54"/>
        <v>0</v>
      </c>
      <c r="BG49" s="65"/>
      <c r="BH49" s="27"/>
      <c r="BI49" s="22">
        <f t="shared" si="55"/>
        <v>0</v>
      </c>
      <c r="BJ49" s="65"/>
      <c r="BK49" s="27"/>
      <c r="BL49" s="22">
        <f t="shared" si="56"/>
        <v>0</v>
      </c>
      <c r="BM49" s="65"/>
      <c r="BN49" s="27"/>
      <c r="BO49" s="150">
        <f t="shared" si="26"/>
        <v>0</v>
      </c>
      <c r="BP49" s="95" t="str">
        <f t="shared" si="27"/>
        <v/>
      </c>
      <c r="BQ49" s="22" t="str">
        <f t="shared" si="28"/>
        <v/>
      </c>
      <c r="BR49" s="57">
        <f>IF(BP49&lt;&gt;"",VLOOKUP(BQ49,Point!$A$3:$B$122,2),0)</f>
        <v>0</v>
      </c>
      <c r="BS49" s="64" t="str">
        <f t="shared" si="57"/>
        <v/>
      </c>
    </row>
    <row r="50" spans="1:71" ht="12.95" customHeight="1" x14ac:dyDescent="0.25">
      <c r="A50" s="41" t="str">
        <f t="shared" si="32"/>
        <v/>
      </c>
      <c r="B50" s="52" t="str">
        <f t="shared" si="33"/>
        <v/>
      </c>
      <c r="C50" s="34"/>
      <c r="D50" s="136"/>
      <c r="E50" s="136"/>
      <c r="F50" s="136"/>
      <c r="G50" s="136"/>
      <c r="H50" s="48"/>
      <c r="I50" s="53" t="str">
        <f t="shared" si="34"/>
        <v/>
      </c>
      <c r="J50" s="54" t="str">
        <f t="shared" si="35"/>
        <v/>
      </c>
      <c r="K50" s="54" t="str">
        <f t="shared" si="36"/>
        <v/>
      </c>
      <c r="L50" s="55" t="str">
        <f t="shared" si="37"/>
        <v/>
      </c>
      <c r="M50" s="36" t="str">
        <f t="shared" si="38"/>
        <v/>
      </c>
      <c r="N50" s="26"/>
      <c r="O50" s="43">
        <f>IF(N50,VLOOKUP(N50,Point!$A$3:$B$122,2),0)</f>
        <v>0</v>
      </c>
      <c r="P50" s="61" t="str">
        <f t="shared" si="39"/>
        <v/>
      </c>
      <c r="Q50" s="35"/>
      <c r="R50" s="26"/>
      <c r="S50" s="100"/>
      <c r="T50" s="102" t="str">
        <f t="shared" si="58"/>
        <v/>
      </c>
      <c r="U50" s="35"/>
      <c r="V50" s="29"/>
      <c r="W50" s="105"/>
      <c r="X50" s="102" t="str">
        <f t="shared" si="40"/>
        <v/>
      </c>
      <c r="Y50" s="119" t="str">
        <f t="shared" si="41"/>
        <v/>
      </c>
      <c r="Z50" s="35"/>
      <c r="AA50" s="26"/>
      <c r="AB50" s="100"/>
      <c r="AC50" s="102" t="str">
        <f t="shared" si="31"/>
        <v/>
      </c>
      <c r="AD50" s="35"/>
      <c r="AE50" s="26"/>
      <c r="AF50" s="105"/>
      <c r="AG50" s="102" t="str">
        <f t="shared" si="42"/>
        <v/>
      </c>
      <c r="AH50" s="119" t="str">
        <f t="shared" si="43"/>
        <v/>
      </c>
      <c r="AI50" s="41" t="str">
        <f t="shared" si="44"/>
        <v/>
      </c>
      <c r="AJ50" s="22" t="str">
        <f t="shared" si="45"/>
        <v/>
      </c>
      <c r="AK50" s="57">
        <f>IF(AJ50&lt;&gt;"",VLOOKUP(AJ50,Point!$A$3:$B$122,2),0)</f>
        <v>0</v>
      </c>
      <c r="AL50" s="61" t="str">
        <f t="shared" si="46"/>
        <v/>
      </c>
      <c r="AM50" s="35"/>
      <c r="AN50" s="26"/>
      <c r="AO50" s="100"/>
      <c r="AP50" s="102" t="str">
        <f t="shared" si="47"/>
        <v/>
      </c>
      <c r="AQ50" s="35"/>
      <c r="AR50" s="29"/>
      <c r="AS50" s="105"/>
      <c r="AT50" s="95" t="str">
        <f t="shared" si="48"/>
        <v/>
      </c>
      <c r="AU50" s="22" t="str">
        <f t="shared" si="49"/>
        <v/>
      </c>
      <c r="AV50" s="87">
        <f>IF(AND(AU50&lt;&gt;"",AU50&gt;Point!$I$8),AU50-Point!$I$8,0)</f>
        <v>0</v>
      </c>
      <c r="AW50" s="22">
        <f>IF(AV50&lt;&gt;0,VLOOKUP(AV50,Point!$I$11:$J$48,2),0)</f>
        <v>0</v>
      </c>
      <c r="AX50" s="26"/>
      <c r="AY50" s="22" t="str">
        <f t="shared" si="50"/>
        <v/>
      </c>
      <c r="AZ50" s="22" t="str">
        <f t="shared" si="51"/>
        <v/>
      </c>
      <c r="BA50" s="22" t="str">
        <f t="shared" si="52"/>
        <v/>
      </c>
      <c r="BB50" s="43">
        <f>IF(AY50&lt;&gt;"",VLOOKUP(BA50,Point!$A$3:$B$122,2),0)</f>
        <v>0</v>
      </c>
      <c r="BC50" s="128" t="str">
        <f t="shared" si="53"/>
        <v/>
      </c>
      <c r="BD50" s="65"/>
      <c r="BE50" s="27"/>
      <c r="BF50" s="22">
        <f t="shared" si="54"/>
        <v>0</v>
      </c>
      <c r="BG50" s="65"/>
      <c r="BH50" s="27"/>
      <c r="BI50" s="22">
        <f t="shared" si="55"/>
        <v>0</v>
      </c>
      <c r="BJ50" s="65"/>
      <c r="BK50" s="27"/>
      <c r="BL50" s="22">
        <f t="shared" si="56"/>
        <v>0</v>
      </c>
      <c r="BM50" s="65"/>
      <c r="BN50" s="27"/>
      <c r="BO50" s="150">
        <f t="shared" si="26"/>
        <v>0</v>
      </c>
      <c r="BP50" s="95" t="str">
        <f t="shared" si="27"/>
        <v/>
      </c>
      <c r="BQ50" s="22" t="str">
        <f t="shared" si="28"/>
        <v/>
      </c>
      <c r="BR50" s="57">
        <f>IF(BP50&lt;&gt;"",VLOOKUP(BQ50,Point!$A$3:$B$122,2),0)</f>
        <v>0</v>
      </c>
      <c r="BS50" s="64" t="str">
        <f t="shared" si="57"/>
        <v/>
      </c>
    </row>
    <row r="51" spans="1:71" ht="12.95" customHeight="1" x14ac:dyDescent="0.25">
      <c r="A51" s="41" t="str">
        <f t="shared" si="32"/>
        <v/>
      </c>
      <c r="B51" s="52" t="str">
        <f t="shared" si="33"/>
        <v/>
      </c>
      <c r="C51" s="34"/>
      <c r="D51" s="29"/>
      <c r="E51" s="29"/>
      <c r="F51" s="29"/>
      <c r="G51" s="31"/>
      <c r="H51" s="48"/>
      <c r="I51" s="53" t="str">
        <f t="shared" si="34"/>
        <v/>
      </c>
      <c r="J51" s="54" t="str">
        <f t="shared" si="35"/>
        <v/>
      </c>
      <c r="K51" s="54" t="str">
        <f t="shared" si="36"/>
        <v/>
      </c>
      <c r="L51" s="55" t="str">
        <f t="shared" si="37"/>
        <v/>
      </c>
      <c r="M51" s="36" t="str">
        <f t="shared" si="38"/>
        <v/>
      </c>
      <c r="N51" s="26"/>
      <c r="O51" s="43">
        <f>IF(N51,VLOOKUP(N51,Point!$A$3:$B$122,2),0)</f>
        <v>0</v>
      </c>
      <c r="P51" s="61" t="str">
        <f t="shared" si="39"/>
        <v/>
      </c>
      <c r="Q51" s="35"/>
      <c r="R51" s="26"/>
      <c r="S51" s="100"/>
      <c r="T51" s="102" t="str">
        <f t="shared" si="58"/>
        <v/>
      </c>
      <c r="U51" s="35"/>
      <c r="V51" s="29"/>
      <c r="W51" s="105"/>
      <c r="X51" s="102" t="str">
        <f t="shared" si="40"/>
        <v/>
      </c>
      <c r="Y51" s="119" t="str">
        <f t="shared" si="41"/>
        <v/>
      </c>
      <c r="Z51" s="35"/>
      <c r="AA51" s="26"/>
      <c r="AB51" s="100"/>
      <c r="AC51" s="102" t="str">
        <f t="shared" si="31"/>
        <v/>
      </c>
      <c r="AD51" s="35"/>
      <c r="AE51" s="26"/>
      <c r="AF51" s="105"/>
      <c r="AG51" s="102" t="str">
        <f t="shared" si="42"/>
        <v/>
      </c>
      <c r="AH51" s="119" t="str">
        <f t="shared" si="43"/>
        <v/>
      </c>
      <c r="AI51" s="41" t="str">
        <f t="shared" si="44"/>
        <v/>
      </c>
      <c r="AJ51" s="22" t="str">
        <f t="shared" si="45"/>
        <v/>
      </c>
      <c r="AK51" s="57">
        <f>IF(AJ51&lt;&gt;"",VLOOKUP(AJ51,Point!$A$3:$B$122,2),0)</f>
        <v>0</v>
      </c>
      <c r="AL51" s="61" t="str">
        <f t="shared" si="46"/>
        <v/>
      </c>
      <c r="AM51" s="35"/>
      <c r="AN51" s="26"/>
      <c r="AO51" s="100"/>
      <c r="AP51" s="102" t="str">
        <f t="shared" si="47"/>
        <v/>
      </c>
      <c r="AQ51" s="35"/>
      <c r="AR51" s="29"/>
      <c r="AS51" s="105"/>
      <c r="AT51" s="95" t="str">
        <f t="shared" si="48"/>
        <v/>
      </c>
      <c r="AU51" s="22" t="str">
        <f t="shared" si="49"/>
        <v/>
      </c>
      <c r="AV51" s="87">
        <f>IF(AND(AU51&lt;&gt;"",AU51&gt;Point!$I$8),AU51-Point!$I$8,0)</f>
        <v>0</v>
      </c>
      <c r="AW51" s="22">
        <f>IF(AV51&lt;&gt;0,VLOOKUP(AV51,Point!$I$11:$J$48,2),0)</f>
        <v>0</v>
      </c>
      <c r="AX51" s="26"/>
      <c r="AY51" s="22" t="str">
        <f t="shared" si="50"/>
        <v/>
      </c>
      <c r="AZ51" s="22" t="str">
        <f t="shared" si="51"/>
        <v/>
      </c>
      <c r="BA51" s="22" t="str">
        <f t="shared" si="52"/>
        <v/>
      </c>
      <c r="BB51" s="43">
        <f>IF(AY51&lt;&gt;"",VLOOKUP(BA51,Point!$A$3:$B$122,2),0)</f>
        <v>0</v>
      </c>
      <c r="BC51" s="128" t="str">
        <f t="shared" si="53"/>
        <v/>
      </c>
      <c r="BD51" s="65"/>
      <c r="BE51" s="27"/>
      <c r="BF51" s="22">
        <f t="shared" si="54"/>
        <v>0</v>
      </c>
      <c r="BG51" s="65"/>
      <c r="BH51" s="27"/>
      <c r="BI51" s="22">
        <f t="shared" si="55"/>
        <v>0</v>
      </c>
      <c r="BJ51" s="65"/>
      <c r="BK51" s="27"/>
      <c r="BL51" s="22">
        <f t="shared" si="56"/>
        <v>0</v>
      </c>
      <c r="BM51" s="65"/>
      <c r="BN51" s="27"/>
      <c r="BO51" s="150">
        <f t="shared" si="26"/>
        <v>0</v>
      </c>
      <c r="BP51" s="95" t="str">
        <f t="shared" si="27"/>
        <v/>
      </c>
      <c r="BQ51" s="22" t="str">
        <f t="shared" si="28"/>
        <v/>
      </c>
      <c r="BR51" s="57">
        <f>IF(BP51&lt;&gt;"",VLOOKUP(BQ51,Point!$A$3:$B$122,2),0)</f>
        <v>0</v>
      </c>
      <c r="BS51" s="64" t="str">
        <f t="shared" si="57"/>
        <v/>
      </c>
    </row>
    <row r="52" spans="1:71" ht="12.95" customHeight="1" x14ac:dyDescent="0.25">
      <c r="A52" s="41" t="str">
        <f t="shared" si="32"/>
        <v/>
      </c>
      <c r="B52" s="52" t="str">
        <f t="shared" si="33"/>
        <v/>
      </c>
      <c r="C52" s="34"/>
      <c r="D52" s="29"/>
      <c r="E52" s="29"/>
      <c r="F52" s="29"/>
      <c r="G52" s="31"/>
      <c r="H52" s="48"/>
      <c r="I52" s="53" t="str">
        <f t="shared" si="34"/>
        <v/>
      </c>
      <c r="J52" s="54" t="str">
        <f t="shared" si="35"/>
        <v/>
      </c>
      <c r="K52" s="54" t="str">
        <f t="shared" si="36"/>
        <v/>
      </c>
      <c r="L52" s="55" t="str">
        <f t="shared" si="37"/>
        <v/>
      </c>
      <c r="M52" s="36" t="str">
        <f t="shared" si="38"/>
        <v/>
      </c>
      <c r="N52" s="26"/>
      <c r="O52" s="43">
        <f>IF(N52,VLOOKUP(N52,Point!$A$3:$B$122,2),0)</f>
        <v>0</v>
      </c>
      <c r="P52" s="61" t="str">
        <f t="shared" si="39"/>
        <v/>
      </c>
      <c r="Q52" s="35"/>
      <c r="R52" s="26"/>
      <c r="S52" s="100"/>
      <c r="T52" s="102" t="str">
        <f t="shared" si="58"/>
        <v/>
      </c>
      <c r="U52" s="35"/>
      <c r="V52" s="29"/>
      <c r="W52" s="105"/>
      <c r="X52" s="102" t="str">
        <f t="shared" si="40"/>
        <v/>
      </c>
      <c r="Y52" s="119" t="str">
        <f t="shared" si="41"/>
        <v/>
      </c>
      <c r="Z52" s="35"/>
      <c r="AA52" s="26"/>
      <c r="AB52" s="100"/>
      <c r="AC52" s="102" t="str">
        <f t="shared" si="31"/>
        <v/>
      </c>
      <c r="AD52" s="35"/>
      <c r="AE52" s="26"/>
      <c r="AF52" s="105"/>
      <c r="AG52" s="102" t="str">
        <f t="shared" si="42"/>
        <v/>
      </c>
      <c r="AH52" s="119" t="str">
        <f t="shared" si="43"/>
        <v/>
      </c>
      <c r="AI52" s="41" t="str">
        <f t="shared" si="44"/>
        <v/>
      </c>
      <c r="AJ52" s="22" t="str">
        <f t="shared" si="45"/>
        <v/>
      </c>
      <c r="AK52" s="57">
        <f>IF(AJ52&lt;&gt;"",VLOOKUP(AJ52,Point!$A$3:$B$122,2),0)</f>
        <v>0</v>
      </c>
      <c r="AL52" s="61" t="str">
        <f t="shared" si="46"/>
        <v/>
      </c>
      <c r="AM52" s="35"/>
      <c r="AN52" s="26"/>
      <c r="AO52" s="100"/>
      <c r="AP52" s="102" t="str">
        <f t="shared" si="47"/>
        <v/>
      </c>
      <c r="AQ52" s="35"/>
      <c r="AR52" s="29"/>
      <c r="AS52" s="105"/>
      <c r="AT52" s="95" t="str">
        <f t="shared" si="48"/>
        <v/>
      </c>
      <c r="AU52" s="22" t="str">
        <f t="shared" si="49"/>
        <v/>
      </c>
      <c r="AV52" s="87">
        <f>IF(AND(AU52&lt;&gt;"",AU52&gt;Point!$I$8),AU52-Point!$I$8,0)</f>
        <v>0</v>
      </c>
      <c r="AW52" s="22">
        <f>IF(AV52&lt;&gt;0,VLOOKUP(AV52,Point!$I$11:$J$48,2),0)</f>
        <v>0</v>
      </c>
      <c r="AX52" s="26"/>
      <c r="AY52" s="22" t="str">
        <f t="shared" si="50"/>
        <v/>
      </c>
      <c r="AZ52" s="22" t="str">
        <f t="shared" si="51"/>
        <v/>
      </c>
      <c r="BA52" s="22" t="str">
        <f t="shared" si="52"/>
        <v/>
      </c>
      <c r="BB52" s="43">
        <f>IF(AY52&lt;&gt;"",VLOOKUP(BA52,Point!$A$3:$B$122,2),0)</f>
        <v>0</v>
      </c>
      <c r="BC52" s="128" t="str">
        <f t="shared" si="53"/>
        <v/>
      </c>
      <c r="BD52" s="65"/>
      <c r="BE52" s="27"/>
      <c r="BF52" s="22">
        <f t="shared" si="54"/>
        <v>0</v>
      </c>
      <c r="BG52" s="65"/>
      <c r="BH52" s="27"/>
      <c r="BI52" s="22">
        <f t="shared" si="55"/>
        <v>0</v>
      </c>
      <c r="BJ52" s="65"/>
      <c r="BK52" s="27"/>
      <c r="BL52" s="22">
        <f t="shared" si="56"/>
        <v>0</v>
      </c>
      <c r="BM52" s="65"/>
      <c r="BN52" s="27"/>
      <c r="BO52" s="150">
        <f t="shared" si="26"/>
        <v>0</v>
      </c>
      <c r="BP52" s="95" t="str">
        <f t="shared" si="27"/>
        <v/>
      </c>
      <c r="BQ52" s="22" t="str">
        <f t="shared" si="28"/>
        <v/>
      </c>
      <c r="BR52" s="57">
        <f>IF(BP52&lt;&gt;"",VLOOKUP(BQ52,Point!$A$3:$B$122,2),0)</f>
        <v>0</v>
      </c>
      <c r="BS52" s="64" t="str">
        <f t="shared" si="57"/>
        <v/>
      </c>
    </row>
    <row r="53" spans="1:71" ht="12.95" customHeight="1" x14ac:dyDescent="0.25">
      <c r="A53" s="41" t="str">
        <f t="shared" si="32"/>
        <v/>
      </c>
      <c r="B53" s="52" t="str">
        <f t="shared" si="33"/>
        <v/>
      </c>
      <c r="C53" s="34"/>
      <c r="D53" s="29"/>
      <c r="E53" s="29"/>
      <c r="F53" s="29"/>
      <c r="G53" s="31"/>
      <c r="H53" s="48"/>
      <c r="I53" s="53" t="str">
        <f t="shared" si="34"/>
        <v/>
      </c>
      <c r="J53" s="54" t="str">
        <f t="shared" si="35"/>
        <v/>
      </c>
      <c r="K53" s="54" t="str">
        <f t="shared" si="36"/>
        <v/>
      </c>
      <c r="L53" s="55" t="str">
        <f t="shared" si="37"/>
        <v/>
      </c>
      <c r="M53" s="36" t="str">
        <f t="shared" si="38"/>
        <v/>
      </c>
      <c r="N53" s="26"/>
      <c r="O53" s="43">
        <f>IF(N53,VLOOKUP(N53,Point!$A$3:$B$122,2),0)</f>
        <v>0</v>
      </c>
      <c r="P53" s="61" t="str">
        <f t="shared" si="39"/>
        <v/>
      </c>
      <c r="Q53" s="35"/>
      <c r="R53" s="26"/>
      <c r="S53" s="100"/>
      <c r="T53" s="102" t="str">
        <f t="shared" si="58"/>
        <v/>
      </c>
      <c r="U53" s="35"/>
      <c r="V53" s="29"/>
      <c r="W53" s="105"/>
      <c r="X53" s="102" t="str">
        <f t="shared" si="40"/>
        <v/>
      </c>
      <c r="Y53" s="119" t="str">
        <f t="shared" si="41"/>
        <v/>
      </c>
      <c r="Z53" s="35"/>
      <c r="AA53" s="26"/>
      <c r="AB53" s="100"/>
      <c r="AC53" s="102" t="str">
        <f t="shared" si="31"/>
        <v/>
      </c>
      <c r="AD53" s="35"/>
      <c r="AE53" s="26"/>
      <c r="AF53" s="105"/>
      <c r="AG53" s="102" t="str">
        <f t="shared" si="42"/>
        <v/>
      </c>
      <c r="AH53" s="119" t="str">
        <f t="shared" si="43"/>
        <v/>
      </c>
      <c r="AI53" s="41" t="str">
        <f t="shared" si="44"/>
        <v/>
      </c>
      <c r="AJ53" s="22" t="str">
        <f t="shared" si="45"/>
        <v/>
      </c>
      <c r="AK53" s="57">
        <f>IF(AJ53&lt;&gt;"",VLOOKUP(AJ53,Point!$A$3:$B$122,2),0)</f>
        <v>0</v>
      </c>
      <c r="AL53" s="61" t="str">
        <f t="shared" si="46"/>
        <v/>
      </c>
      <c r="AM53" s="35"/>
      <c r="AN53" s="26"/>
      <c r="AO53" s="100"/>
      <c r="AP53" s="102" t="str">
        <f t="shared" si="47"/>
        <v/>
      </c>
      <c r="AQ53" s="35"/>
      <c r="AR53" s="29"/>
      <c r="AS53" s="105"/>
      <c r="AT53" s="95" t="str">
        <f t="shared" si="48"/>
        <v/>
      </c>
      <c r="AU53" s="22" t="str">
        <f t="shared" si="49"/>
        <v/>
      </c>
      <c r="AV53" s="87">
        <f>IF(AND(AU53&lt;&gt;"",AU53&gt;Point!$I$8),AU53-Point!$I$8,0)</f>
        <v>0</v>
      </c>
      <c r="AW53" s="22">
        <f>IF(AV53&lt;&gt;0,VLOOKUP(AV53,Point!$I$11:$J$48,2),0)</f>
        <v>0</v>
      </c>
      <c r="AX53" s="26"/>
      <c r="AY53" s="22" t="str">
        <f t="shared" si="50"/>
        <v/>
      </c>
      <c r="AZ53" s="22" t="str">
        <f t="shared" si="51"/>
        <v/>
      </c>
      <c r="BA53" s="22" t="str">
        <f t="shared" si="52"/>
        <v/>
      </c>
      <c r="BB53" s="43">
        <f>IF(AY53&lt;&gt;"",VLOOKUP(BA53,Point!$A$3:$B$122,2),0)</f>
        <v>0</v>
      </c>
      <c r="BC53" s="128" t="str">
        <f t="shared" si="53"/>
        <v/>
      </c>
      <c r="BD53" s="65"/>
      <c r="BE53" s="27"/>
      <c r="BF53" s="22">
        <f t="shared" si="54"/>
        <v>0</v>
      </c>
      <c r="BG53" s="65"/>
      <c r="BH53" s="27"/>
      <c r="BI53" s="22">
        <f t="shared" si="55"/>
        <v>0</v>
      </c>
      <c r="BJ53" s="65"/>
      <c r="BK53" s="27"/>
      <c r="BL53" s="22">
        <f t="shared" si="56"/>
        <v>0</v>
      </c>
      <c r="BM53" s="65"/>
      <c r="BN53" s="27"/>
      <c r="BO53" s="150">
        <f t="shared" si="26"/>
        <v>0</v>
      </c>
      <c r="BP53" s="95" t="str">
        <f t="shared" si="27"/>
        <v/>
      </c>
      <c r="BQ53" s="22" t="str">
        <f t="shared" si="28"/>
        <v/>
      </c>
      <c r="BR53" s="57">
        <f>IF(BP53&lt;&gt;"",VLOOKUP(BQ53,Point!$A$3:$B$122,2),0)</f>
        <v>0</v>
      </c>
      <c r="BS53" s="64" t="str">
        <f t="shared" si="57"/>
        <v/>
      </c>
    </row>
    <row r="54" spans="1:71" ht="12.95" customHeight="1" x14ac:dyDescent="0.25">
      <c r="A54" s="41" t="str">
        <f t="shared" si="32"/>
        <v/>
      </c>
      <c r="B54" s="52" t="str">
        <f t="shared" si="33"/>
        <v/>
      </c>
      <c r="C54" s="34"/>
      <c r="D54" s="29"/>
      <c r="E54" s="29"/>
      <c r="F54" s="29"/>
      <c r="G54" s="31"/>
      <c r="H54" s="48"/>
      <c r="I54" s="53" t="str">
        <f t="shared" si="34"/>
        <v/>
      </c>
      <c r="J54" s="54" t="str">
        <f t="shared" si="35"/>
        <v/>
      </c>
      <c r="K54" s="54" t="str">
        <f t="shared" si="36"/>
        <v/>
      </c>
      <c r="L54" s="55" t="str">
        <f t="shared" si="37"/>
        <v/>
      </c>
      <c r="M54" s="36" t="str">
        <f t="shared" si="38"/>
        <v/>
      </c>
      <c r="N54" s="26"/>
      <c r="O54" s="43">
        <f>IF(N54,VLOOKUP(N54,Point!$A$3:$B$122,2),0)</f>
        <v>0</v>
      </c>
      <c r="P54" s="61" t="str">
        <f t="shared" si="39"/>
        <v/>
      </c>
      <c r="Q54" s="35"/>
      <c r="R54" s="26"/>
      <c r="S54" s="100"/>
      <c r="T54" s="102" t="str">
        <f t="shared" si="58"/>
        <v/>
      </c>
      <c r="U54" s="35"/>
      <c r="V54" s="29"/>
      <c r="W54" s="105"/>
      <c r="X54" s="102" t="str">
        <f t="shared" si="40"/>
        <v/>
      </c>
      <c r="Y54" s="119" t="str">
        <f t="shared" si="41"/>
        <v/>
      </c>
      <c r="Z54" s="35"/>
      <c r="AA54" s="26"/>
      <c r="AB54" s="100"/>
      <c r="AC54" s="102" t="str">
        <f t="shared" si="31"/>
        <v/>
      </c>
      <c r="AD54" s="35"/>
      <c r="AE54" s="26"/>
      <c r="AF54" s="105"/>
      <c r="AG54" s="102" t="str">
        <f t="shared" si="42"/>
        <v/>
      </c>
      <c r="AH54" s="119" t="str">
        <f t="shared" si="43"/>
        <v/>
      </c>
      <c r="AI54" s="41" t="str">
        <f t="shared" si="44"/>
        <v/>
      </c>
      <c r="AJ54" s="22" t="str">
        <f t="shared" si="45"/>
        <v/>
      </c>
      <c r="AK54" s="57">
        <f>IF(AJ54&lt;&gt;"",VLOOKUP(AJ54,Point!$A$3:$B$122,2),0)</f>
        <v>0</v>
      </c>
      <c r="AL54" s="61" t="str">
        <f t="shared" si="46"/>
        <v/>
      </c>
      <c r="AM54" s="35"/>
      <c r="AN54" s="26"/>
      <c r="AO54" s="100"/>
      <c r="AP54" s="102" t="str">
        <f t="shared" si="47"/>
        <v/>
      </c>
      <c r="AQ54" s="35"/>
      <c r="AR54" s="29"/>
      <c r="AS54" s="105"/>
      <c r="AT54" s="95" t="str">
        <f t="shared" si="48"/>
        <v/>
      </c>
      <c r="AU54" s="22" t="str">
        <f t="shared" si="49"/>
        <v/>
      </c>
      <c r="AV54" s="87">
        <f>IF(AND(AU54&lt;&gt;"",AU54&gt;Point!$I$8),AU54-Point!$I$8,0)</f>
        <v>0</v>
      </c>
      <c r="AW54" s="22">
        <f>IF(AV54&lt;&gt;0,VLOOKUP(AV54,Point!$I$11:$J$48,2),0)</f>
        <v>0</v>
      </c>
      <c r="AX54" s="26"/>
      <c r="AY54" s="22" t="str">
        <f t="shared" si="50"/>
        <v/>
      </c>
      <c r="AZ54" s="22" t="str">
        <f t="shared" si="51"/>
        <v/>
      </c>
      <c r="BA54" s="22" t="str">
        <f t="shared" si="52"/>
        <v/>
      </c>
      <c r="BB54" s="43">
        <f>IF(AY54&lt;&gt;"",VLOOKUP(BA54,Point!$A$3:$B$122,2),0)</f>
        <v>0</v>
      </c>
      <c r="BC54" s="128" t="str">
        <f t="shared" si="53"/>
        <v/>
      </c>
      <c r="BD54" s="65"/>
      <c r="BE54" s="27"/>
      <c r="BF54" s="22">
        <f t="shared" si="54"/>
        <v>0</v>
      </c>
      <c r="BG54" s="65"/>
      <c r="BH54" s="27"/>
      <c r="BI54" s="22">
        <f t="shared" si="55"/>
        <v>0</v>
      </c>
      <c r="BJ54" s="65"/>
      <c r="BK54" s="27"/>
      <c r="BL54" s="22">
        <f t="shared" si="56"/>
        <v>0</v>
      </c>
      <c r="BM54" s="65"/>
      <c r="BN54" s="27"/>
      <c r="BO54" s="150">
        <f t="shared" si="26"/>
        <v>0</v>
      </c>
      <c r="BP54" s="95" t="str">
        <f t="shared" si="27"/>
        <v/>
      </c>
      <c r="BQ54" s="22" t="str">
        <f t="shared" si="28"/>
        <v/>
      </c>
      <c r="BR54" s="57">
        <f>IF(BP54&lt;&gt;"",VLOOKUP(BQ54,Point!$A$3:$B$122,2),0)</f>
        <v>0</v>
      </c>
      <c r="BS54" s="64" t="str">
        <f t="shared" si="57"/>
        <v/>
      </c>
    </row>
    <row r="55" spans="1:71" ht="12.95" customHeight="1" x14ac:dyDescent="0.25">
      <c r="A55" s="41" t="str">
        <f t="shared" si="32"/>
        <v/>
      </c>
      <c r="B55" s="52" t="str">
        <f t="shared" si="33"/>
        <v/>
      </c>
      <c r="C55" s="34"/>
      <c r="D55" s="29"/>
      <c r="E55" s="29"/>
      <c r="F55" s="29"/>
      <c r="G55" s="31"/>
      <c r="H55" s="48"/>
      <c r="I55" s="53" t="str">
        <f t="shared" si="34"/>
        <v/>
      </c>
      <c r="J55" s="54" t="str">
        <f t="shared" si="35"/>
        <v/>
      </c>
      <c r="K55" s="54" t="str">
        <f t="shared" si="36"/>
        <v/>
      </c>
      <c r="L55" s="55" t="str">
        <f t="shared" si="37"/>
        <v/>
      </c>
      <c r="M55" s="36" t="str">
        <f t="shared" si="38"/>
        <v/>
      </c>
      <c r="N55" s="26"/>
      <c r="O55" s="43">
        <f>IF(N55,VLOOKUP(N55,Point!$A$3:$B$122,2),0)</f>
        <v>0</v>
      </c>
      <c r="P55" s="61" t="str">
        <f t="shared" si="39"/>
        <v/>
      </c>
      <c r="Q55" s="35"/>
      <c r="R55" s="26"/>
      <c r="S55" s="100"/>
      <c r="T55" s="102" t="str">
        <f t="shared" si="58"/>
        <v/>
      </c>
      <c r="U55" s="35"/>
      <c r="V55" s="29"/>
      <c r="W55" s="105"/>
      <c r="X55" s="102" t="str">
        <f t="shared" si="40"/>
        <v/>
      </c>
      <c r="Y55" s="119" t="str">
        <f t="shared" si="41"/>
        <v/>
      </c>
      <c r="Z55" s="35"/>
      <c r="AA55" s="26"/>
      <c r="AB55" s="100"/>
      <c r="AC55" s="102" t="str">
        <f t="shared" si="31"/>
        <v/>
      </c>
      <c r="AD55" s="35"/>
      <c r="AE55" s="26"/>
      <c r="AF55" s="105"/>
      <c r="AG55" s="102" t="str">
        <f t="shared" si="42"/>
        <v/>
      </c>
      <c r="AH55" s="119" t="str">
        <f t="shared" si="43"/>
        <v/>
      </c>
      <c r="AI55" s="41" t="str">
        <f t="shared" si="44"/>
        <v/>
      </c>
      <c r="AJ55" s="22" t="str">
        <f t="shared" si="45"/>
        <v/>
      </c>
      <c r="AK55" s="57">
        <f>IF(AJ55&lt;&gt;"",VLOOKUP(AJ55,Point!$A$3:$B$122,2),0)</f>
        <v>0</v>
      </c>
      <c r="AL55" s="61" t="str">
        <f t="shared" si="46"/>
        <v/>
      </c>
      <c r="AM55" s="35"/>
      <c r="AN55" s="26"/>
      <c r="AO55" s="100"/>
      <c r="AP55" s="102" t="str">
        <f t="shared" si="47"/>
        <v/>
      </c>
      <c r="AQ55" s="35"/>
      <c r="AR55" s="29"/>
      <c r="AS55" s="105"/>
      <c r="AT55" s="95" t="str">
        <f t="shared" si="48"/>
        <v/>
      </c>
      <c r="AU55" s="22" t="str">
        <f t="shared" si="49"/>
        <v/>
      </c>
      <c r="AV55" s="87">
        <f>IF(AND(AU55&lt;&gt;"",AU55&gt;Point!$I$8),AU55-Point!$I$8,0)</f>
        <v>0</v>
      </c>
      <c r="AW55" s="22">
        <f>IF(AV55&lt;&gt;0,VLOOKUP(AV55,Point!$I$11:$J$48,2),0)</f>
        <v>0</v>
      </c>
      <c r="AX55" s="26"/>
      <c r="AY55" s="22" t="str">
        <f t="shared" si="50"/>
        <v/>
      </c>
      <c r="AZ55" s="22" t="str">
        <f t="shared" si="51"/>
        <v/>
      </c>
      <c r="BA55" s="22" t="str">
        <f t="shared" si="52"/>
        <v/>
      </c>
      <c r="BB55" s="43">
        <f>IF(AY55&lt;&gt;"",VLOOKUP(BA55,Point!$A$3:$B$122,2),0)</f>
        <v>0</v>
      </c>
      <c r="BC55" s="128" t="str">
        <f t="shared" si="53"/>
        <v/>
      </c>
      <c r="BD55" s="65"/>
      <c r="BE55" s="27"/>
      <c r="BF55" s="22">
        <f t="shared" si="54"/>
        <v>0</v>
      </c>
      <c r="BG55" s="65"/>
      <c r="BH55" s="27"/>
      <c r="BI55" s="22">
        <f t="shared" si="55"/>
        <v>0</v>
      </c>
      <c r="BJ55" s="65"/>
      <c r="BK55" s="27"/>
      <c r="BL55" s="22">
        <f t="shared" si="56"/>
        <v>0</v>
      </c>
      <c r="BM55" s="65"/>
      <c r="BN55" s="27"/>
      <c r="BO55" s="150">
        <f t="shared" si="26"/>
        <v>0</v>
      </c>
      <c r="BP55" s="95" t="str">
        <f t="shared" si="27"/>
        <v/>
      </c>
      <c r="BQ55" s="22" t="str">
        <f t="shared" si="28"/>
        <v/>
      </c>
      <c r="BR55" s="57">
        <f>IF(BP55&lt;&gt;"",VLOOKUP(BQ55,Point!$A$3:$B$122,2),0)</f>
        <v>0</v>
      </c>
      <c r="BS55" s="64" t="str">
        <f t="shared" si="57"/>
        <v/>
      </c>
    </row>
    <row r="56" spans="1:71" ht="12.95" customHeight="1" x14ac:dyDescent="0.25">
      <c r="A56" s="41" t="str">
        <f t="shared" si="32"/>
        <v/>
      </c>
      <c r="B56" s="52" t="str">
        <f t="shared" si="33"/>
        <v/>
      </c>
      <c r="C56" s="34"/>
      <c r="D56" s="29"/>
      <c r="E56" s="29"/>
      <c r="F56" s="29"/>
      <c r="G56" s="31"/>
      <c r="H56" s="48"/>
      <c r="I56" s="53" t="str">
        <f t="shared" si="34"/>
        <v/>
      </c>
      <c r="J56" s="54" t="str">
        <f t="shared" si="35"/>
        <v/>
      </c>
      <c r="K56" s="54" t="str">
        <f t="shared" si="36"/>
        <v/>
      </c>
      <c r="L56" s="55" t="str">
        <f t="shared" si="37"/>
        <v/>
      </c>
      <c r="M56" s="36" t="str">
        <f t="shared" si="38"/>
        <v/>
      </c>
      <c r="N56" s="26"/>
      <c r="O56" s="43">
        <f>IF(N56,VLOOKUP(N56,Point!$A$3:$B$122,2),0)</f>
        <v>0</v>
      </c>
      <c r="P56" s="61" t="str">
        <f t="shared" si="39"/>
        <v/>
      </c>
      <c r="Q56" s="35"/>
      <c r="R56" s="26"/>
      <c r="S56" s="100"/>
      <c r="T56" s="102" t="str">
        <f t="shared" si="58"/>
        <v/>
      </c>
      <c r="U56" s="35"/>
      <c r="V56" s="29"/>
      <c r="W56" s="105"/>
      <c r="X56" s="102" t="str">
        <f t="shared" si="40"/>
        <v/>
      </c>
      <c r="Y56" s="119" t="str">
        <f t="shared" si="41"/>
        <v/>
      </c>
      <c r="Z56" s="35"/>
      <c r="AA56" s="26"/>
      <c r="AB56" s="100"/>
      <c r="AC56" s="102" t="str">
        <f t="shared" si="31"/>
        <v/>
      </c>
      <c r="AD56" s="35"/>
      <c r="AE56" s="26"/>
      <c r="AF56" s="105"/>
      <c r="AG56" s="102" t="str">
        <f t="shared" si="42"/>
        <v/>
      </c>
      <c r="AH56" s="119" t="str">
        <f t="shared" si="43"/>
        <v/>
      </c>
      <c r="AI56" s="41" t="str">
        <f t="shared" si="44"/>
        <v/>
      </c>
      <c r="AJ56" s="22" t="str">
        <f t="shared" si="45"/>
        <v/>
      </c>
      <c r="AK56" s="57">
        <f>IF(AJ56&lt;&gt;"",VLOOKUP(AJ56,Point!$A$3:$B$122,2),0)</f>
        <v>0</v>
      </c>
      <c r="AL56" s="61" t="str">
        <f t="shared" si="46"/>
        <v/>
      </c>
      <c r="AM56" s="35"/>
      <c r="AN56" s="26"/>
      <c r="AO56" s="100"/>
      <c r="AP56" s="102" t="str">
        <f t="shared" si="47"/>
        <v/>
      </c>
      <c r="AQ56" s="35"/>
      <c r="AR56" s="29"/>
      <c r="AS56" s="105"/>
      <c r="AT56" s="95" t="str">
        <f t="shared" si="48"/>
        <v/>
      </c>
      <c r="AU56" s="22" t="str">
        <f t="shared" si="49"/>
        <v/>
      </c>
      <c r="AV56" s="87">
        <f>IF(AND(AU56&lt;&gt;"",AU56&gt;Point!$I$8),AU56-Point!$I$8,0)</f>
        <v>0</v>
      </c>
      <c r="AW56" s="22">
        <f>IF(AV56&lt;&gt;0,VLOOKUP(AV56,Point!$I$11:$J$48,2),0)</f>
        <v>0</v>
      </c>
      <c r="AX56" s="26"/>
      <c r="AY56" s="22" t="str">
        <f t="shared" si="50"/>
        <v/>
      </c>
      <c r="AZ56" s="22" t="str">
        <f t="shared" si="51"/>
        <v/>
      </c>
      <c r="BA56" s="22" t="str">
        <f t="shared" si="52"/>
        <v/>
      </c>
      <c r="BB56" s="43">
        <f>IF(AY56&lt;&gt;"",VLOOKUP(BA56,Point!$A$3:$B$122,2),0)</f>
        <v>0</v>
      </c>
      <c r="BC56" s="128" t="str">
        <f t="shared" si="53"/>
        <v/>
      </c>
      <c r="BD56" s="65"/>
      <c r="BE56" s="27"/>
      <c r="BF56" s="22">
        <f t="shared" si="54"/>
        <v>0</v>
      </c>
      <c r="BG56" s="65"/>
      <c r="BH56" s="27"/>
      <c r="BI56" s="22">
        <f t="shared" si="55"/>
        <v>0</v>
      </c>
      <c r="BJ56" s="65"/>
      <c r="BK56" s="27"/>
      <c r="BL56" s="22">
        <f t="shared" si="56"/>
        <v>0</v>
      </c>
      <c r="BM56" s="65"/>
      <c r="BN56" s="27"/>
      <c r="BO56" s="150">
        <f t="shared" si="26"/>
        <v>0</v>
      </c>
      <c r="BP56" s="95" t="str">
        <f t="shared" si="27"/>
        <v/>
      </c>
      <c r="BQ56" s="22" t="str">
        <f t="shared" si="28"/>
        <v/>
      </c>
      <c r="BR56" s="57">
        <f>IF(BP56&lt;&gt;"",VLOOKUP(BQ56,Point!$A$3:$B$122,2),0)</f>
        <v>0</v>
      </c>
      <c r="BS56" s="64" t="str">
        <f t="shared" si="57"/>
        <v/>
      </c>
    </row>
    <row r="57" spans="1:71" ht="12.95" customHeight="1" x14ac:dyDescent="0.25">
      <c r="A57" s="41" t="str">
        <f t="shared" si="32"/>
        <v/>
      </c>
      <c r="B57" s="52" t="str">
        <f t="shared" si="33"/>
        <v/>
      </c>
      <c r="C57" s="34"/>
      <c r="D57" s="29"/>
      <c r="E57" s="29"/>
      <c r="F57" s="29"/>
      <c r="G57" s="31"/>
      <c r="H57" s="48"/>
      <c r="I57" s="53" t="str">
        <f t="shared" si="34"/>
        <v/>
      </c>
      <c r="J57" s="54" t="str">
        <f t="shared" si="35"/>
        <v/>
      </c>
      <c r="K57" s="54" t="str">
        <f t="shared" si="36"/>
        <v/>
      </c>
      <c r="L57" s="55" t="str">
        <f t="shared" si="37"/>
        <v/>
      </c>
      <c r="M57" s="36" t="str">
        <f t="shared" si="38"/>
        <v/>
      </c>
      <c r="N57" s="26"/>
      <c r="O57" s="43">
        <f>IF(N57,VLOOKUP(N57,Point!$A$3:$B$122,2),0)</f>
        <v>0</v>
      </c>
      <c r="P57" s="61" t="str">
        <f t="shared" si="39"/>
        <v/>
      </c>
      <c r="Q57" s="35"/>
      <c r="R57" s="26"/>
      <c r="S57" s="100"/>
      <c r="T57" s="102" t="str">
        <f t="shared" si="58"/>
        <v/>
      </c>
      <c r="U57" s="35"/>
      <c r="V57" s="29"/>
      <c r="W57" s="105"/>
      <c r="X57" s="102" t="str">
        <f t="shared" si="40"/>
        <v/>
      </c>
      <c r="Y57" s="119" t="str">
        <f t="shared" si="41"/>
        <v/>
      </c>
      <c r="Z57" s="35"/>
      <c r="AA57" s="26"/>
      <c r="AB57" s="100"/>
      <c r="AC57" s="102" t="str">
        <f t="shared" si="31"/>
        <v/>
      </c>
      <c r="AD57" s="35"/>
      <c r="AE57" s="26"/>
      <c r="AF57" s="105"/>
      <c r="AG57" s="102" t="str">
        <f t="shared" si="42"/>
        <v/>
      </c>
      <c r="AH57" s="119" t="str">
        <f t="shared" si="43"/>
        <v/>
      </c>
      <c r="AI57" s="41" t="str">
        <f t="shared" si="44"/>
        <v/>
      </c>
      <c r="AJ57" s="22" t="str">
        <f t="shared" si="45"/>
        <v/>
      </c>
      <c r="AK57" s="57">
        <f>IF(AJ57&lt;&gt;"",VLOOKUP(AJ57,Point!$A$3:$B$122,2),0)</f>
        <v>0</v>
      </c>
      <c r="AL57" s="61" t="str">
        <f t="shared" si="46"/>
        <v/>
      </c>
      <c r="AM57" s="35"/>
      <c r="AN57" s="26"/>
      <c r="AO57" s="100"/>
      <c r="AP57" s="102" t="str">
        <f t="shared" si="47"/>
        <v/>
      </c>
      <c r="AQ57" s="35"/>
      <c r="AR57" s="29"/>
      <c r="AS57" s="105"/>
      <c r="AT57" s="95" t="str">
        <f t="shared" si="48"/>
        <v/>
      </c>
      <c r="AU57" s="22" t="str">
        <f t="shared" si="49"/>
        <v/>
      </c>
      <c r="AV57" s="87">
        <f>IF(AND(AU57&lt;&gt;"",AU57&gt;Point!$I$8),AU57-Point!$I$8,0)</f>
        <v>0</v>
      </c>
      <c r="AW57" s="22">
        <f>IF(AV57&lt;&gt;0,VLOOKUP(AV57,Point!$I$11:$J$48,2),0)</f>
        <v>0</v>
      </c>
      <c r="AX57" s="26"/>
      <c r="AY57" s="22" t="str">
        <f t="shared" si="50"/>
        <v/>
      </c>
      <c r="AZ57" s="22" t="str">
        <f t="shared" si="51"/>
        <v/>
      </c>
      <c r="BA57" s="22" t="str">
        <f t="shared" si="52"/>
        <v/>
      </c>
      <c r="BB57" s="43">
        <f>IF(AY57&lt;&gt;"",VLOOKUP(BA57,Point!$A$3:$B$122,2),0)</f>
        <v>0</v>
      </c>
      <c r="BC57" s="128" t="str">
        <f t="shared" si="53"/>
        <v/>
      </c>
      <c r="BD57" s="65"/>
      <c r="BE57" s="27"/>
      <c r="BF57" s="22">
        <f t="shared" si="54"/>
        <v>0</v>
      </c>
      <c r="BG57" s="65"/>
      <c r="BH57" s="27"/>
      <c r="BI57" s="22">
        <f t="shared" si="55"/>
        <v>0</v>
      </c>
      <c r="BJ57" s="65"/>
      <c r="BK57" s="27"/>
      <c r="BL57" s="22">
        <f t="shared" si="56"/>
        <v>0</v>
      </c>
      <c r="BM57" s="65"/>
      <c r="BN57" s="27"/>
      <c r="BO57" s="150">
        <f t="shared" si="26"/>
        <v>0</v>
      </c>
      <c r="BP57" s="95" t="str">
        <f t="shared" si="27"/>
        <v/>
      </c>
      <c r="BQ57" s="22" t="str">
        <f t="shared" si="28"/>
        <v/>
      </c>
      <c r="BR57" s="57">
        <f>IF(BP57&lt;&gt;"",VLOOKUP(BQ57,Point!$A$3:$B$122,2),0)</f>
        <v>0</v>
      </c>
      <c r="BS57" s="64" t="str">
        <f t="shared" si="57"/>
        <v/>
      </c>
    </row>
    <row r="58" spans="1:71" ht="12.95" customHeight="1" x14ac:dyDescent="0.25">
      <c r="A58" s="41" t="str">
        <f t="shared" si="32"/>
        <v/>
      </c>
      <c r="B58" s="52" t="str">
        <f t="shared" si="33"/>
        <v/>
      </c>
      <c r="C58" s="34"/>
      <c r="D58" s="29"/>
      <c r="E58" s="29"/>
      <c r="F58" s="29"/>
      <c r="G58" s="31"/>
      <c r="H58" s="48"/>
      <c r="I58" s="53" t="str">
        <f t="shared" si="34"/>
        <v/>
      </c>
      <c r="J58" s="54" t="str">
        <f t="shared" si="35"/>
        <v/>
      </c>
      <c r="K58" s="54" t="str">
        <f t="shared" si="36"/>
        <v/>
      </c>
      <c r="L58" s="55" t="str">
        <f t="shared" si="37"/>
        <v/>
      </c>
      <c r="M58" s="36" t="str">
        <f t="shared" si="38"/>
        <v/>
      </c>
      <c r="N58" s="26"/>
      <c r="O58" s="43">
        <f>IF(N58,VLOOKUP(N58,Point!$A$3:$B$122,2),0)</f>
        <v>0</v>
      </c>
      <c r="P58" s="61" t="str">
        <f t="shared" si="39"/>
        <v/>
      </c>
      <c r="Q58" s="35"/>
      <c r="R58" s="26"/>
      <c r="S58" s="100"/>
      <c r="T58" s="102" t="str">
        <f t="shared" si="58"/>
        <v/>
      </c>
      <c r="U58" s="35"/>
      <c r="V58" s="29"/>
      <c r="W58" s="105"/>
      <c r="X58" s="102" t="str">
        <f t="shared" si="40"/>
        <v/>
      </c>
      <c r="Y58" s="119" t="str">
        <f t="shared" si="41"/>
        <v/>
      </c>
      <c r="Z58" s="35"/>
      <c r="AA58" s="26"/>
      <c r="AB58" s="100"/>
      <c r="AC58" s="102" t="str">
        <f t="shared" si="31"/>
        <v/>
      </c>
      <c r="AD58" s="35"/>
      <c r="AE58" s="26"/>
      <c r="AF58" s="105"/>
      <c r="AG58" s="102" t="str">
        <f t="shared" si="42"/>
        <v/>
      </c>
      <c r="AH58" s="119" t="str">
        <f t="shared" si="43"/>
        <v/>
      </c>
      <c r="AI58" s="41" t="str">
        <f t="shared" si="44"/>
        <v/>
      </c>
      <c r="AJ58" s="22" t="str">
        <f t="shared" si="45"/>
        <v/>
      </c>
      <c r="AK58" s="57">
        <f>IF(AJ58&lt;&gt;"",VLOOKUP(AJ58,Point!$A$3:$B$122,2),0)</f>
        <v>0</v>
      </c>
      <c r="AL58" s="61" t="str">
        <f t="shared" si="46"/>
        <v/>
      </c>
      <c r="AM58" s="35"/>
      <c r="AN58" s="26"/>
      <c r="AO58" s="100"/>
      <c r="AP58" s="102" t="str">
        <f t="shared" si="47"/>
        <v/>
      </c>
      <c r="AQ58" s="35"/>
      <c r="AR58" s="29"/>
      <c r="AS58" s="105"/>
      <c r="AT58" s="95" t="str">
        <f t="shared" si="48"/>
        <v/>
      </c>
      <c r="AU58" s="22" t="str">
        <f t="shared" si="49"/>
        <v/>
      </c>
      <c r="AV58" s="87">
        <f>IF(AND(AU58&lt;&gt;"",AU58&gt;Point!$I$8),AU58-Point!$I$8,0)</f>
        <v>0</v>
      </c>
      <c r="AW58" s="22">
        <f>IF(AV58&lt;&gt;0,VLOOKUP(AV58,Point!$I$11:$J$48,2),0)</f>
        <v>0</v>
      </c>
      <c r="AX58" s="26"/>
      <c r="AY58" s="22" t="str">
        <f t="shared" si="50"/>
        <v/>
      </c>
      <c r="AZ58" s="22" t="str">
        <f t="shared" si="51"/>
        <v/>
      </c>
      <c r="BA58" s="22" t="str">
        <f t="shared" si="52"/>
        <v/>
      </c>
      <c r="BB58" s="43">
        <f>IF(AY58&lt;&gt;"",VLOOKUP(BA58,Point!$A$3:$B$122,2),0)</f>
        <v>0</v>
      </c>
      <c r="BC58" s="128" t="str">
        <f t="shared" si="53"/>
        <v/>
      </c>
      <c r="BD58" s="65"/>
      <c r="BE58" s="27"/>
      <c r="BF58" s="22">
        <f t="shared" si="54"/>
        <v>0</v>
      </c>
      <c r="BG58" s="65"/>
      <c r="BH58" s="27"/>
      <c r="BI58" s="22">
        <f t="shared" si="55"/>
        <v>0</v>
      </c>
      <c r="BJ58" s="65"/>
      <c r="BK58" s="27"/>
      <c r="BL58" s="22">
        <f t="shared" si="56"/>
        <v>0</v>
      </c>
      <c r="BM58" s="65"/>
      <c r="BN58" s="27"/>
      <c r="BO58" s="150">
        <f t="shared" si="26"/>
        <v>0</v>
      </c>
      <c r="BP58" s="95" t="str">
        <f t="shared" si="27"/>
        <v/>
      </c>
      <c r="BQ58" s="22" t="str">
        <f t="shared" si="28"/>
        <v/>
      </c>
      <c r="BR58" s="57">
        <f>IF(BP58&lt;&gt;"",VLOOKUP(BQ58,Point!$A$3:$B$122,2),0)</f>
        <v>0</v>
      </c>
      <c r="BS58" s="64" t="str">
        <f t="shared" si="57"/>
        <v/>
      </c>
    </row>
    <row r="59" spans="1:71" ht="12.95" customHeight="1" x14ac:dyDescent="0.25">
      <c r="A59" s="41" t="str">
        <f t="shared" si="32"/>
        <v/>
      </c>
      <c r="B59" s="52" t="str">
        <f t="shared" si="33"/>
        <v/>
      </c>
      <c r="C59" s="34"/>
      <c r="D59" s="29"/>
      <c r="E59" s="29"/>
      <c r="F59" s="29"/>
      <c r="G59" s="31"/>
      <c r="H59" s="48"/>
      <c r="I59" s="53" t="str">
        <f t="shared" si="34"/>
        <v/>
      </c>
      <c r="J59" s="54" t="str">
        <f t="shared" si="35"/>
        <v/>
      </c>
      <c r="K59" s="54" t="str">
        <f t="shared" si="36"/>
        <v/>
      </c>
      <c r="L59" s="55" t="str">
        <f t="shared" si="37"/>
        <v/>
      </c>
      <c r="M59" s="36" t="str">
        <f t="shared" si="38"/>
        <v/>
      </c>
      <c r="N59" s="26"/>
      <c r="O59" s="43">
        <f>IF(N59,VLOOKUP(N59,Point!$A$3:$B$122,2),0)</f>
        <v>0</v>
      </c>
      <c r="P59" s="61" t="str">
        <f t="shared" si="39"/>
        <v/>
      </c>
      <c r="Q59" s="35"/>
      <c r="R59" s="26"/>
      <c r="S59" s="100"/>
      <c r="T59" s="102" t="str">
        <f t="shared" si="58"/>
        <v/>
      </c>
      <c r="U59" s="35"/>
      <c r="V59" s="29"/>
      <c r="W59" s="105"/>
      <c r="X59" s="102" t="str">
        <f t="shared" si="40"/>
        <v/>
      </c>
      <c r="Y59" s="119" t="str">
        <f t="shared" si="41"/>
        <v/>
      </c>
      <c r="Z59" s="35"/>
      <c r="AA59" s="26"/>
      <c r="AB59" s="100"/>
      <c r="AC59" s="102" t="str">
        <f t="shared" si="31"/>
        <v/>
      </c>
      <c r="AD59" s="35"/>
      <c r="AE59" s="26"/>
      <c r="AF59" s="105"/>
      <c r="AG59" s="102" t="str">
        <f t="shared" si="42"/>
        <v/>
      </c>
      <c r="AH59" s="119" t="str">
        <f t="shared" si="43"/>
        <v/>
      </c>
      <c r="AI59" s="41" t="str">
        <f t="shared" si="44"/>
        <v/>
      </c>
      <c r="AJ59" s="22" t="str">
        <f t="shared" si="45"/>
        <v/>
      </c>
      <c r="AK59" s="57">
        <f>IF(AJ59&lt;&gt;"",VLOOKUP(AJ59,Point!$A$3:$B$122,2),0)</f>
        <v>0</v>
      </c>
      <c r="AL59" s="61" t="str">
        <f t="shared" si="46"/>
        <v/>
      </c>
      <c r="AM59" s="35"/>
      <c r="AN59" s="26"/>
      <c r="AO59" s="100"/>
      <c r="AP59" s="102" t="str">
        <f t="shared" si="47"/>
        <v/>
      </c>
      <c r="AQ59" s="35"/>
      <c r="AR59" s="29"/>
      <c r="AS59" s="105"/>
      <c r="AT59" s="95" t="str">
        <f t="shared" si="48"/>
        <v/>
      </c>
      <c r="AU59" s="22" t="str">
        <f t="shared" si="49"/>
        <v/>
      </c>
      <c r="AV59" s="87">
        <f>IF(AND(AU59&lt;&gt;"",AU59&gt;Point!$I$8),AU59-Point!$I$8,0)</f>
        <v>0</v>
      </c>
      <c r="AW59" s="22">
        <f>IF(AV59&lt;&gt;0,VLOOKUP(AV59,Point!$I$11:$J$48,2),0)</f>
        <v>0</v>
      </c>
      <c r="AX59" s="26"/>
      <c r="AY59" s="22" t="str">
        <f t="shared" si="50"/>
        <v/>
      </c>
      <c r="AZ59" s="22" t="str">
        <f t="shared" si="51"/>
        <v/>
      </c>
      <c r="BA59" s="22" t="str">
        <f t="shared" si="52"/>
        <v/>
      </c>
      <c r="BB59" s="43">
        <f>IF(AY59&lt;&gt;"",VLOOKUP(BA59,Point!$A$3:$B$122,2),0)</f>
        <v>0</v>
      </c>
      <c r="BC59" s="128" t="str">
        <f t="shared" si="53"/>
        <v/>
      </c>
      <c r="BD59" s="65"/>
      <c r="BE59" s="27"/>
      <c r="BF59" s="22">
        <f t="shared" si="54"/>
        <v>0</v>
      </c>
      <c r="BG59" s="65"/>
      <c r="BH59" s="27"/>
      <c r="BI59" s="22">
        <f t="shared" si="55"/>
        <v>0</v>
      </c>
      <c r="BJ59" s="65"/>
      <c r="BK59" s="27"/>
      <c r="BL59" s="22">
        <f t="shared" si="56"/>
        <v>0</v>
      </c>
      <c r="BM59" s="65"/>
      <c r="BN59" s="27"/>
      <c r="BO59" s="150">
        <f t="shared" si="26"/>
        <v>0</v>
      </c>
      <c r="BP59" s="95" t="str">
        <f t="shared" si="27"/>
        <v/>
      </c>
      <c r="BQ59" s="22" t="str">
        <f t="shared" si="28"/>
        <v/>
      </c>
      <c r="BR59" s="57">
        <f>IF(BP59&lt;&gt;"",VLOOKUP(BQ59,Point!$A$3:$B$122,2),0)</f>
        <v>0</v>
      </c>
      <c r="BS59" s="64" t="str">
        <f t="shared" si="57"/>
        <v/>
      </c>
    </row>
    <row r="60" spans="1:71" ht="12.95" customHeight="1" x14ac:dyDescent="0.25">
      <c r="A60" s="41" t="str">
        <f t="shared" si="32"/>
        <v/>
      </c>
      <c r="B60" s="52" t="str">
        <f t="shared" si="33"/>
        <v/>
      </c>
      <c r="C60" s="34"/>
      <c r="D60" s="29"/>
      <c r="E60" s="29"/>
      <c r="F60" s="29"/>
      <c r="G60" s="31"/>
      <c r="H60" s="48"/>
      <c r="I60" s="53" t="str">
        <f t="shared" si="34"/>
        <v/>
      </c>
      <c r="J60" s="54" t="str">
        <f t="shared" si="35"/>
        <v/>
      </c>
      <c r="K60" s="54" t="str">
        <f t="shared" si="36"/>
        <v/>
      </c>
      <c r="L60" s="55" t="str">
        <f t="shared" si="37"/>
        <v/>
      </c>
      <c r="M60" s="36" t="str">
        <f t="shared" si="38"/>
        <v/>
      </c>
      <c r="N60" s="26"/>
      <c r="O60" s="43">
        <f>IF(N60,VLOOKUP(N60,Point!$A$3:$B$122,2),0)</f>
        <v>0</v>
      </c>
      <c r="P60" s="61" t="str">
        <f t="shared" si="39"/>
        <v/>
      </c>
      <c r="Q60" s="35"/>
      <c r="R60" s="26"/>
      <c r="S60" s="100"/>
      <c r="T60" s="102" t="str">
        <f t="shared" si="58"/>
        <v/>
      </c>
      <c r="U60" s="35"/>
      <c r="V60" s="29"/>
      <c r="W60" s="105"/>
      <c r="X60" s="102" t="str">
        <f t="shared" si="40"/>
        <v/>
      </c>
      <c r="Y60" s="119" t="str">
        <f t="shared" si="41"/>
        <v/>
      </c>
      <c r="Z60" s="35"/>
      <c r="AA60" s="26"/>
      <c r="AB60" s="100"/>
      <c r="AC60" s="102" t="str">
        <f t="shared" si="31"/>
        <v/>
      </c>
      <c r="AD60" s="35"/>
      <c r="AE60" s="26"/>
      <c r="AF60" s="105"/>
      <c r="AG60" s="102" t="str">
        <f t="shared" si="42"/>
        <v/>
      </c>
      <c r="AH60" s="119" t="str">
        <f t="shared" si="43"/>
        <v/>
      </c>
      <c r="AI60" s="41" t="str">
        <f t="shared" si="44"/>
        <v/>
      </c>
      <c r="AJ60" s="22" t="str">
        <f t="shared" si="45"/>
        <v/>
      </c>
      <c r="AK60" s="57">
        <f>IF(AJ60&lt;&gt;"",VLOOKUP(AJ60,Point!$A$3:$B$122,2),0)</f>
        <v>0</v>
      </c>
      <c r="AL60" s="61" t="str">
        <f t="shared" si="46"/>
        <v/>
      </c>
      <c r="AM60" s="35"/>
      <c r="AN60" s="26"/>
      <c r="AO60" s="100"/>
      <c r="AP60" s="102" t="str">
        <f t="shared" si="47"/>
        <v/>
      </c>
      <c r="AQ60" s="35"/>
      <c r="AR60" s="29"/>
      <c r="AS60" s="105"/>
      <c r="AT60" s="95" t="str">
        <f t="shared" si="48"/>
        <v/>
      </c>
      <c r="AU60" s="22" t="str">
        <f t="shared" si="49"/>
        <v/>
      </c>
      <c r="AV60" s="87">
        <f>IF(AND(AU60&lt;&gt;"",AU60&gt;Point!$I$8),AU60-Point!$I$8,0)</f>
        <v>0</v>
      </c>
      <c r="AW60" s="22">
        <f>IF(AV60&lt;&gt;0,VLOOKUP(AV60,Point!$I$11:$J$48,2),0)</f>
        <v>0</v>
      </c>
      <c r="AX60" s="26"/>
      <c r="AY60" s="22" t="str">
        <f t="shared" si="50"/>
        <v/>
      </c>
      <c r="AZ60" s="22" t="str">
        <f t="shared" si="51"/>
        <v/>
      </c>
      <c r="BA60" s="22" t="str">
        <f t="shared" si="52"/>
        <v/>
      </c>
      <c r="BB60" s="43">
        <f>IF(AY60&lt;&gt;"",VLOOKUP(BA60,Point!$A$3:$B$122,2),0)</f>
        <v>0</v>
      </c>
      <c r="BC60" s="128" t="str">
        <f t="shared" si="53"/>
        <v/>
      </c>
      <c r="BD60" s="65"/>
      <c r="BE60" s="27"/>
      <c r="BF60" s="22">
        <f t="shared" si="54"/>
        <v>0</v>
      </c>
      <c r="BG60" s="65"/>
      <c r="BH60" s="27"/>
      <c r="BI60" s="22">
        <f t="shared" si="55"/>
        <v>0</v>
      </c>
      <c r="BJ60" s="65"/>
      <c r="BK60" s="27"/>
      <c r="BL60" s="22">
        <f t="shared" si="56"/>
        <v>0</v>
      </c>
      <c r="BM60" s="65"/>
      <c r="BN60" s="27"/>
      <c r="BO60" s="150">
        <f t="shared" si="26"/>
        <v>0</v>
      </c>
      <c r="BP60" s="95" t="str">
        <f t="shared" si="27"/>
        <v/>
      </c>
      <c r="BQ60" s="22" t="str">
        <f t="shared" si="28"/>
        <v/>
      </c>
      <c r="BR60" s="57">
        <f>IF(BP60&lt;&gt;"",VLOOKUP(BQ60,Point!$A$3:$B$122,2),0)</f>
        <v>0</v>
      </c>
      <c r="BS60" s="64" t="str">
        <f t="shared" si="57"/>
        <v/>
      </c>
    </row>
    <row r="61" spans="1:71" ht="12.95" customHeight="1" x14ac:dyDescent="0.25">
      <c r="A61" s="41" t="str">
        <f t="shared" si="32"/>
        <v/>
      </c>
      <c r="B61" s="52" t="str">
        <f t="shared" si="33"/>
        <v/>
      </c>
      <c r="C61" s="34"/>
      <c r="D61" s="29"/>
      <c r="E61" s="29"/>
      <c r="F61" s="29"/>
      <c r="G61" s="31"/>
      <c r="H61" s="48"/>
      <c r="I61" s="53" t="str">
        <f t="shared" si="34"/>
        <v/>
      </c>
      <c r="J61" s="54" t="str">
        <f t="shared" si="35"/>
        <v/>
      </c>
      <c r="K61" s="54" t="str">
        <f t="shared" si="36"/>
        <v/>
      </c>
      <c r="L61" s="55" t="str">
        <f t="shared" si="37"/>
        <v/>
      </c>
      <c r="M61" s="36" t="str">
        <f t="shared" si="38"/>
        <v/>
      </c>
      <c r="N61" s="26"/>
      <c r="O61" s="43">
        <f>IF(N61,VLOOKUP(N61,Point!$A$3:$B$122,2),0)</f>
        <v>0</v>
      </c>
      <c r="P61" s="61" t="str">
        <f t="shared" si="39"/>
        <v/>
      </c>
      <c r="Q61" s="35"/>
      <c r="R61" s="26"/>
      <c r="S61" s="100"/>
      <c r="T61" s="102" t="str">
        <f t="shared" si="58"/>
        <v/>
      </c>
      <c r="U61" s="35"/>
      <c r="V61" s="29"/>
      <c r="W61" s="105"/>
      <c r="X61" s="102" t="str">
        <f t="shared" si="40"/>
        <v/>
      </c>
      <c r="Y61" s="119" t="str">
        <f t="shared" si="41"/>
        <v/>
      </c>
      <c r="Z61" s="35"/>
      <c r="AA61" s="26"/>
      <c r="AB61" s="100"/>
      <c r="AC61" s="102" t="str">
        <f t="shared" si="31"/>
        <v/>
      </c>
      <c r="AD61" s="35"/>
      <c r="AE61" s="26"/>
      <c r="AF61" s="105"/>
      <c r="AG61" s="102" t="str">
        <f t="shared" si="42"/>
        <v/>
      </c>
      <c r="AH61" s="119" t="str">
        <f t="shared" si="43"/>
        <v/>
      </c>
      <c r="AI61" s="41" t="str">
        <f t="shared" si="44"/>
        <v/>
      </c>
      <c r="AJ61" s="22" t="str">
        <f t="shared" si="45"/>
        <v/>
      </c>
      <c r="AK61" s="57">
        <f>IF(AJ61&lt;&gt;"",VLOOKUP(AJ61,Point!$A$3:$B$122,2),0)</f>
        <v>0</v>
      </c>
      <c r="AL61" s="61" t="str">
        <f t="shared" si="46"/>
        <v/>
      </c>
      <c r="AM61" s="35"/>
      <c r="AN61" s="26"/>
      <c r="AO61" s="100"/>
      <c r="AP61" s="102" t="str">
        <f t="shared" si="47"/>
        <v/>
      </c>
      <c r="AQ61" s="35"/>
      <c r="AR61" s="29"/>
      <c r="AS61" s="105"/>
      <c r="AT61" s="95" t="str">
        <f t="shared" si="48"/>
        <v/>
      </c>
      <c r="AU61" s="22" t="str">
        <f t="shared" si="49"/>
        <v/>
      </c>
      <c r="AV61" s="87">
        <f>IF(AND(AU61&lt;&gt;"",AU61&gt;Point!$I$8),AU61-Point!$I$8,0)</f>
        <v>0</v>
      </c>
      <c r="AW61" s="22">
        <f>IF(AV61&lt;&gt;0,VLOOKUP(AV61,Point!$I$11:$J$48,2),0)</f>
        <v>0</v>
      </c>
      <c r="AX61" s="26"/>
      <c r="AY61" s="22" t="str">
        <f t="shared" si="50"/>
        <v/>
      </c>
      <c r="AZ61" s="22" t="str">
        <f t="shared" si="51"/>
        <v/>
      </c>
      <c r="BA61" s="22" t="str">
        <f t="shared" si="52"/>
        <v/>
      </c>
      <c r="BB61" s="43">
        <f>IF(AY61&lt;&gt;"",VLOOKUP(BA61,Point!$A$3:$B$122,2),0)</f>
        <v>0</v>
      </c>
      <c r="BC61" s="128" t="str">
        <f t="shared" si="53"/>
        <v/>
      </c>
      <c r="BD61" s="65"/>
      <c r="BE61" s="27"/>
      <c r="BF61" s="22">
        <f t="shared" si="54"/>
        <v>0</v>
      </c>
      <c r="BG61" s="65"/>
      <c r="BH61" s="27"/>
      <c r="BI61" s="22">
        <f t="shared" si="55"/>
        <v>0</v>
      </c>
      <c r="BJ61" s="65"/>
      <c r="BK61" s="27"/>
      <c r="BL61" s="22">
        <f t="shared" si="56"/>
        <v>0</v>
      </c>
      <c r="BM61" s="65"/>
      <c r="BN61" s="27"/>
      <c r="BO61" s="150">
        <f t="shared" si="26"/>
        <v>0</v>
      </c>
      <c r="BP61" s="95" t="str">
        <f t="shared" si="27"/>
        <v/>
      </c>
      <c r="BQ61" s="22" t="str">
        <f t="shared" si="28"/>
        <v/>
      </c>
      <c r="BR61" s="57">
        <f>IF(BP61&lt;&gt;"",VLOOKUP(BQ61,Point!$A$3:$B$122,2),0)</f>
        <v>0</v>
      </c>
      <c r="BS61" s="64" t="str">
        <f t="shared" si="57"/>
        <v/>
      </c>
    </row>
    <row r="62" spans="1:71" ht="12.95" customHeight="1" x14ac:dyDescent="0.25">
      <c r="A62" s="41" t="str">
        <f t="shared" si="32"/>
        <v/>
      </c>
      <c r="B62" s="52" t="str">
        <f t="shared" si="33"/>
        <v/>
      </c>
      <c r="C62" s="34"/>
      <c r="D62" s="29"/>
      <c r="E62" s="29"/>
      <c r="F62" s="29"/>
      <c r="G62" s="31"/>
      <c r="H62" s="48"/>
      <c r="I62" s="53" t="str">
        <f t="shared" si="34"/>
        <v/>
      </c>
      <c r="J62" s="54" t="str">
        <f t="shared" si="35"/>
        <v/>
      </c>
      <c r="K62" s="54" t="str">
        <f t="shared" si="36"/>
        <v/>
      </c>
      <c r="L62" s="55" t="str">
        <f t="shared" si="37"/>
        <v/>
      </c>
      <c r="M62" s="36" t="str">
        <f t="shared" si="38"/>
        <v/>
      </c>
      <c r="N62" s="26"/>
      <c r="O62" s="43">
        <f>IF(N62,VLOOKUP(N62,Point!$A$3:$B$122,2),0)</f>
        <v>0</v>
      </c>
      <c r="P62" s="61" t="str">
        <f t="shared" si="39"/>
        <v/>
      </c>
      <c r="Q62" s="35"/>
      <c r="R62" s="26"/>
      <c r="S62" s="100"/>
      <c r="T62" s="102" t="str">
        <f t="shared" si="58"/>
        <v/>
      </c>
      <c r="U62" s="35"/>
      <c r="V62" s="29"/>
      <c r="W62" s="105"/>
      <c r="X62" s="102" t="str">
        <f t="shared" si="40"/>
        <v/>
      </c>
      <c r="Y62" s="119" t="str">
        <f t="shared" si="41"/>
        <v/>
      </c>
      <c r="Z62" s="35"/>
      <c r="AA62" s="26"/>
      <c r="AB62" s="100"/>
      <c r="AC62" s="102" t="str">
        <f t="shared" si="31"/>
        <v/>
      </c>
      <c r="AD62" s="35"/>
      <c r="AE62" s="26"/>
      <c r="AF62" s="105"/>
      <c r="AG62" s="102" t="str">
        <f t="shared" si="42"/>
        <v/>
      </c>
      <c r="AH62" s="119" t="str">
        <f t="shared" si="43"/>
        <v/>
      </c>
      <c r="AI62" s="41" t="str">
        <f t="shared" si="44"/>
        <v/>
      </c>
      <c r="AJ62" s="22" t="str">
        <f t="shared" si="45"/>
        <v/>
      </c>
      <c r="AK62" s="57">
        <f>IF(AJ62&lt;&gt;"",VLOOKUP(AJ62,Point!$A$3:$B$122,2),0)</f>
        <v>0</v>
      </c>
      <c r="AL62" s="61" t="str">
        <f t="shared" si="46"/>
        <v/>
      </c>
      <c r="AM62" s="35"/>
      <c r="AN62" s="26"/>
      <c r="AO62" s="100"/>
      <c r="AP62" s="102" t="str">
        <f t="shared" si="47"/>
        <v/>
      </c>
      <c r="AQ62" s="35"/>
      <c r="AR62" s="29"/>
      <c r="AS62" s="105"/>
      <c r="AT62" s="95" t="str">
        <f t="shared" si="48"/>
        <v/>
      </c>
      <c r="AU62" s="22" t="str">
        <f t="shared" si="49"/>
        <v/>
      </c>
      <c r="AV62" s="87">
        <f>IF(AND(AU62&lt;&gt;"",AU62&gt;Point!$I$8),AU62-Point!$I$8,0)</f>
        <v>0</v>
      </c>
      <c r="AW62" s="22">
        <f>IF(AV62&lt;&gt;0,VLOOKUP(AV62,Point!$I$11:$J$48,2),0)</f>
        <v>0</v>
      </c>
      <c r="AX62" s="26"/>
      <c r="AY62" s="22" t="str">
        <f t="shared" si="50"/>
        <v/>
      </c>
      <c r="AZ62" s="22" t="str">
        <f t="shared" si="51"/>
        <v/>
      </c>
      <c r="BA62" s="22" t="str">
        <f t="shared" si="52"/>
        <v/>
      </c>
      <c r="BB62" s="43">
        <f>IF(AY62&lt;&gt;"",VLOOKUP(BA62,Point!$A$3:$B$122,2),0)</f>
        <v>0</v>
      </c>
      <c r="BC62" s="128" t="str">
        <f t="shared" si="53"/>
        <v/>
      </c>
      <c r="BD62" s="65"/>
      <c r="BE62" s="27"/>
      <c r="BF62" s="22">
        <f t="shared" si="54"/>
        <v>0</v>
      </c>
      <c r="BG62" s="65"/>
      <c r="BH62" s="27"/>
      <c r="BI62" s="22">
        <f t="shared" si="55"/>
        <v>0</v>
      </c>
      <c r="BJ62" s="65"/>
      <c r="BK62" s="27"/>
      <c r="BL62" s="22">
        <f t="shared" si="56"/>
        <v>0</v>
      </c>
      <c r="BM62" s="65"/>
      <c r="BN62" s="27"/>
      <c r="BO62" s="150">
        <f t="shared" si="26"/>
        <v>0</v>
      </c>
      <c r="BP62" s="95" t="str">
        <f t="shared" si="27"/>
        <v/>
      </c>
      <c r="BQ62" s="22" t="str">
        <f t="shared" si="28"/>
        <v/>
      </c>
      <c r="BR62" s="57">
        <f>IF(BP62&lt;&gt;"",VLOOKUP(BQ62,Point!$A$3:$B$122,2),0)</f>
        <v>0</v>
      </c>
      <c r="BS62" s="64" t="str">
        <f t="shared" si="57"/>
        <v/>
      </c>
    </row>
    <row r="63" spans="1:71" ht="12.95" customHeight="1" x14ac:dyDescent="0.25">
      <c r="A63" s="41" t="str">
        <f t="shared" si="32"/>
        <v/>
      </c>
      <c r="B63" s="52" t="str">
        <f t="shared" si="33"/>
        <v/>
      </c>
      <c r="C63" s="34"/>
      <c r="D63" s="29"/>
      <c r="E63" s="29"/>
      <c r="F63" s="29"/>
      <c r="G63" s="31"/>
      <c r="H63" s="48"/>
      <c r="I63" s="53" t="str">
        <f t="shared" si="34"/>
        <v/>
      </c>
      <c r="J63" s="54" t="str">
        <f t="shared" si="35"/>
        <v/>
      </c>
      <c r="K63" s="54" t="str">
        <f t="shared" si="36"/>
        <v/>
      </c>
      <c r="L63" s="55" t="str">
        <f t="shared" si="37"/>
        <v/>
      </c>
      <c r="M63" s="36" t="str">
        <f t="shared" si="38"/>
        <v/>
      </c>
      <c r="N63" s="26"/>
      <c r="O63" s="43">
        <f>IF(N63,VLOOKUP(N63,Point!$A$3:$B$122,2),0)</f>
        <v>0</v>
      </c>
      <c r="P63" s="61" t="str">
        <f t="shared" si="39"/>
        <v/>
      </c>
      <c r="Q63" s="35"/>
      <c r="R63" s="26"/>
      <c r="S63" s="100"/>
      <c r="T63" s="102" t="str">
        <f t="shared" si="58"/>
        <v/>
      </c>
      <c r="U63" s="35"/>
      <c r="V63" s="29"/>
      <c r="W63" s="105"/>
      <c r="X63" s="102" t="str">
        <f t="shared" si="40"/>
        <v/>
      </c>
      <c r="Y63" s="119" t="str">
        <f t="shared" si="41"/>
        <v/>
      </c>
      <c r="Z63" s="35"/>
      <c r="AA63" s="26"/>
      <c r="AB63" s="100"/>
      <c r="AC63" s="102" t="str">
        <f t="shared" si="31"/>
        <v/>
      </c>
      <c r="AD63" s="35"/>
      <c r="AE63" s="26"/>
      <c r="AF63" s="105"/>
      <c r="AG63" s="102" t="str">
        <f t="shared" si="42"/>
        <v/>
      </c>
      <c r="AH63" s="119" t="str">
        <f t="shared" si="43"/>
        <v/>
      </c>
      <c r="AI63" s="41" t="str">
        <f t="shared" si="44"/>
        <v/>
      </c>
      <c r="AJ63" s="22" t="str">
        <f t="shared" si="45"/>
        <v/>
      </c>
      <c r="AK63" s="57">
        <f>IF(AJ63&lt;&gt;"",VLOOKUP(AJ63,Point!$A$3:$B$122,2),0)</f>
        <v>0</v>
      </c>
      <c r="AL63" s="61" t="str">
        <f t="shared" si="46"/>
        <v/>
      </c>
      <c r="AM63" s="35"/>
      <c r="AN63" s="26"/>
      <c r="AO63" s="100"/>
      <c r="AP63" s="102" t="str">
        <f t="shared" si="47"/>
        <v/>
      </c>
      <c r="AQ63" s="35"/>
      <c r="AR63" s="29"/>
      <c r="AS63" s="105"/>
      <c r="AT63" s="95" t="str">
        <f t="shared" si="48"/>
        <v/>
      </c>
      <c r="AU63" s="22" t="str">
        <f t="shared" si="49"/>
        <v/>
      </c>
      <c r="AV63" s="87">
        <f>IF(AND(AU63&lt;&gt;"",AU63&gt;Point!$I$8),AU63-Point!$I$8,0)</f>
        <v>0</v>
      </c>
      <c r="AW63" s="22">
        <f>IF(AV63&lt;&gt;0,VLOOKUP(AV63,Point!$I$11:$J$48,2),0)</f>
        <v>0</v>
      </c>
      <c r="AX63" s="26"/>
      <c r="AY63" s="22" t="str">
        <f t="shared" si="50"/>
        <v/>
      </c>
      <c r="AZ63" s="22" t="str">
        <f t="shared" si="51"/>
        <v/>
      </c>
      <c r="BA63" s="22" t="str">
        <f t="shared" si="52"/>
        <v/>
      </c>
      <c r="BB63" s="43">
        <f>IF(AY63&lt;&gt;"",VLOOKUP(BA63,Point!$A$3:$B$122,2),0)</f>
        <v>0</v>
      </c>
      <c r="BC63" s="128" t="str">
        <f t="shared" si="53"/>
        <v/>
      </c>
      <c r="BD63" s="65"/>
      <c r="BE63" s="27"/>
      <c r="BF63" s="22">
        <f t="shared" si="54"/>
        <v>0</v>
      </c>
      <c r="BG63" s="65"/>
      <c r="BH63" s="27"/>
      <c r="BI63" s="22">
        <f t="shared" si="55"/>
        <v>0</v>
      </c>
      <c r="BJ63" s="65"/>
      <c r="BK63" s="27"/>
      <c r="BL63" s="22">
        <f t="shared" si="56"/>
        <v>0</v>
      </c>
      <c r="BM63" s="65"/>
      <c r="BN63" s="27"/>
      <c r="BO63" s="150">
        <f t="shared" si="26"/>
        <v>0</v>
      </c>
      <c r="BP63" s="95" t="str">
        <f t="shared" si="27"/>
        <v/>
      </c>
      <c r="BQ63" s="22" t="str">
        <f t="shared" si="28"/>
        <v/>
      </c>
      <c r="BR63" s="57">
        <f>IF(BP63&lt;&gt;"",VLOOKUP(BQ63,Point!$A$3:$B$122,2),0)</f>
        <v>0</v>
      </c>
      <c r="BS63" s="64" t="str">
        <f t="shared" si="57"/>
        <v/>
      </c>
    </row>
    <row r="64" spans="1:71" ht="12.95" customHeight="1" x14ac:dyDescent="0.25">
      <c r="A64" s="41" t="str">
        <f t="shared" si="32"/>
        <v/>
      </c>
      <c r="B64" s="52" t="str">
        <f t="shared" si="33"/>
        <v/>
      </c>
      <c r="C64" s="34"/>
      <c r="D64" s="29"/>
      <c r="E64" s="29"/>
      <c r="F64" s="29"/>
      <c r="G64" s="31"/>
      <c r="H64" s="48"/>
      <c r="I64" s="53" t="str">
        <f t="shared" si="34"/>
        <v/>
      </c>
      <c r="J64" s="54" t="str">
        <f t="shared" si="35"/>
        <v/>
      </c>
      <c r="K64" s="54" t="str">
        <f t="shared" si="36"/>
        <v/>
      </c>
      <c r="L64" s="55" t="str">
        <f t="shared" si="37"/>
        <v/>
      </c>
      <c r="M64" s="36" t="str">
        <f t="shared" si="38"/>
        <v/>
      </c>
      <c r="N64" s="26"/>
      <c r="O64" s="43">
        <f>IF(N64,VLOOKUP(N64,Point!$A$3:$B$122,2),0)</f>
        <v>0</v>
      </c>
      <c r="P64" s="61" t="str">
        <f t="shared" si="39"/>
        <v/>
      </c>
      <c r="Q64" s="35"/>
      <c r="R64" s="26"/>
      <c r="S64" s="100"/>
      <c r="T64" s="102" t="str">
        <f t="shared" si="58"/>
        <v/>
      </c>
      <c r="U64" s="35"/>
      <c r="V64" s="29"/>
      <c r="W64" s="105"/>
      <c r="X64" s="102" t="str">
        <f t="shared" si="40"/>
        <v/>
      </c>
      <c r="Y64" s="119" t="str">
        <f t="shared" si="41"/>
        <v/>
      </c>
      <c r="Z64" s="35"/>
      <c r="AA64" s="26"/>
      <c r="AB64" s="100"/>
      <c r="AC64" s="102" t="str">
        <f t="shared" ref="AC64:AC95" si="59">IF(AB64&lt;&gt;"",Z64*3600+AA64*60+AB64,"")</f>
        <v/>
      </c>
      <c r="AD64" s="35"/>
      <c r="AE64" s="26"/>
      <c r="AF64" s="105"/>
      <c r="AG64" s="102" t="str">
        <f t="shared" si="42"/>
        <v/>
      </c>
      <c r="AH64" s="119" t="str">
        <f t="shared" si="43"/>
        <v/>
      </c>
      <c r="AI64" s="41" t="str">
        <f t="shared" si="44"/>
        <v/>
      </c>
      <c r="AJ64" s="22" t="str">
        <f t="shared" si="45"/>
        <v/>
      </c>
      <c r="AK64" s="57">
        <f>IF(AJ64&lt;&gt;"",VLOOKUP(AJ64,Point!$A$3:$B$122,2),0)</f>
        <v>0</v>
      </c>
      <c r="AL64" s="61" t="str">
        <f t="shared" si="46"/>
        <v/>
      </c>
      <c r="AM64" s="35"/>
      <c r="AN64" s="26"/>
      <c r="AO64" s="100"/>
      <c r="AP64" s="102" t="str">
        <f t="shared" si="47"/>
        <v/>
      </c>
      <c r="AQ64" s="35"/>
      <c r="AR64" s="29"/>
      <c r="AS64" s="105"/>
      <c r="AT64" s="95" t="str">
        <f t="shared" si="48"/>
        <v/>
      </c>
      <c r="AU64" s="22" t="str">
        <f t="shared" si="49"/>
        <v/>
      </c>
      <c r="AV64" s="87">
        <f>IF(AND(AU64&lt;&gt;"",AU64&gt;Point!$I$8),AU64-Point!$I$8,0)</f>
        <v>0</v>
      </c>
      <c r="AW64" s="22">
        <f>IF(AV64&lt;&gt;0,VLOOKUP(AV64,Point!$I$11:$J$48,2),0)</f>
        <v>0</v>
      </c>
      <c r="AX64" s="26"/>
      <c r="AY64" s="22" t="str">
        <f t="shared" si="50"/>
        <v/>
      </c>
      <c r="AZ64" s="22" t="str">
        <f t="shared" si="51"/>
        <v/>
      </c>
      <c r="BA64" s="22" t="str">
        <f t="shared" si="52"/>
        <v/>
      </c>
      <c r="BB64" s="43">
        <f>IF(AY64&lt;&gt;"",VLOOKUP(BA64,Point!$A$3:$B$122,2),0)</f>
        <v>0</v>
      </c>
      <c r="BC64" s="128" t="str">
        <f t="shared" si="53"/>
        <v/>
      </c>
      <c r="BD64" s="65"/>
      <c r="BE64" s="27"/>
      <c r="BF64" s="22">
        <f t="shared" si="54"/>
        <v>0</v>
      </c>
      <c r="BG64" s="65"/>
      <c r="BH64" s="27"/>
      <c r="BI64" s="22">
        <f t="shared" si="55"/>
        <v>0</v>
      </c>
      <c r="BJ64" s="65"/>
      <c r="BK64" s="27"/>
      <c r="BL64" s="22">
        <f t="shared" si="56"/>
        <v>0</v>
      </c>
      <c r="BM64" s="65"/>
      <c r="BN64" s="27"/>
      <c r="BO64" s="150">
        <f t="shared" si="26"/>
        <v>0</v>
      </c>
      <c r="BP64" s="95" t="str">
        <f t="shared" si="27"/>
        <v/>
      </c>
      <c r="BQ64" s="22" t="str">
        <f t="shared" si="28"/>
        <v/>
      </c>
      <c r="BR64" s="57">
        <f>IF(BP64&lt;&gt;"",VLOOKUP(BQ64,Point!$A$3:$B$122,2),0)</f>
        <v>0</v>
      </c>
      <c r="BS64" s="64" t="str">
        <f t="shared" si="57"/>
        <v/>
      </c>
    </row>
    <row r="65" spans="1:71" ht="12.95" customHeight="1" x14ac:dyDescent="0.25">
      <c r="A65" s="41" t="str">
        <f t="shared" si="32"/>
        <v/>
      </c>
      <c r="B65" s="52" t="str">
        <f t="shared" si="33"/>
        <v/>
      </c>
      <c r="C65" s="34"/>
      <c r="D65" s="29"/>
      <c r="E65" s="29"/>
      <c r="F65" s="29"/>
      <c r="G65" s="31"/>
      <c r="H65" s="48"/>
      <c r="I65" s="53" t="str">
        <f t="shared" si="34"/>
        <v/>
      </c>
      <c r="J65" s="54" t="str">
        <f t="shared" si="35"/>
        <v/>
      </c>
      <c r="K65" s="54" t="str">
        <f t="shared" si="36"/>
        <v/>
      </c>
      <c r="L65" s="55" t="str">
        <f t="shared" si="37"/>
        <v/>
      </c>
      <c r="M65" s="36" t="str">
        <f t="shared" si="38"/>
        <v/>
      </c>
      <c r="N65" s="26"/>
      <c r="O65" s="43">
        <f>IF(N65,VLOOKUP(N65,Point!$A$3:$B$122,2),0)</f>
        <v>0</v>
      </c>
      <c r="P65" s="61" t="str">
        <f t="shared" si="39"/>
        <v/>
      </c>
      <c r="Q65" s="35"/>
      <c r="R65" s="26"/>
      <c r="S65" s="100"/>
      <c r="T65" s="102" t="str">
        <f t="shared" si="58"/>
        <v/>
      </c>
      <c r="U65" s="35"/>
      <c r="V65" s="29"/>
      <c r="W65" s="105"/>
      <c r="X65" s="102" t="str">
        <f t="shared" si="40"/>
        <v/>
      </c>
      <c r="Y65" s="119" t="str">
        <f t="shared" si="41"/>
        <v/>
      </c>
      <c r="Z65" s="35"/>
      <c r="AA65" s="26"/>
      <c r="AB65" s="100"/>
      <c r="AC65" s="102" t="str">
        <f t="shared" si="59"/>
        <v/>
      </c>
      <c r="AD65" s="35"/>
      <c r="AE65" s="26"/>
      <c r="AF65" s="105"/>
      <c r="AG65" s="102" t="str">
        <f t="shared" si="42"/>
        <v/>
      </c>
      <c r="AH65" s="119" t="str">
        <f t="shared" si="43"/>
        <v/>
      </c>
      <c r="AI65" s="41" t="str">
        <f t="shared" si="44"/>
        <v/>
      </c>
      <c r="AJ65" s="22" t="str">
        <f t="shared" si="45"/>
        <v/>
      </c>
      <c r="AK65" s="57">
        <f>IF(AJ65&lt;&gt;"",VLOOKUP(AJ65,Point!$A$3:$B$122,2),0)</f>
        <v>0</v>
      </c>
      <c r="AL65" s="61" t="str">
        <f t="shared" si="46"/>
        <v/>
      </c>
      <c r="AM65" s="35"/>
      <c r="AN65" s="26"/>
      <c r="AO65" s="100"/>
      <c r="AP65" s="102" t="str">
        <f t="shared" si="47"/>
        <v/>
      </c>
      <c r="AQ65" s="35"/>
      <c r="AR65" s="29"/>
      <c r="AS65" s="105"/>
      <c r="AT65" s="95" t="str">
        <f t="shared" si="48"/>
        <v/>
      </c>
      <c r="AU65" s="22" t="str">
        <f t="shared" si="49"/>
        <v/>
      </c>
      <c r="AV65" s="87">
        <f>IF(AND(AU65&lt;&gt;"",AU65&gt;Point!$I$8),AU65-Point!$I$8,0)</f>
        <v>0</v>
      </c>
      <c r="AW65" s="22">
        <f>IF(AV65&lt;&gt;0,VLOOKUP(AV65,Point!$I$11:$J$48,2),0)</f>
        <v>0</v>
      </c>
      <c r="AX65" s="26"/>
      <c r="AY65" s="22" t="str">
        <f t="shared" si="50"/>
        <v/>
      </c>
      <c r="AZ65" s="22" t="str">
        <f t="shared" si="51"/>
        <v/>
      </c>
      <c r="BA65" s="22" t="str">
        <f t="shared" si="52"/>
        <v/>
      </c>
      <c r="BB65" s="43">
        <f>IF(AY65&lt;&gt;"",VLOOKUP(BA65,Point!$A$3:$B$122,2),0)</f>
        <v>0</v>
      </c>
      <c r="BC65" s="128" t="str">
        <f t="shared" si="53"/>
        <v/>
      </c>
      <c r="BD65" s="65"/>
      <c r="BE65" s="27"/>
      <c r="BF65" s="22">
        <f t="shared" si="54"/>
        <v>0</v>
      </c>
      <c r="BG65" s="65"/>
      <c r="BH65" s="27"/>
      <c r="BI65" s="22">
        <f t="shared" si="55"/>
        <v>0</v>
      </c>
      <c r="BJ65" s="65"/>
      <c r="BK65" s="27"/>
      <c r="BL65" s="22">
        <f t="shared" si="56"/>
        <v>0</v>
      </c>
      <c r="BM65" s="65"/>
      <c r="BN65" s="27"/>
      <c r="BO65" s="150">
        <f t="shared" si="26"/>
        <v>0</v>
      </c>
      <c r="BP65" s="95" t="str">
        <f t="shared" si="27"/>
        <v/>
      </c>
      <c r="BQ65" s="22" t="str">
        <f t="shared" si="28"/>
        <v/>
      </c>
      <c r="BR65" s="57">
        <f>IF(BP65&lt;&gt;"",VLOOKUP(BQ65,Point!$A$3:$B$122,2),0)</f>
        <v>0</v>
      </c>
      <c r="BS65" s="64" t="str">
        <f t="shared" si="57"/>
        <v/>
      </c>
    </row>
    <row r="66" spans="1:71" ht="12.95" customHeight="1" x14ac:dyDescent="0.25">
      <c r="A66" s="41" t="str">
        <f t="shared" si="32"/>
        <v/>
      </c>
      <c r="B66" s="52" t="str">
        <f t="shared" si="33"/>
        <v/>
      </c>
      <c r="C66" s="34"/>
      <c r="D66" s="29"/>
      <c r="E66" s="29"/>
      <c r="F66" s="29"/>
      <c r="G66" s="31"/>
      <c r="H66" s="48"/>
      <c r="I66" s="53" t="str">
        <f t="shared" si="34"/>
        <v/>
      </c>
      <c r="J66" s="54" t="str">
        <f t="shared" si="35"/>
        <v/>
      </c>
      <c r="K66" s="54" t="str">
        <f t="shared" si="36"/>
        <v/>
      </c>
      <c r="L66" s="55" t="str">
        <f t="shared" si="37"/>
        <v/>
      </c>
      <c r="M66" s="36" t="str">
        <f t="shared" si="38"/>
        <v/>
      </c>
      <c r="N66" s="26"/>
      <c r="O66" s="43">
        <f>IF(N66,VLOOKUP(N66,Point!$A$3:$B$122,2),0)</f>
        <v>0</v>
      </c>
      <c r="P66" s="61" t="str">
        <f t="shared" si="39"/>
        <v/>
      </c>
      <c r="Q66" s="35"/>
      <c r="R66" s="26"/>
      <c r="S66" s="100"/>
      <c r="T66" s="102" t="str">
        <f t="shared" si="58"/>
        <v/>
      </c>
      <c r="U66" s="35"/>
      <c r="V66" s="29"/>
      <c r="W66" s="105"/>
      <c r="X66" s="102" t="str">
        <f t="shared" si="40"/>
        <v/>
      </c>
      <c r="Y66" s="119" t="str">
        <f t="shared" si="41"/>
        <v/>
      </c>
      <c r="Z66" s="35"/>
      <c r="AA66" s="26"/>
      <c r="AB66" s="100"/>
      <c r="AC66" s="102" t="str">
        <f t="shared" si="59"/>
        <v/>
      </c>
      <c r="AD66" s="35"/>
      <c r="AE66" s="26"/>
      <c r="AF66" s="105"/>
      <c r="AG66" s="102" t="str">
        <f t="shared" si="42"/>
        <v/>
      </c>
      <c r="AH66" s="119" t="str">
        <f t="shared" si="43"/>
        <v/>
      </c>
      <c r="AI66" s="41" t="str">
        <f t="shared" si="44"/>
        <v/>
      </c>
      <c r="AJ66" s="22" t="str">
        <f t="shared" si="45"/>
        <v/>
      </c>
      <c r="AK66" s="57">
        <f>IF(AJ66&lt;&gt;"",VLOOKUP(AJ66,Point!$A$3:$B$122,2),0)</f>
        <v>0</v>
      </c>
      <c r="AL66" s="61" t="str">
        <f t="shared" si="46"/>
        <v/>
      </c>
      <c r="AM66" s="35"/>
      <c r="AN66" s="26"/>
      <c r="AO66" s="100"/>
      <c r="AP66" s="102" t="str">
        <f t="shared" si="47"/>
        <v/>
      </c>
      <c r="AQ66" s="35"/>
      <c r="AR66" s="29"/>
      <c r="AS66" s="105"/>
      <c r="AT66" s="95" t="str">
        <f t="shared" si="48"/>
        <v/>
      </c>
      <c r="AU66" s="22" t="str">
        <f t="shared" si="49"/>
        <v/>
      </c>
      <c r="AV66" s="87">
        <f>IF(AND(AU66&lt;&gt;"",AU66&gt;Point!$I$8),AU66-Point!$I$8,0)</f>
        <v>0</v>
      </c>
      <c r="AW66" s="22">
        <f>IF(AV66&lt;&gt;0,VLOOKUP(AV66,Point!$I$11:$J$48,2),0)</f>
        <v>0</v>
      </c>
      <c r="AX66" s="26"/>
      <c r="AY66" s="22" t="str">
        <f t="shared" si="50"/>
        <v/>
      </c>
      <c r="AZ66" s="22" t="str">
        <f t="shared" si="51"/>
        <v/>
      </c>
      <c r="BA66" s="22" t="str">
        <f t="shared" si="52"/>
        <v/>
      </c>
      <c r="BB66" s="43">
        <f>IF(AY66&lt;&gt;"",VLOOKUP(BA66,Point!$A$3:$B$122,2),0)</f>
        <v>0</v>
      </c>
      <c r="BC66" s="128" t="str">
        <f t="shared" si="53"/>
        <v/>
      </c>
      <c r="BD66" s="65"/>
      <c r="BE66" s="27"/>
      <c r="BF66" s="22">
        <f t="shared" si="54"/>
        <v>0</v>
      </c>
      <c r="BG66" s="65"/>
      <c r="BH66" s="27"/>
      <c r="BI66" s="22">
        <f t="shared" si="55"/>
        <v>0</v>
      </c>
      <c r="BJ66" s="65"/>
      <c r="BK66" s="27"/>
      <c r="BL66" s="22">
        <f t="shared" si="56"/>
        <v>0</v>
      </c>
      <c r="BM66" s="65"/>
      <c r="BN66" s="27"/>
      <c r="BO66" s="150">
        <f t="shared" si="26"/>
        <v>0</v>
      </c>
      <c r="BP66" s="95" t="str">
        <f t="shared" si="27"/>
        <v/>
      </c>
      <c r="BQ66" s="22" t="str">
        <f t="shared" si="28"/>
        <v/>
      </c>
      <c r="BR66" s="57">
        <f>IF(BP66&lt;&gt;"",VLOOKUP(BQ66,Point!$A$3:$B$122,2),0)</f>
        <v>0</v>
      </c>
      <c r="BS66" s="64" t="str">
        <f t="shared" si="57"/>
        <v/>
      </c>
    </row>
    <row r="67" spans="1:71" ht="12.95" customHeight="1" x14ac:dyDescent="0.25">
      <c r="A67" s="41" t="str">
        <f t="shared" si="32"/>
        <v/>
      </c>
      <c r="B67" s="52" t="str">
        <f t="shared" si="33"/>
        <v/>
      </c>
      <c r="C67" s="34"/>
      <c r="D67" s="29"/>
      <c r="E67" s="29"/>
      <c r="F67" s="29"/>
      <c r="G67" s="31"/>
      <c r="H67" s="48"/>
      <c r="I67" s="53" t="str">
        <f t="shared" si="34"/>
        <v/>
      </c>
      <c r="J67" s="54" t="str">
        <f t="shared" si="35"/>
        <v/>
      </c>
      <c r="K67" s="54" t="str">
        <f t="shared" si="36"/>
        <v/>
      </c>
      <c r="L67" s="55" t="str">
        <f t="shared" si="37"/>
        <v/>
      </c>
      <c r="M67" s="36" t="str">
        <f t="shared" si="38"/>
        <v/>
      </c>
      <c r="N67" s="26"/>
      <c r="O67" s="43">
        <f>IF(N67,VLOOKUP(N67,Point!$A$3:$B$122,2),0)</f>
        <v>0</v>
      </c>
      <c r="P67" s="61" t="str">
        <f t="shared" si="39"/>
        <v/>
      </c>
      <c r="Q67" s="35"/>
      <c r="R67" s="26"/>
      <c r="S67" s="100"/>
      <c r="T67" s="102" t="str">
        <f t="shared" si="58"/>
        <v/>
      </c>
      <c r="U67" s="35"/>
      <c r="V67" s="29"/>
      <c r="W67" s="105"/>
      <c r="X67" s="102" t="str">
        <f t="shared" si="40"/>
        <v/>
      </c>
      <c r="Y67" s="119" t="str">
        <f t="shared" si="41"/>
        <v/>
      </c>
      <c r="Z67" s="35"/>
      <c r="AA67" s="26"/>
      <c r="AB67" s="100"/>
      <c r="AC67" s="102" t="str">
        <f t="shared" si="59"/>
        <v/>
      </c>
      <c r="AD67" s="35"/>
      <c r="AE67" s="26"/>
      <c r="AF67" s="105"/>
      <c r="AG67" s="102" t="str">
        <f t="shared" si="42"/>
        <v/>
      </c>
      <c r="AH67" s="119" t="str">
        <f t="shared" si="43"/>
        <v/>
      </c>
      <c r="AI67" s="41" t="str">
        <f t="shared" si="44"/>
        <v/>
      </c>
      <c r="AJ67" s="22" t="str">
        <f t="shared" si="45"/>
        <v/>
      </c>
      <c r="AK67" s="57">
        <f>IF(AJ67&lt;&gt;"",VLOOKUP(AJ67,Point!$A$3:$B$122,2),0)</f>
        <v>0</v>
      </c>
      <c r="AL67" s="61" t="str">
        <f t="shared" si="46"/>
        <v/>
      </c>
      <c r="AM67" s="35"/>
      <c r="AN67" s="26"/>
      <c r="AO67" s="100"/>
      <c r="AP67" s="102" t="str">
        <f t="shared" si="47"/>
        <v/>
      </c>
      <c r="AQ67" s="35"/>
      <c r="AR67" s="29"/>
      <c r="AS67" s="105"/>
      <c r="AT67" s="95" t="str">
        <f t="shared" si="48"/>
        <v/>
      </c>
      <c r="AU67" s="22" t="str">
        <f t="shared" si="49"/>
        <v/>
      </c>
      <c r="AV67" s="87">
        <f>IF(AND(AU67&lt;&gt;"",AU67&gt;Point!$I$8),AU67-Point!$I$8,0)</f>
        <v>0</v>
      </c>
      <c r="AW67" s="22">
        <f>IF(AV67&lt;&gt;0,VLOOKUP(AV67,Point!$I$11:$J$48,2),0)</f>
        <v>0</v>
      </c>
      <c r="AX67" s="26"/>
      <c r="AY67" s="22" t="str">
        <f t="shared" si="50"/>
        <v/>
      </c>
      <c r="AZ67" s="22" t="str">
        <f t="shared" si="51"/>
        <v/>
      </c>
      <c r="BA67" s="22" t="str">
        <f t="shared" si="52"/>
        <v/>
      </c>
      <c r="BB67" s="43">
        <f>IF(AY67&lt;&gt;"",VLOOKUP(BA67,Point!$A$3:$B$122,2),0)</f>
        <v>0</v>
      </c>
      <c r="BC67" s="128" t="str">
        <f t="shared" si="53"/>
        <v/>
      </c>
      <c r="BD67" s="65"/>
      <c r="BE67" s="27"/>
      <c r="BF67" s="22">
        <f t="shared" si="54"/>
        <v>0</v>
      </c>
      <c r="BG67" s="65"/>
      <c r="BH67" s="27"/>
      <c r="BI67" s="22">
        <f t="shared" si="55"/>
        <v>0</v>
      </c>
      <c r="BJ67" s="65"/>
      <c r="BK67" s="27"/>
      <c r="BL67" s="22">
        <f t="shared" si="56"/>
        <v>0</v>
      </c>
      <c r="BM67" s="65"/>
      <c r="BN67" s="27"/>
      <c r="BO67" s="150">
        <f t="shared" si="26"/>
        <v>0</v>
      </c>
      <c r="BP67" s="95" t="str">
        <f t="shared" si="27"/>
        <v/>
      </c>
      <c r="BQ67" s="22" t="str">
        <f t="shared" si="28"/>
        <v/>
      </c>
      <c r="BR67" s="57">
        <f>IF(BP67&lt;&gt;"",VLOOKUP(BQ67,Point!$A$3:$B$122,2),0)</f>
        <v>0</v>
      </c>
      <c r="BS67" s="64" t="str">
        <f t="shared" si="57"/>
        <v/>
      </c>
    </row>
    <row r="68" spans="1:71" ht="12.95" customHeight="1" x14ac:dyDescent="0.25">
      <c r="A68" s="41" t="str">
        <f t="shared" si="32"/>
        <v/>
      </c>
      <c r="B68" s="52" t="str">
        <f t="shared" si="33"/>
        <v/>
      </c>
      <c r="C68" s="34"/>
      <c r="D68" s="29"/>
      <c r="E68" s="29"/>
      <c r="F68" s="29"/>
      <c r="G68" s="31"/>
      <c r="H68" s="48"/>
      <c r="I68" s="53" t="str">
        <f t="shared" si="34"/>
        <v/>
      </c>
      <c r="J68" s="54" t="str">
        <f t="shared" si="35"/>
        <v/>
      </c>
      <c r="K68" s="54" t="str">
        <f t="shared" si="36"/>
        <v/>
      </c>
      <c r="L68" s="55" t="str">
        <f t="shared" si="37"/>
        <v/>
      </c>
      <c r="M68" s="36" t="str">
        <f t="shared" si="38"/>
        <v/>
      </c>
      <c r="N68" s="26"/>
      <c r="O68" s="43">
        <f>IF(N68,VLOOKUP(N68,Point!$A$3:$B$122,2),0)</f>
        <v>0</v>
      </c>
      <c r="P68" s="61" t="str">
        <f t="shared" si="39"/>
        <v/>
      </c>
      <c r="Q68" s="35"/>
      <c r="R68" s="26"/>
      <c r="S68" s="100"/>
      <c r="T68" s="102" t="str">
        <f t="shared" si="58"/>
        <v/>
      </c>
      <c r="U68" s="35"/>
      <c r="V68" s="29"/>
      <c r="W68" s="105"/>
      <c r="X68" s="102" t="str">
        <f t="shared" si="40"/>
        <v/>
      </c>
      <c r="Y68" s="119" t="str">
        <f t="shared" si="41"/>
        <v/>
      </c>
      <c r="Z68" s="35"/>
      <c r="AA68" s="26"/>
      <c r="AB68" s="100"/>
      <c r="AC68" s="102" t="str">
        <f t="shared" si="59"/>
        <v/>
      </c>
      <c r="AD68" s="35"/>
      <c r="AE68" s="26"/>
      <c r="AF68" s="105"/>
      <c r="AG68" s="102" t="str">
        <f t="shared" si="42"/>
        <v/>
      </c>
      <c r="AH68" s="119" t="str">
        <f t="shared" si="43"/>
        <v/>
      </c>
      <c r="AI68" s="41" t="str">
        <f t="shared" si="44"/>
        <v/>
      </c>
      <c r="AJ68" s="22" t="str">
        <f t="shared" si="45"/>
        <v/>
      </c>
      <c r="AK68" s="57">
        <f>IF(AJ68&lt;&gt;"",VLOOKUP(AJ68,Point!$A$3:$B$122,2),0)</f>
        <v>0</v>
      </c>
      <c r="AL68" s="61" t="str">
        <f t="shared" si="46"/>
        <v/>
      </c>
      <c r="AM68" s="35"/>
      <c r="AN68" s="26"/>
      <c r="AO68" s="100"/>
      <c r="AP68" s="102" t="str">
        <f t="shared" si="47"/>
        <v/>
      </c>
      <c r="AQ68" s="35"/>
      <c r="AR68" s="29"/>
      <c r="AS68" s="105"/>
      <c r="AT68" s="95" t="str">
        <f t="shared" si="48"/>
        <v/>
      </c>
      <c r="AU68" s="22" t="str">
        <f t="shared" si="49"/>
        <v/>
      </c>
      <c r="AV68" s="87">
        <f>IF(AND(AU68&lt;&gt;"",AU68&gt;Point!$I$8),AU68-Point!$I$8,0)</f>
        <v>0</v>
      </c>
      <c r="AW68" s="22">
        <f>IF(AV68&lt;&gt;0,VLOOKUP(AV68,Point!$I$11:$J$48,2),0)</f>
        <v>0</v>
      </c>
      <c r="AX68" s="26"/>
      <c r="AY68" s="22" t="str">
        <f t="shared" si="50"/>
        <v/>
      </c>
      <c r="AZ68" s="22" t="str">
        <f t="shared" si="51"/>
        <v/>
      </c>
      <c r="BA68" s="22" t="str">
        <f t="shared" si="52"/>
        <v/>
      </c>
      <c r="BB68" s="43">
        <f>IF(AY68&lt;&gt;"",VLOOKUP(BA68,Point!$A$3:$B$122,2),0)</f>
        <v>0</v>
      </c>
      <c r="BC68" s="128" t="str">
        <f t="shared" si="53"/>
        <v/>
      </c>
      <c r="BD68" s="65"/>
      <c r="BE68" s="27"/>
      <c r="BF68" s="22">
        <f t="shared" si="54"/>
        <v>0</v>
      </c>
      <c r="BG68" s="65"/>
      <c r="BH68" s="27"/>
      <c r="BI68" s="22">
        <f t="shared" si="55"/>
        <v>0</v>
      </c>
      <c r="BJ68" s="65"/>
      <c r="BK68" s="27"/>
      <c r="BL68" s="22">
        <f t="shared" si="56"/>
        <v>0</v>
      </c>
      <c r="BM68" s="65"/>
      <c r="BN68" s="27"/>
      <c r="BO68" s="150">
        <f t="shared" si="26"/>
        <v>0</v>
      </c>
      <c r="BP68" s="95" t="str">
        <f t="shared" si="27"/>
        <v/>
      </c>
      <c r="BQ68" s="22" t="str">
        <f t="shared" si="28"/>
        <v/>
      </c>
      <c r="BR68" s="57">
        <f>IF(BP68&lt;&gt;"",VLOOKUP(BQ68,Point!$A$3:$B$122,2),0)</f>
        <v>0</v>
      </c>
      <c r="BS68" s="64" t="str">
        <f t="shared" si="57"/>
        <v/>
      </c>
    </row>
    <row r="69" spans="1:71" ht="12.95" customHeight="1" x14ac:dyDescent="0.25">
      <c r="A69" s="41" t="str">
        <f t="shared" ref="A69:A100" si="60">IF(C69,RANK(B69,$B$5:$B$120,),"")</f>
        <v/>
      </c>
      <c r="B69" s="52" t="str">
        <f t="shared" ref="B69:B100" si="61">IF(C69,(O69+AK69+BB69+BR69),"")</f>
        <v/>
      </c>
      <c r="C69" s="34"/>
      <c r="D69" s="29"/>
      <c r="E69" s="29"/>
      <c r="F69" s="29"/>
      <c r="G69" s="31"/>
      <c r="H69" s="48"/>
      <c r="I69" s="53" t="str">
        <f t="shared" ref="I69:I100" si="62">IF(C69,N69,"")</f>
        <v/>
      </c>
      <c r="J69" s="54" t="str">
        <f t="shared" ref="J69:J100" si="63">IF(C69,AJ69,"")</f>
        <v/>
      </c>
      <c r="K69" s="54" t="str">
        <f t="shared" ref="K69:K100" si="64">IF(C69,BA69,"")</f>
        <v/>
      </c>
      <c r="L69" s="55" t="str">
        <f t="shared" ref="L69:L100" si="65">IF(C69,BL69,"")</f>
        <v/>
      </c>
      <c r="M69" s="36" t="str">
        <f t="shared" ref="M69:M100" si="66">IF($C69,$C69,"")</f>
        <v/>
      </c>
      <c r="N69" s="26"/>
      <c r="O69" s="43">
        <f>IF(N69,VLOOKUP(N69,Point!$A$3:$B$122,2),0)</f>
        <v>0</v>
      </c>
      <c r="P69" s="61" t="str">
        <f t="shared" ref="P69:P100" si="67">IF($C69,$C69,"")</f>
        <v/>
      </c>
      <c r="Q69" s="35"/>
      <c r="R69" s="26"/>
      <c r="S69" s="100"/>
      <c r="T69" s="102" t="str">
        <f t="shared" si="58"/>
        <v/>
      </c>
      <c r="U69" s="35"/>
      <c r="V69" s="29"/>
      <c r="W69" s="105"/>
      <c r="X69" s="102" t="str">
        <f t="shared" ref="X69:X100" si="68">IF(W69&lt;&gt;"",U69*3600+V69*60+W69,"")</f>
        <v/>
      </c>
      <c r="Y69" s="119" t="str">
        <f t="shared" ref="Y69:Y100" si="69">IF(W69&lt;&gt;"",X69-T69,"")</f>
        <v/>
      </c>
      <c r="Z69" s="35"/>
      <c r="AA69" s="26"/>
      <c r="AB69" s="100"/>
      <c r="AC69" s="102" t="str">
        <f t="shared" si="59"/>
        <v/>
      </c>
      <c r="AD69" s="35"/>
      <c r="AE69" s="26"/>
      <c r="AF69" s="105"/>
      <c r="AG69" s="102" t="str">
        <f t="shared" ref="AG69:AG100" si="70">IF(AF69&lt;&gt;"",AD69*3600+AE69*60+AF69,"")</f>
        <v/>
      </c>
      <c r="AH69" s="119" t="str">
        <f t="shared" ref="AH69:AH100" si="71">IF(AF69&lt;&gt;"",AG69-AC69,"")</f>
        <v/>
      </c>
      <c r="AI69" s="41" t="str">
        <f t="shared" ref="AI69:AI100" si="72">IF(OR(Y69&lt;&gt;"",AH69&lt;&gt;""),MIN(Y69,AH69),"")</f>
        <v/>
      </c>
      <c r="AJ69" s="22" t="str">
        <f t="shared" ref="AJ69:AJ100" si="73">IF(AI69&lt;&gt;"",RANK(AI69,$AI$5:$AI$120,1),"")</f>
        <v/>
      </c>
      <c r="AK69" s="57">
        <f>IF(AJ69&lt;&gt;"",VLOOKUP(AJ69,Point!$A$3:$B$122,2),0)</f>
        <v>0</v>
      </c>
      <c r="AL69" s="61" t="str">
        <f t="shared" ref="AL69:AL100" si="74">IF($C69,$C69,"")</f>
        <v/>
      </c>
      <c r="AM69" s="35"/>
      <c r="AN69" s="26"/>
      <c r="AO69" s="100"/>
      <c r="AP69" s="102" t="str">
        <f t="shared" ref="AP69:AP100" si="75">IF(AO69&lt;&gt;"",AM69*3600+AN69*60+AO69,"")</f>
        <v/>
      </c>
      <c r="AQ69" s="35"/>
      <c r="AR69" s="29"/>
      <c r="AS69" s="105"/>
      <c r="AT69" s="95" t="str">
        <f t="shared" ref="AT69:AT100" si="76">IF(AS69&lt;&gt;"",AQ69*3600+AR69*60+AS69,"")</f>
        <v/>
      </c>
      <c r="AU69" s="22" t="str">
        <f t="shared" ref="AU69:AU100" si="77">IF(AO69&lt;&gt;"",AT69-AP69,"")</f>
        <v/>
      </c>
      <c r="AV69" s="87">
        <f>IF(AND(AU69&lt;&gt;"",AU69&gt;Point!$I$8),AU69-Point!$I$8,0)</f>
        <v>0</v>
      </c>
      <c r="AW69" s="22">
        <f>IF(AV69&lt;&gt;0,VLOOKUP(AV69,Point!$I$11:$J$48,2),0)</f>
        <v>0</v>
      </c>
      <c r="AX69" s="26"/>
      <c r="AY69" s="22" t="str">
        <f t="shared" ref="AY69:AY100" si="78">IF(AX69&lt;&gt;"",AX69-AW69,"")</f>
        <v/>
      </c>
      <c r="AZ69" s="22" t="str">
        <f t="shared" ref="AZ69:AZ100" si="79">IF(AT69&lt;&gt;"",AY69*10000-AU69,"")</f>
        <v/>
      </c>
      <c r="BA69" s="22" t="str">
        <f t="shared" ref="BA69:BA100" si="80">IF(AX69&lt;&gt;"",RANK(AZ69,$AZ$5:$AZ$120,0),"")</f>
        <v/>
      </c>
      <c r="BB69" s="43">
        <f>IF(AY69&lt;&gt;"",VLOOKUP(BA69,Point!$A$3:$B$122,2),0)</f>
        <v>0</v>
      </c>
      <c r="BC69" s="128" t="str">
        <f t="shared" ref="BC69:BC100" si="81">IF($C69,$C69,"")</f>
        <v/>
      </c>
      <c r="BD69" s="65"/>
      <c r="BE69" s="27"/>
      <c r="BF69" s="22">
        <f t="shared" ref="BF69:BF100" si="82">BE69+BD69</f>
        <v>0</v>
      </c>
      <c r="BG69" s="65"/>
      <c r="BH69" s="27"/>
      <c r="BI69" s="22">
        <f t="shared" ref="BI69:BI100" si="83">BH69+BG69</f>
        <v>0</v>
      </c>
      <c r="BJ69" s="65"/>
      <c r="BK69" s="27"/>
      <c r="BL69" s="22">
        <f t="shared" ref="BL69:BL100" si="84">BK69+BJ69</f>
        <v>0</v>
      </c>
      <c r="BM69" s="65"/>
      <c r="BN69" s="27"/>
      <c r="BO69" s="150">
        <f t="shared" si="26"/>
        <v>0</v>
      </c>
      <c r="BP69" s="95" t="str">
        <f t="shared" si="27"/>
        <v/>
      </c>
      <c r="BQ69" s="22" t="str">
        <f t="shared" si="28"/>
        <v/>
      </c>
      <c r="BR69" s="57">
        <f>IF(BP69&lt;&gt;"",VLOOKUP(BQ69,Point!$A$3:$B$122,2),0)</f>
        <v>0</v>
      </c>
      <c r="BS69" s="64" t="str">
        <f t="shared" ref="BS69:BS100" si="85">IF($C69,$C69,"")</f>
        <v/>
      </c>
    </row>
    <row r="70" spans="1:71" ht="12.95" customHeight="1" x14ac:dyDescent="0.25">
      <c r="A70" s="41" t="str">
        <f t="shared" si="60"/>
        <v/>
      </c>
      <c r="B70" s="52" t="str">
        <f t="shared" si="61"/>
        <v/>
      </c>
      <c r="C70" s="34"/>
      <c r="D70" s="29"/>
      <c r="E70" s="29"/>
      <c r="F70" s="29"/>
      <c r="G70" s="31"/>
      <c r="H70" s="48"/>
      <c r="I70" s="53" t="str">
        <f t="shared" si="62"/>
        <v/>
      </c>
      <c r="J70" s="54" t="str">
        <f t="shared" si="63"/>
        <v/>
      </c>
      <c r="K70" s="54" t="str">
        <f t="shared" si="64"/>
        <v/>
      </c>
      <c r="L70" s="55" t="str">
        <f t="shared" si="65"/>
        <v/>
      </c>
      <c r="M70" s="36" t="str">
        <f t="shared" si="66"/>
        <v/>
      </c>
      <c r="N70" s="26"/>
      <c r="O70" s="43">
        <f>IF(N70,VLOOKUP(N70,Point!$A$3:$B$122,2),0)</f>
        <v>0</v>
      </c>
      <c r="P70" s="61" t="str">
        <f t="shared" si="67"/>
        <v/>
      </c>
      <c r="Q70" s="35"/>
      <c r="R70" s="26"/>
      <c r="S70" s="100"/>
      <c r="T70" s="102" t="str">
        <f t="shared" si="58"/>
        <v/>
      </c>
      <c r="U70" s="35"/>
      <c r="V70" s="29"/>
      <c r="W70" s="105"/>
      <c r="X70" s="102" t="str">
        <f t="shared" si="68"/>
        <v/>
      </c>
      <c r="Y70" s="119" t="str">
        <f t="shared" si="69"/>
        <v/>
      </c>
      <c r="Z70" s="35"/>
      <c r="AA70" s="26"/>
      <c r="AB70" s="100"/>
      <c r="AC70" s="102" t="str">
        <f t="shared" si="59"/>
        <v/>
      </c>
      <c r="AD70" s="35"/>
      <c r="AE70" s="26"/>
      <c r="AF70" s="105"/>
      <c r="AG70" s="102" t="str">
        <f t="shared" si="70"/>
        <v/>
      </c>
      <c r="AH70" s="119" t="str">
        <f t="shared" si="71"/>
        <v/>
      </c>
      <c r="AI70" s="41" t="str">
        <f t="shared" si="72"/>
        <v/>
      </c>
      <c r="AJ70" s="22" t="str">
        <f t="shared" si="73"/>
        <v/>
      </c>
      <c r="AK70" s="57">
        <f>IF(AJ70&lt;&gt;"",VLOOKUP(AJ70,Point!$A$3:$B$122,2),0)</f>
        <v>0</v>
      </c>
      <c r="AL70" s="61" t="str">
        <f t="shared" si="74"/>
        <v/>
      </c>
      <c r="AM70" s="35"/>
      <c r="AN70" s="26"/>
      <c r="AO70" s="100"/>
      <c r="AP70" s="102" t="str">
        <f t="shared" si="75"/>
        <v/>
      </c>
      <c r="AQ70" s="35"/>
      <c r="AR70" s="29"/>
      <c r="AS70" s="105"/>
      <c r="AT70" s="95" t="str">
        <f t="shared" si="76"/>
        <v/>
      </c>
      <c r="AU70" s="22" t="str">
        <f t="shared" si="77"/>
        <v/>
      </c>
      <c r="AV70" s="87">
        <f>IF(AND(AU70&lt;&gt;"",AU70&gt;Point!$I$8),AU70-Point!$I$8,0)</f>
        <v>0</v>
      </c>
      <c r="AW70" s="22">
        <f>IF(AV70&lt;&gt;0,VLOOKUP(AV70,Point!$I$11:$J$48,2),0)</f>
        <v>0</v>
      </c>
      <c r="AX70" s="26"/>
      <c r="AY70" s="22" t="str">
        <f t="shared" si="78"/>
        <v/>
      </c>
      <c r="AZ70" s="22" t="str">
        <f t="shared" si="79"/>
        <v/>
      </c>
      <c r="BA70" s="22" t="str">
        <f t="shared" si="80"/>
        <v/>
      </c>
      <c r="BB70" s="43">
        <f>IF(AY70&lt;&gt;"",VLOOKUP(BA70,Point!$A$3:$B$122,2),0)</f>
        <v>0</v>
      </c>
      <c r="BC70" s="128" t="str">
        <f t="shared" si="81"/>
        <v/>
      </c>
      <c r="BD70" s="65"/>
      <c r="BE70" s="27"/>
      <c r="BF70" s="22">
        <f t="shared" si="82"/>
        <v>0</v>
      </c>
      <c r="BG70" s="65"/>
      <c r="BH70" s="27"/>
      <c r="BI70" s="22">
        <f t="shared" si="83"/>
        <v>0</v>
      </c>
      <c r="BJ70" s="65"/>
      <c r="BK70" s="27"/>
      <c r="BL70" s="22">
        <f t="shared" si="84"/>
        <v>0</v>
      </c>
      <c r="BM70" s="65"/>
      <c r="BN70" s="27"/>
      <c r="BO70" s="150">
        <f t="shared" ref="BO70:BO120" si="86">BN70+BM70</f>
        <v>0</v>
      </c>
      <c r="BP70" s="95" t="str">
        <f t="shared" ref="BP70:BP120" si="87">IF(BD70&lt;&gt;"",BO70+BL70+BI70+BF70,"")</f>
        <v/>
      </c>
      <c r="BQ70" s="22" t="str">
        <f t="shared" ref="BQ70:BQ120" si="88">IF(BD70&lt;&gt;"",RANK(BP70,$BP$5:$BP$120,0),"")</f>
        <v/>
      </c>
      <c r="BR70" s="57">
        <f>IF(BP70&lt;&gt;"",VLOOKUP(BQ70,Point!$A$3:$B$122,2),0)</f>
        <v>0</v>
      </c>
      <c r="BS70" s="64" t="str">
        <f t="shared" si="85"/>
        <v/>
      </c>
    </row>
    <row r="71" spans="1:71" ht="12.95" customHeight="1" x14ac:dyDescent="0.25">
      <c r="A71" s="41" t="str">
        <f t="shared" si="60"/>
        <v/>
      </c>
      <c r="B71" s="52" t="str">
        <f t="shared" si="61"/>
        <v/>
      </c>
      <c r="C71" s="34"/>
      <c r="D71" s="29"/>
      <c r="E71" s="29"/>
      <c r="F71" s="29"/>
      <c r="G71" s="31"/>
      <c r="H71" s="48"/>
      <c r="I71" s="53" t="str">
        <f t="shared" si="62"/>
        <v/>
      </c>
      <c r="J71" s="54" t="str">
        <f t="shared" si="63"/>
        <v/>
      </c>
      <c r="K71" s="54" t="str">
        <f t="shared" si="64"/>
        <v/>
      </c>
      <c r="L71" s="55" t="str">
        <f t="shared" si="65"/>
        <v/>
      </c>
      <c r="M71" s="36" t="str">
        <f t="shared" si="66"/>
        <v/>
      </c>
      <c r="N71" s="26"/>
      <c r="O71" s="43">
        <f>IF(N71,VLOOKUP(N71,Point!$A$3:$B$122,2),0)</f>
        <v>0</v>
      </c>
      <c r="P71" s="61" t="str">
        <f t="shared" si="67"/>
        <v/>
      </c>
      <c r="Q71" s="35"/>
      <c r="R71" s="26"/>
      <c r="S71" s="100"/>
      <c r="T71" s="102" t="str">
        <f t="shared" ref="T71:T102" si="89">IF(S71&lt;&gt;"",Q71*3600+R71*60+S71,"")</f>
        <v/>
      </c>
      <c r="U71" s="35"/>
      <c r="V71" s="29"/>
      <c r="W71" s="105"/>
      <c r="X71" s="102" t="str">
        <f t="shared" si="68"/>
        <v/>
      </c>
      <c r="Y71" s="119" t="str">
        <f t="shared" si="69"/>
        <v/>
      </c>
      <c r="Z71" s="35"/>
      <c r="AA71" s="26"/>
      <c r="AB71" s="100"/>
      <c r="AC71" s="102" t="str">
        <f t="shared" si="59"/>
        <v/>
      </c>
      <c r="AD71" s="35"/>
      <c r="AE71" s="26"/>
      <c r="AF71" s="105"/>
      <c r="AG71" s="102" t="str">
        <f t="shared" si="70"/>
        <v/>
      </c>
      <c r="AH71" s="119" t="str">
        <f t="shared" si="71"/>
        <v/>
      </c>
      <c r="AI71" s="41" t="str">
        <f t="shared" si="72"/>
        <v/>
      </c>
      <c r="AJ71" s="22" t="str">
        <f t="shared" si="73"/>
        <v/>
      </c>
      <c r="AK71" s="57">
        <f>IF(AJ71&lt;&gt;"",VLOOKUP(AJ71,Point!$A$3:$B$122,2),0)</f>
        <v>0</v>
      </c>
      <c r="AL71" s="61" t="str">
        <f t="shared" si="74"/>
        <v/>
      </c>
      <c r="AM71" s="35"/>
      <c r="AN71" s="26"/>
      <c r="AO71" s="100"/>
      <c r="AP71" s="102" t="str">
        <f t="shared" si="75"/>
        <v/>
      </c>
      <c r="AQ71" s="35"/>
      <c r="AR71" s="29"/>
      <c r="AS71" s="105"/>
      <c r="AT71" s="95" t="str">
        <f t="shared" si="76"/>
        <v/>
      </c>
      <c r="AU71" s="22" t="str">
        <f t="shared" si="77"/>
        <v/>
      </c>
      <c r="AV71" s="87">
        <f>IF(AND(AU71&lt;&gt;"",AU71&gt;Point!$I$8),AU71-Point!$I$8,0)</f>
        <v>0</v>
      </c>
      <c r="AW71" s="22">
        <f>IF(AV71&lt;&gt;0,VLOOKUP(AV71,Point!$I$11:$J$48,2),0)</f>
        <v>0</v>
      </c>
      <c r="AX71" s="26"/>
      <c r="AY71" s="22" t="str">
        <f t="shared" si="78"/>
        <v/>
      </c>
      <c r="AZ71" s="22" t="str">
        <f t="shared" si="79"/>
        <v/>
      </c>
      <c r="BA71" s="22" t="str">
        <f t="shared" si="80"/>
        <v/>
      </c>
      <c r="BB71" s="43">
        <f>IF(AY71&lt;&gt;"",VLOOKUP(BA71,Point!$A$3:$B$122,2),0)</f>
        <v>0</v>
      </c>
      <c r="BC71" s="128" t="str">
        <f t="shared" si="81"/>
        <v/>
      </c>
      <c r="BD71" s="65"/>
      <c r="BE71" s="27"/>
      <c r="BF71" s="22">
        <f t="shared" si="82"/>
        <v>0</v>
      </c>
      <c r="BG71" s="65"/>
      <c r="BH71" s="27"/>
      <c r="BI71" s="22">
        <f t="shared" si="83"/>
        <v>0</v>
      </c>
      <c r="BJ71" s="65"/>
      <c r="BK71" s="27"/>
      <c r="BL71" s="22">
        <f t="shared" si="84"/>
        <v>0</v>
      </c>
      <c r="BM71" s="65"/>
      <c r="BN71" s="27"/>
      <c r="BO71" s="150">
        <f t="shared" si="86"/>
        <v>0</v>
      </c>
      <c r="BP71" s="95" t="str">
        <f t="shared" si="87"/>
        <v/>
      </c>
      <c r="BQ71" s="22" t="str">
        <f t="shared" si="88"/>
        <v/>
      </c>
      <c r="BR71" s="57">
        <f>IF(BP71&lt;&gt;"",VLOOKUP(BQ71,Point!$A$3:$B$122,2),0)</f>
        <v>0</v>
      </c>
      <c r="BS71" s="64" t="str">
        <f t="shared" si="85"/>
        <v/>
      </c>
    </row>
    <row r="72" spans="1:71" ht="13.1" x14ac:dyDescent="0.25">
      <c r="A72" s="41" t="str">
        <f t="shared" si="60"/>
        <v/>
      </c>
      <c r="B72" s="52" t="str">
        <f t="shared" si="61"/>
        <v/>
      </c>
      <c r="C72" s="34"/>
      <c r="D72" s="29"/>
      <c r="E72" s="29"/>
      <c r="F72" s="29"/>
      <c r="G72" s="31"/>
      <c r="H72" s="48"/>
      <c r="I72" s="53" t="str">
        <f t="shared" si="62"/>
        <v/>
      </c>
      <c r="J72" s="54" t="str">
        <f t="shared" si="63"/>
        <v/>
      </c>
      <c r="K72" s="54" t="str">
        <f t="shared" si="64"/>
        <v/>
      </c>
      <c r="L72" s="55" t="str">
        <f t="shared" si="65"/>
        <v/>
      </c>
      <c r="M72" s="36" t="str">
        <f t="shared" si="66"/>
        <v/>
      </c>
      <c r="N72" s="26"/>
      <c r="O72" s="43">
        <f>IF(N72,VLOOKUP(N72,Point!$A$3:$B$122,2),0)</f>
        <v>0</v>
      </c>
      <c r="P72" s="61" t="str">
        <f t="shared" si="67"/>
        <v/>
      </c>
      <c r="Q72" s="35"/>
      <c r="R72" s="26"/>
      <c r="S72" s="100"/>
      <c r="T72" s="102" t="str">
        <f t="shared" si="89"/>
        <v/>
      </c>
      <c r="U72" s="35"/>
      <c r="V72" s="29"/>
      <c r="W72" s="105"/>
      <c r="X72" s="102" t="str">
        <f t="shared" si="68"/>
        <v/>
      </c>
      <c r="Y72" s="119" t="str">
        <f t="shared" si="69"/>
        <v/>
      </c>
      <c r="Z72" s="35"/>
      <c r="AA72" s="26"/>
      <c r="AB72" s="100"/>
      <c r="AC72" s="102" t="str">
        <f t="shared" si="59"/>
        <v/>
      </c>
      <c r="AD72" s="35"/>
      <c r="AE72" s="26"/>
      <c r="AF72" s="105"/>
      <c r="AG72" s="102" t="str">
        <f t="shared" si="70"/>
        <v/>
      </c>
      <c r="AH72" s="119" t="str">
        <f t="shared" si="71"/>
        <v/>
      </c>
      <c r="AI72" s="41" t="str">
        <f t="shared" si="72"/>
        <v/>
      </c>
      <c r="AJ72" s="22" t="str">
        <f t="shared" si="73"/>
        <v/>
      </c>
      <c r="AK72" s="57">
        <f>IF(AJ72&lt;&gt;"",VLOOKUP(AJ72,Point!$A$3:$B$122,2),0)</f>
        <v>0</v>
      </c>
      <c r="AL72" s="61" t="str">
        <f t="shared" si="74"/>
        <v/>
      </c>
      <c r="AM72" s="35"/>
      <c r="AN72" s="26"/>
      <c r="AO72" s="100"/>
      <c r="AP72" s="102" t="str">
        <f t="shared" si="75"/>
        <v/>
      </c>
      <c r="AQ72" s="35"/>
      <c r="AR72" s="29"/>
      <c r="AS72" s="105"/>
      <c r="AT72" s="95" t="str">
        <f t="shared" si="76"/>
        <v/>
      </c>
      <c r="AU72" s="22" t="str">
        <f t="shared" si="77"/>
        <v/>
      </c>
      <c r="AV72" s="87">
        <f>IF(AND(AU72&lt;&gt;"",AU72&gt;Point!$I$8),AU72-Point!$I$8,0)</f>
        <v>0</v>
      </c>
      <c r="AW72" s="22">
        <f>IF(AV72&lt;&gt;0,VLOOKUP(AV72,Point!$I$11:$J$48,2),0)</f>
        <v>0</v>
      </c>
      <c r="AX72" s="26"/>
      <c r="AY72" s="22" t="str">
        <f t="shared" si="78"/>
        <v/>
      </c>
      <c r="AZ72" s="22" t="str">
        <f t="shared" si="79"/>
        <v/>
      </c>
      <c r="BA72" s="22" t="str">
        <f t="shared" si="80"/>
        <v/>
      </c>
      <c r="BB72" s="43">
        <f>IF(AY72&lt;&gt;"",VLOOKUP(BA72,Point!$A$3:$B$122,2),0)</f>
        <v>0</v>
      </c>
      <c r="BC72" s="128" t="str">
        <f t="shared" si="81"/>
        <v/>
      </c>
      <c r="BD72" s="65"/>
      <c r="BE72" s="27"/>
      <c r="BF72" s="22">
        <f t="shared" si="82"/>
        <v>0</v>
      </c>
      <c r="BG72" s="65"/>
      <c r="BH72" s="27"/>
      <c r="BI72" s="22">
        <f t="shared" si="83"/>
        <v>0</v>
      </c>
      <c r="BJ72" s="65"/>
      <c r="BK72" s="27"/>
      <c r="BL72" s="22">
        <f t="shared" si="84"/>
        <v>0</v>
      </c>
      <c r="BM72" s="65"/>
      <c r="BN72" s="27"/>
      <c r="BO72" s="150">
        <f t="shared" si="86"/>
        <v>0</v>
      </c>
      <c r="BP72" s="95" t="str">
        <f t="shared" si="87"/>
        <v/>
      </c>
      <c r="BQ72" s="22" t="str">
        <f t="shared" si="88"/>
        <v/>
      </c>
      <c r="BR72" s="57">
        <f>IF(BP72&lt;&gt;"",VLOOKUP(BQ72,Point!$A$3:$B$122,2),0)</f>
        <v>0</v>
      </c>
      <c r="BS72" s="64" t="str">
        <f t="shared" si="85"/>
        <v/>
      </c>
    </row>
    <row r="73" spans="1:71" ht="13.1" x14ac:dyDescent="0.25">
      <c r="A73" s="41" t="str">
        <f t="shared" si="60"/>
        <v/>
      </c>
      <c r="B73" s="52" t="str">
        <f t="shared" si="61"/>
        <v/>
      </c>
      <c r="C73" s="34"/>
      <c r="D73" s="29"/>
      <c r="E73" s="29"/>
      <c r="F73" s="29"/>
      <c r="G73" s="31"/>
      <c r="H73" s="48"/>
      <c r="I73" s="53" t="str">
        <f t="shared" si="62"/>
        <v/>
      </c>
      <c r="J73" s="54" t="str">
        <f t="shared" si="63"/>
        <v/>
      </c>
      <c r="K73" s="54" t="str">
        <f t="shared" si="64"/>
        <v/>
      </c>
      <c r="L73" s="55" t="str">
        <f t="shared" si="65"/>
        <v/>
      </c>
      <c r="M73" s="36" t="str">
        <f t="shared" si="66"/>
        <v/>
      </c>
      <c r="N73" s="26"/>
      <c r="O73" s="43">
        <f>IF(N73,VLOOKUP(N73,Point!$A$3:$B$122,2),0)</f>
        <v>0</v>
      </c>
      <c r="P73" s="61" t="str">
        <f t="shared" si="67"/>
        <v/>
      </c>
      <c r="Q73" s="35"/>
      <c r="R73" s="26"/>
      <c r="S73" s="100"/>
      <c r="T73" s="102" t="str">
        <f t="shared" si="89"/>
        <v/>
      </c>
      <c r="U73" s="35"/>
      <c r="V73" s="29"/>
      <c r="W73" s="105"/>
      <c r="X73" s="102" t="str">
        <f t="shared" si="68"/>
        <v/>
      </c>
      <c r="Y73" s="119" t="str">
        <f t="shared" si="69"/>
        <v/>
      </c>
      <c r="Z73" s="35"/>
      <c r="AA73" s="26"/>
      <c r="AB73" s="100"/>
      <c r="AC73" s="102" t="str">
        <f t="shared" si="59"/>
        <v/>
      </c>
      <c r="AD73" s="35"/>
      <c r="AE73" s="26"/>
      <c r="AF73" s="105"/>
      <c r="AG73" s="102" t="str">
        <f t="shared" si="70"/>
        <v/>
      </c>
      <c r="AH73" s="119" t="str">
        <f t="shared" si="71"/>
        <v/>
      </c>
      <c r="AI73" s="41" t="str">
        <f t="shared" si="72"/>
        <v/>
      </c>
      <c r="AJ73" s="22" t="str">
        <f t="shared" si="73"/>
        <v/>
      </c>
      <c r="AK73" s="57">
        <f>IF(AJ73&lt;&gt;"",VLOOKUP(AJ73,Point!$A$3:$B$122,2),0)</f>
        <v>0</v>
      </c>
      <c r="AL73" s="61" t="str">
        <f t="shared" si="74"/>
        <v/>
      </c>
      <c r="AM73" s="35"/>
      <c r="AN73" s="26"/>
      <c r="AO73" s="100"/>
      <c r="AP73" s="102" t="str">
        <f t="shared" si="75"/>
        <v/>
      </c>
      <c r="AQ73" s="35"/>
      <c r="AR73" s="29"/>
      <c r="AS73" s="105"/>
      <c r="AT73" s="95" t="str">
        <f t="shared" si="76"/>
        <v/>
      </c>
      <c r="AU73" s="22" t="str">
        <f t="shared" si="77"/>
        <v/>
      </c>
      <c r="AV73" s="87">
        <f>IF(AND(AU73&lt;&gt;"",AU73&gt;Point!$I$8),AU73-Point!$I$8,0)</f>
        <v>0</v>
      </c>
      <c r="AW73" s="22">
        <f>IF(AV73&lt;&gt;0,VLOOKUP(AV73,Point!$I$11:$J$48,2),0)</f>
        <v>0</v>
      </c>
      <c r="AX73" s="26"/>
      <c r="AY73" s="22" t="str">
        <f t="shared" si="78"/>
        <v/>
      </c>
      <c r="AZ73" s="22" t="str">
        <f t="shared" si="79"/>
        <v/>
      </c>
      <c r="BA73" s="22" t="str">
        <f t="shared" si="80"/>
        <v/>
      </c>
      <c r="BB73" s="43">
        <f>IF(AY73&lt;&gt;"",VLOOKUP(BA73,Point!$A$3:$B$122,2),0)</f>
        <v>0</v>
      </c>
      <c r="BC73" s="128" t="str">
        <f t="shared" si="81"/>
        <v/>
      </c>
      <c r="BD73" s="65"/>
      <c r="BE73" s="27"/>
      <c r="BF73" s="22">
        <f t="shared" si="82"/>
        <v>0</v>
      </c>
      <c r="BG73" s="65"/>
      <c r="BH73" s="27"/>
      <c r="BI73" s="22">
        <f t="shared" si="83"/>
        <v>0</v>
      </c>
      <c r="BJ73" s="65"/>
      <c r="BK73" s="27"/>
      <c r="BL73" s="22">
        <f t="shared" si="84"/>
        <v>0</v>
      </c>
      <c r="BM73" s="65"/>
      <c r="BN73" s="27"/>
      <c r="BO73" s="150">
        <f t="shared" si="86"/>
        <v>0</v>
      </c>
      <c r="BP73" s="95" t="str">
        <f t="shared" si="87"/>
        <v/>
      </c>
      <c r="BQ73" s="22" t="str">
        <f t="shared" si="88"/>
        <v/>
      </c>
      <c r="BR73" s="57">
        <f>IF(BP73&lt;&gt;"",VLOOKUP(BQ73,Point!$A$3:$B$122,2),0)</f>
        <v>0</v>
      </c>
      <c r="BS73" s="64" t="str">
        <f t="shared" si="85"/>
        <v/>
      </c>
    </row>
    <row r="74" spans="1:71" ht="13.1" x14ac:dyDescent="0.25">
      <c r="A74" s="41" t="str">
        <f t="shared" si="60"/>
        <v/>
      </c>
      <c r="B74" s="52" t="str">
        <f t="shared" si="61"/>
        <v/>
      </c>
      <c r="C74" s="34"/>
      <c r="D74" s="29"/>
      <c r="E74" s="29"/>
      <c r="F74" s="29"/>
      <c r="G74" s="31"/>
      <c r="H74" s="48"/>
      <c r="I74" s="53" t="str">
        <f t="shared" si="62"/>
        <v/>
      </c>
      <c r="J74" s="54" t="str">
        <f t="shared" si="63"/>
        <v/>
      </c>
      <c r="K74" s="54" t="str">
        <f t="shared" si="64"/>
        <v/>
      </c>
      <c r="L74" s="55" t="str">
        <f t="shared" si="65"/>
        <v/>
      </c>
      <c r="M74" s="36" t="str">
        <f t="shared" si="66"/>
        <v/>
      </c>
      <c r="N74" s="26"/>
      <c r="O74" s="43">
        <f>IF(N74,VLOOKUP(N74,Point!$A$3:$B$122,2),0)</f>
        <v>0</v>
      </c>
      <c r="P74" s="61" t="str">
        <f t="shared" si="67"/>
        <v/>
      </c>
      <c r="Q74" s="35"/>
      <c r="R74" s="26"/>
      <c r="S74" s="100"/>
      <c r="T74" s="102" t="str">
        <f t="shared" si="89"/>
        <v/>
      </c>
      <c r="U74" s="35"/>
      <c r="V74" s="29"/>
      <c r="W74" s="105"/>
      <c r="X74" s="102" t="str">
        <f t="shared" si="68"/>
        <v/>
      </c>
      <c r="Y74" s="119" t="str">
        <f t="shared" si="69"/>
        <v/>
      </c>
      <c r="Z74" s="35"/>
      <c r="AA74" s="26"/>
      <c r="AB74" s="100"/>
      <c r="AC74" s="102" t="str">
        <f t="shared" si="59"/>
        <v/>
      </c>
      <c r="AD74" s="35"/>
      <c r="AE74" s="26"/>
      <c r="AF74" s="105"/>
      <c r="AG74" s="102" t="str">
        <f t="shared" si="70"/>
        <v/>
      </c>
      <c r="AH74" s="119" t="str">
        <f t="shared" si="71"/>
        <v/>
      </c>
      <c r="AI74" s="41" t="str">
        <f t="shared" si="72"/>
        <v/>
      </c>
      <c r="AJ74" s="22" t="str">
        <f t="shared" si="73"/>
        <v/>
      </c>
      <c r="AK74" s="57">
        <f>IF(AJ74&lt;&gt;"",VLOOKUP(AJ74,Point!$A$3:$B$122,2),0)</f>
        <v>0</v>
      </c>
      <c r="AL74" s="61" t="str">
        <f t="shared" si="74"/>
        <v/>
      </c>
      <c r="AM74" s="35"/>
      <c r="AN74" s="26"/>
      <c r="AO74" s="100"/>
      <c r="AP74" s="102" t="str">
        <f t="shared" si="75"/>
        <v/>
      </c>
      <c r="AQ74" s="35"/>
      <c r="AR74" s="29"/>
      <c r="AS74" s="105"/>
      <c r="AT74" s="95" t="str">
        <f t="shared" si="76"/>
        <v/>
      </c>
      <c r="AU74" s="22" t="str">
        <f t="shared" si="77"/>
        <v/>
      </c>
      <c r="AV74" s="87">
        <f>IF(AND(AU74&lt;&gt;"",AU74&gt;Point!$I$8),AU74-Point!$I$8,0)</f>
        <v>0</v>
      </c>
      <c r="AW74" s="22">
        <f>IF(AV74&lt;&gt;0,VLOOKUP(AV74,Point!$I$11:$J$48,2),0)</f>
        <v>0</v>
      </c>
      <c r="AX74" s="26"/>
      <c r="AY74" s="22" t="str">
        <f t="shared" si="78"/>
        <v/>
      </c>
      <c r="AZ74" s="22" t="str">
        <f t="shared" si="79"/>
        <v/>
      </c>
      <c r="BA74" s="22" t="str">
        <f t="shared" si="80"/>
        <v/>
      </c>
      <c r="BB74" s="43">
        <f>IF(AY74&lt;&gt;"",VLOOKUP(BA74,Point!$A$3:$B$122,2),0)</f>
        <v>0</v>
      </c>
      <c r="BC74" s="128" t="str">
        <f t="shared" si="81"/>
        <v/>
      </c>
      <c r="BD74" s="65"/>
      <c r="BE74" s="27"/>
      <c r="BF74" s="22">
        <f t="shared" si="82"/>
        <v>0</v>
      </c>
      <c r="BG74" s="65"/>
      <c r="BH74" s="27"/>
      <c r="BI74" s="22">
        <f t="shared" si="83"/>
        <v>0</v>
      </c>
      <c r="BJ74" s="65"/>
      <c r="BK74" s="27"/>
      <c r="BL74" s="22">
        <f t="shared" si="84"/>
        <v>0</v>
      </c>
      <c r="BM74" s="65"/>
      <c r="BN74" s="27"/>
      <c r="BO74" s="150">
        <f t="shared" si="86"/>
        <v>0</v>
      </c>
      <c r="BP74" s="95" t="str">
        <f t="shared" si="87"/>
        <v/>
      </c>
      <c r="BQ74" s="22" t="str">
        <f t="shared" si="88"/>
        <v/>
      </c>
      <c r="BR74" s="57">
        <f>IF(BP74&lt;&gt;"",VLOOKUP(BQ74,Point!$A$3:$B$122,2),0)</f>
        <v>0</v>
      </c>
      <c r="BS74" s="64" t="str">
        <f t="shared" si="85"/>
        <v/>
      </c>
    </row>
    <row r="75" spans="1:71" ht="13.1" x14ac:dyDescent="0.25">
      <c r="A75" s="41" t="str">
        <f t="shared" si="60"/>
        <v/>
      </c>
      <c r="B75" s="52" t="str">
        <f t="shared" si="61"/>
        <v/>
      </c>
      <c r="C75" s="34"/>
      <c r="D75" s="29"/>
      <c r="E75" s="29"/>
      <c r="F75" s="29"/>
      <c r="G75" s="31"/>
      <c r="H75" s="48"/>
      <c r="I75" s="53" t="str">
        <f t="shared" si="62"/>
        <v/>
      </c>
      <c r="J75" s="54" t="str">
        <f t="shared" si="63"/>
        <v/>
      </c>
      <c r="K75" s="54" t="str">
        <f t="shared" si="64"/>
        <v/>
      </c>
      <c r="L75" s="55" t="str">
        <f t="shared" si="65"/>
        <v/>
      </c>
      <c r="M75" s="36" t="str">
        <f t="shared" si="66"/>
        <v/>
      </c>
      <c r="N75" s="26"/>
      <c r="O75" s="43">
        <f>IF(N75,VLOOKUP(N75,Point!$A$3:$B$122,2),0)</f>
        <v>0</v>
      </c>
      <c r="P75" s="61" t="str">
        <f t="shared" si="67"/>
        <v/>
      </c>
      <c r="Q75" s="35"/>
      <c r="R75" s="26"/>
      <c r="S75" s="100"/>
      <c r="T75" s="102" t="str">
        <f t="shared" si="89"/>
        <v/>
      </c>
      <c r="U75" s="35"/>
      <c r="V75" s="29"/>
      <c r="W75" s="105"/>
      <c r="X75" s="102" t="str">
        <f t="shared" si="68"/>
        <v/>
      </c>
      <c r="Y75" s="119" t="str">
        <f t="shared" si="69"/>
        <v/>
      </c>
      <c r="Z75" s="35"/>
      <c r="AA75" s="26"/>
      <c r="AB75" s="100"/>
      <c r="AC75" s="102" t="str">
        <f t="shared" si="59"/>
        <v/>
      </c>
      <c r="AD75" s="35"/>
      <c r="AE75" s="26"/>
      <c r="AF75" s="105"/>
      <c r="AG75" s="102" t="str">
        <f t="shared" si="70"/>
        <v/>
      </c>
      <c r="AH75" s="119" t="str">
        <f t="shared" si="71"/>
        <v/>
      </c>
      <c r="AI75" s="41" t="str">
        <f t="shared" si="72"/>
        <v/>
      </c>
      <c r="AJ75" s="22" t="str">
        <f t="shared" si="73"/>
        <v/>
      </c>
      <c r="AK75" s="57">
        <f>IF(AJ75&lt;&gt;"",VLOOKUP(AJ75,Point!$A$3:$B$122,2),0)</f>
        <v>0</v>
      </c>
      <c r="AL75" s="61" t="str">
        <f t="shared" si="74"/>
        <v/>
      </c>
      <c r="AM75" s="35"/>
      <c r="AN75" s="26"/>
      <c r="AO75" s="100"/>
      <c r="AP75" s="102" t="str">
        <f t="shared" si="75"/>
        <v/>
      </c>
      <c r="AQ75" s="35"/>
      <c r="AR75" s="29"/>
      <c r="AS75" s="105"/>
      <c r="AT75" s="95" t="str">
        <f t="shared" si="76"/>
        <v/>
      </c>
      <c r="AU75" s="22" t="str">
        <f t="shared" si="77"/>
        <v/>
      </c>
      <c r="AV75" s="87">
        <f>IF(AND(AU75&lt;&gt;"",AU75&gt;Point!$I$8),AU75-Point!$I$8,0)</f>
        <v>0</v>
      </c>
      <c r="AW75" s="22">
        <f>IF(AV75&lt;&gt;0,VLOOKUP(AV75,Point!$I$11:$J$48,2),0)</f>
        <v>0</v>
      </c>
      <c r="AX75" s="26"/>
      <c r="AY75" s="22" t="str">
        <f t="shared" si="78"/>
        <v/>
      </c>
      <c r="AZ75" s="22" t="str">
        <f t="shared" si="79"/>
        <v/>
      </c>
      <c r="BA75" s="22" t="str">
        <f t="shared" si="80"/>
        <v/>
      </c>
      <c r="BB75" s="43">
        <f>IF(AY75&lt;&gt;"",VLOOKUP(BA75,Point!$A$3:$B$122,2),0)</f>
        <v>0</v>
      </c>
      <c r="BC75" s="128" t="str">
        <f t="shared" si="81"/>
        <v/>
      </c>
      <c r="BD75" s="65"/>
      <c r="BE75" s="27"/>
      <c r="BF75" s="22">
        <f t="shared" si="82"/>
        <v>0</v>
      </c>
      <c r="BG75" s="65"/>
      <c r="BH75" s="27"/>
      <c r="BI75" s="22">
        <f t="shared" si="83"/>
        <v>0</v>
      </c>
      <c r="BJ75" s="65"/>
      <c r="BK75" s="27"/>
      <c r="BL75" s="22">
        <f t="shared" si="84"/>
        <v>0</v>
      </c>
      <c r="BM75" s="65"/>
      <c r="BN75" s="27"/>
      <c r="BO75" s="150">
        <f t="shared" si="86"/>
        <v>0</v>
      </c>
      <c r="BP75" s="95" t="str">
        <f t="shared" si="87"/>
        <v/>
      </c>
      <c r="BQ75" s="22" t="str">
        <f t="shared" si="88"/>
        <v/>
      </c>
      <c r="BR75" s="57">
        <f>IF(BP75&lt;&gt;"",VLOOKUP(BQ75,Point!$A$3:$B$122,2),0)</f>
        <v>0</v>
      </c>
      <c r="BS75" s="64" t="str">
        <f t="shared" si="85"/>
        <v/>
      </c>
    </row>
    <row r="76" spans="1:71" ht="13.1" x14ac:dyDescent="0.25">
      <c r="A76" s="41" t="str">
        <f t="shared" si="60"/>
        <v/>
      </c>
      <c r="B76" s="52" t="str">
        <f t="shared" si="61"/>
        <v/>
      </c>
      <c r="C76" s="34"/>
      <c r="D76" s="29"/>
      <c r="E76" s="29"/>
      <c r="F76" s="29"/>
      <c r="G76" s="31"/>
      <c r="H76" s="48"/>
      <c r="I76" s="53" t="str">
        <f t="shared" si="62"/>
        <v/>
      </c>
      <c r="J76" s="54" t="str">
        <f t="shared" si="63"/>
        <v/>
      </c>
      <c r="K76" s="54" t="str">
        <f t="shared" si="64"/>
        <v/>
      </c>
      <c r="L76" s="55" t="str">
        <f t="shared" si="65"/>
        <v/>
      </c>
      <c r="M76" s="36" t="str">
        <f t="shared" si="66"/>
        <v/>
      </c>
      <c r="N76" s="26"/>
      <c r="O76" s="43">
        <f>IF(N76,VLOOKUP(N76,Point!$A$3:$B$122,2),0)</f>
        <v>0</v>
      </c>
      <c r="P76" s="61" t="str">
        <f t="shared" si="67"/>
        <v/>
      </c>
      <c r="Q76" s="35"/>
      <c r="R76" s="26"/>
      <c r="S76" s="100"/>
      <c r="T76" s="102" t="str">
        <f t="shared" si="89"/>
        <v/>
      </c>
      <c r="U76" s="35"/>
      <c r="V76" s="29"/>
      <c r="W76" s="105"/>
      <c r="X76" s="102" t="str">
        <f t="shared" si="68"/>
        <v/>
      </c>
      <c r="Y76" s="119" t="str">
        <f t="shared" si="69"/>
        <v/>
      </c>
      <c r="Z76" s="35"/>
      <c r="AA76" s="26"/>
      <c r="AB76" s="100"/>
      <c r="AC76" s="102" t="str">
        <f t="shared" si="59"/>
        <v/>
      </c>
      <c r="AD76" s="35"/>
      <c r="AE76" s="26"/>
      <c r="AF76" s="105"/>
      <c r="AG76" s="102" t="str">
        <f t="shared" si="70"/>
        <v/>
      </c>
      <c r="AH76" s="119" t="str">
        <f t="shared" si="71"/>
        <v/>
      </c>
      <c r="AI76" s="41" t="str">
        <f t="shared" si="72"/>
        <v/>
      </c>
      <c r="AJ76" s="22" t="str">
        <f t="shared" si="73"/>
        <v/>
      </c>
      <c r="AK76" s="57">
        <f>IF(AJ76&lt;&gt;"",VLOOKUP(AJ76,Point!$A$3:$B$122,2),0)</f>
        <v>0</v>
      </c>
      <c r="AL76" s="61" t="str">
        <f t="shared" si="74"/>
        <v/>
      </c>
      <c r="AM76" s="35"/>
      <c r="AN76" s="26"/>
      <c r="AO76" s="100"/>
      <c r="AP76" s="102" t="str">
        <f t="shared" si="75"/>
        <v/>
      </c>
      <c r="AQ76" s="35"/>
      <c r="AR76" s="29"/>
      <c r="AS76" s="105"/>
      <c r="AT76" s="95" t="str">
        <f t="shared" si="76"/>
        <v/>
      </c>
      <c r="AU76" s="22" t="str">
        <f t="shared" si="77"/>
        <v/>
      </c>
      <c r="AV76" s="87">
        <f>IF(AND(AU76&lt;&gt;"",AU76&gt;Point!$I$8),AU76-Point!$I$8,0)</f>
        <v>0</v>
      </c>
      <c r="AW76" s="22">
        <f>IF(AV76&lt;&gt;0,VLOOKUP(AV76,Point!$I$11:$J$48,2),0)</f>
        <v>0</v>
      </c>
      <c r="AX76" s="26"/>
      <c r="AY76" s="22" t="str">
        <f t="shared" si="78"/>
        <v/>
      </c>
      <c r="AZ76" s="22" t="str">
        <f t="shared" si="79"/>
        <v/>
      </c>
      <c r="BA76" s="22" t="str">
        <f t="shared" si="80"/>
        <v/>
      </c>
      <c r="BB76" s="43">
        <f>IF(AY76&lt;&gt;"",VLOOKUP(BA76,Point!$A$3:$B$122,2),0)</f>
        <v>0</v>
      </c>
      <c r="BC76" s="128" t="str">
        <f t="shared" si="81"/>
        <v/>
      </c>
      <c r="BD76" s="65"/>
      <c r="BE76" s="27"/>
      <c r="BF76" s="22">
        <f t="shared" si="82"/>
        <v>0</v>
      </c>
      <c r="BG76" s="65"/>
      <c r="BH76" s="27"/>
      <c r="BI76" s="22">
        <f t="shared" si="83"/>
        <v>0</v>
      </c>
      <c r="BJ76" s="65"/>
      <c r="BK76" s="27"/>
      <c r="BL76" s="22">
        <f t="shared" si="84"/>
        <v>0</v>
      </c>
      <c r="BM76" s="65"/>
      <c r="BN76" s="27"/>
      <c r="BO76" s="150">
        <f t="shared" si="86"/>
        <v>0</v>
      </c>
      <c r="BP76" s="95" t="str">
        <f t="shared" si="87"/>
        <v/>
      </c>
      <c r="BQ76" s="22" t="str">
        <f t="shared" si="88"/>
        <v/>
      </c>
      <c r="BR76" s="57">
        <f>IF(BP76&lt;&gt;"",VLOOKUP(BQ76,Point!$A$3:$B$122,2),0)</f>
        <v>0</v>
      </c>
      <c r="BS76" s="64" t="str">
        <f t="shared" si="85"/>
        <v/>
      </c>
    </row>
    <row r="77" spans="1:71" ht="13.1" x14ac:dyDescent="0.25">
      <c r="A77" s="41" t="str">
        <f t="shared" si="60"/>
        <v/>
      </c>
      <c r="B77" s="52" t="str">
        <f t="shared" si="61"/>
        <v/>
      </c>
      <c r="C77" s="34"/>
      <c r="D77" s="29"/>
      <c r="E77" s="29"/>
      <c r="F77" s="29"/>
      <c r="G77" s="31"/>
      <c r="H77" s="48"/>
      <c r="I77" s="53" t="str">
        <f t="shared" si="62"/>
        <v/>
      </c>
      <c r="J77" s="54" t="str">
        <f t="shared" si="63"/>
        <v/>
      </c>
      <c r="K77" s="54" t="str">
        <f t="shared" si="64"/>
        <v/>
      </c>
      <c r="L77" s="55" t="str">
        <f t="shared" si="65"/>
        <v/>
      </c>
      <c r="M77" s="36" t="str">
        <f t="shared" si="66"/>
        <v/>
      </c>
      <c r="N77" s="26"/>
      <c r="O77" s="43">
        <f>IF(N77,VLOOKUP(N77,Point!$A$3:$B$122,2),0)</f>
        <v>0</v>
      </c>
      <c r="P77" s="61" t="str">
        <f t="shared" si="67"/>
        <v/>
      </c>
      <c r="Q77" s="35"/>
      <c r="R77" s="26"/>
      <c r="S77" s="100"/>
      <c r="T77" s="102" t="str">
        <f t="shared" si="89"/>
        <v/>
      </c>
      <c r="U77" s="35"/>
      <c r="V77" s="29"/>
      <c r="W77" s="105"/>
      <c r="X77" s="102" t="str">
        <f t="shared" si="68"/>
        <v/>
      </c>
      <c r="Y77" s="119" t="str">
        <f t="shared" si="69"/>
        <v/>
      </c>
      <c r="Z77" s="35"/>
      <c r="AA77" s="26"/>
      <c r="AB77" s="100"/>
      <c r="AC77" s="102" t="str">
        <f t="shared" si="59"/>
        <v/>
      </c>
      <c r="AD77" s="35"/>
      <c r="AE77" s="26"/>
      <c r="AF77" s="105"/>
      <c r="AG77" s="102" t="str">
        <f t="shared" si="70"/>
        <v/>
      </c>
      <c r="AH77" s="119" t="str">
        <f t="shared" si="71"/>
        <v/>
      </c>
      <c r="AI77" s="41" t="str">
        <f t="shared" si="72"/>
        <v/>
      </c>
      <c r="AJ77" s="22" t="str">
        <f t="shared" si="73"/>
        <v/>
      </c>
      <c r="AK77" s="57">
        <f>IF(AJ77&lt;&gt;"",VLOOKUP(AJ77,Point!$A$3:$B$122,2),0)</f>
        <v>0</v>
      </c>
      <c r="AL77" s="61" t="str">
        <f t="shared" si="74"/>
        <v/>
      </c>
      <c r="AM77" s="35"/>
      <c r="AN77" s="26"/>
      <c r="AO77" s="100"/>
      <c r="AP77" s="102" t="str">
        <f t="shared" si="75"/>
        <v/>
      </c>
      <c r="AQ77" s="35"/>
      <c r="AR77" s="29"/>
      <c r="AS77" s="105"/>
      <c r="AT77" s="95" t="str">
        <f t="shared" si="76"/>
        <v/>
      </c>
      <c r="AU77" s="22" t="str">
        <f t="shared" si="77"/>
        <v/>
      </c>
      <c r="AV77" s="87">
        <f>IF(AND(AU77&lt;&gt;"",AU77&gt;Point!$I$8),AU77-Point!$I$8,0)</f>
        <v>0</v>
      </c>
      <c r="AW77" s="22">
        <f>IF(AV77&lt;&gt;0,VLOOKUP(AV77,Point!$I$11:$J$48,2),0)</f>
        <v>0</v>
      </c>
      <c r="AX77" s="26"/>
      <c r="AY77" s="22" t="str">
        <f t="shared" si="78"/>
        <v/>
      </c>
      <c r="AZ77" s="22" t="str">
        <f t="shared" si="79"/>
        <v/>
      </c>
      <c r="BA77" s="22" t="str">
        <f t="shared" si="80"/>
        <v/>
      </c>
      <c r="BB77" s="43">
        <f>IF(AY77&lt;&gt;"",VLOOKUP(BA77,Point!$A$3:$B$122,2),0)</f>
        <v>0</v>
      </c>
      <c r="BC77" s="128" t="str">
        <f t="shared" si="81"/>
        <v/>
      </c>
      <c r="BD77" s="65"/>
      <c r="BE77" s="27"/>
      <c r="BF77" s="22">
        <f t="shared" si="82"/>
        <v>0</v>
      </c>
      <c r="BG77" s="65"/>
      <c r="BH77" s="27"/>
      <c r="BI77" s="22">
        <f t="shared" si="83"/>
        <v>0</v>
      </c>
      <c r="BJ77" s="65"/>
      <c r="BK77" s="27"/>
      <c r="BL77" s="22">
        <f t="shared" si="84"/>
        <v>0</v>
      </c>
      <c r="BM77" s="65"/>
      <c r="BN77" s="27"/>
      <c r="BO77" s="150">
        <f t="shared" si="86"/>
        <v>0</v>
      </c>
      <c r="BP77" s="95" t="str">
        <f t="shared" si="87"/>
        <v/>
      </c>
      <c r="BQ77" s="22" t="str">
        <f t="shared" si="88"/>
        <v/>
      </c>
      <c r="BR77" s="57">
        <f>IF(BP77&lt;&gt;"",VLOOKUP(BQ77,Point!$A$3:$B$122,2),0)</f>
        <v>0</v>
      </c>
      <c r="BS77" s="64" t="str">
        <f t="shared" si="85"/>
        <v/>
      </c>
    </row>
    <row r="78" spans="1:71" ht="13.1" x14ac:dyDescent="0.25">
      <c r="A78" s="41" t="str">
        <f t="shared" si="60"/>
        <v/>
      </c>
      <c r="B78" s="52" t="str">
        <f t="shared" si="61"/>
        <v/>
      </c>
      <c r="C78" s="34"/>
      <c r="D78" s="29"/>
      <c r="E78" s="29"/>
      <c r="F78" s="29"/>
      <c r="G78" s="31"/>
      <c r="H78" s="48"/>
      <c r="I78" s="53" t="str">
        <f t="shared" si="62"/>
        <v/>
      </c>
      <c r="J78" s="54" t="str">
        <f t="shared" si="63"/>
        <v/>
      </c>
      <c r="K78" s="54" t="str">
        <f t="shared" si="64"/>
        <v/>
      </c>
      <c r="L78" s="55" t="str">
        <f t="shared" si="65"/>
        <v/>
      </c>
      <c r="M78" s="36" t="str">
        <f t="shared" si="66"/>
        <v/>
      </c>
      <c r="N78" s="26"/>
      <c r="O78" s="43">
        <f>IF(N78,VLOOKUP(N78,Point!$A$3:$B$122,2),0)</f>
        <v>0</v>
      </c>
      <c r="P78" s="61" t="str">
        <f t="shared" si="67"/>
        <v/>
      </c>
      <c r="Q78" s="35"/>
      <c r="R78" s="26"/>
      <c r="S78" s="100"/>
      <c r="T78" s="102" t="str">
        <f t="shared" si="89"/>
        <v/>
      </c>
      <c r="U78" s="35"/>
      <c r="V78" s="29"/>
      <c r="W78" s="105"/>
      <c r="X78" s="102" t="str">
        <f t="shared" si="68"/>
        <v/>
      </c>
      <c r="Y78" s="119" t="str">
        <f t="shared" si="69"/>
        <v/>
      </c>
      <c r="Z78" s="35"/>
      <c r="AA78" s="26"/>
      <c r="AB78" s="100"/>
      <c r="AC78" s="102" t="str">
        <f t="shared" si="59"/>
        <v/>
      </c>
      <c r="AD78" s="35"/>
      <c r="AE78" s="26"/>
      <c r="AF78" s="105"/>
      <c r="AG78" s="102" t="str">
        <f t="shared" si="70"/>
        <v/>
      </c>
      <c r="AH78" s="119" t="str">
        <f t="shared" si="71"/>
        <v/>
      </c>
      <c r="AI78" s="41" t="str">
        <f t="shared" si="72"/>
        <v/>
      </c>
      <c r="AJ78" s="22" t="str">
        <f t="shared" si="73"/>
        <v/>
      </c>
      <c r="AK78" s="57">
        <f>IF(AJ78&lt;&gt;"",VLOOKUP(AJ78,Point!$A$3:$B$122,2),0)</f>
        <v>0</v>
      </c>
      <c r="AL78" s="61" t="str">
        <f t="shared" si="74"/>
        <v/>
      </c>
      <c r="AM78" s="35"/>
      <c r="AN78" s="26"/>
      <c r="AO78" s="100"/>
      <c r="AP78" s="102" t="str">
        <f t="shared" si="75"/>
        <v/>
      </c>
      <c r="AQ78" s="35"/>
      <c r="AR78" s="29"/>
      <c r="AS78" s="105"/>
      <c r="AT78" s="95" t="str">
        <f t="shared" si="76"/>
        <v/>
      </c>
      <c r="AU78" s="22" t="str">
        <f t="shared" si="77"/>
        <v/>
      </c>
      <c r="AV78" s="87">
        <f>IF(AND(AU78&lt;&gt;"",AU78&gt;Point!$I$8),AU78-Point!$I$8,0)</f>
        <v>0</v>
      </c>
      <c r="AW78" s="22">
        <f>IF(AV78&lt;&gt;0,VLOOKUP(AV78,Point!$I$11:$J$48,2),0)</f>
        <v>0</v>
      </c>
      <c r="AX78" s="26"/>
      <c r="AY78" s="22" t="str">
        <f t="shared" si="78"/>
        <v/>
      </c>
      <c r="AZ78" s="22" t="str">
        <f t="shared" si="79"/>
        <v/>
      </c>
      <c r="BA78" s="22" t="str">
        <f t="shared" si="80"/>
        <v/>
      </c>
      <c r="BB78" s="43">
        <f>IF(AY78&lt;&gt;"",VLOOKUP(BA78,Point!$A$3:$B$122,2),0)</f>
        <v>0</v>
      </c>
      <c r="BC78" s="128" t="str">
        <f t="shared" si="81"/>
        <v/>
      </c>
      <c r="BD78" s="65"/>
      <c r="BE78" s="27"/>
      <c r="BF78" s="22">
        <f t="shared" si="82"/>
        <v>0</v>
      </c>
      <c r="BG78" s="65"/>
      <c r="BH78" s="27"/>
      <c r="BI78" s="22">
        <f t="shared" si="83"/>
        <v>0</v>
      </c>
      <c r="BJ78" s="65"/>
      <c r="BK78" s="27"/>
      <c r="BL78" s="22">
        <f t="shared" si="84"/>
        <v>0</v>
      </c>
      <c r="BM78" s="65"/>
      <c r="BN78" s="27"/>
      <c r="BO78" s="150">
        <f t="shared" si="86"/>
        <v>0</v>
      </c>
      <c r="BP78" s="95" t="str">
        <f t="shared" si="87"/>
        <v/>
      </c>
      <c r="BQ78" s="22" t="str">
        <f t="shared" si="88"/>
        <v/>
      </c>
      <c r="BR78" s="57">
        <f>IF(BP78&lt;&gt;"",VLOOKUP(BQ78,Point!$A$3:$B$122,2),0)</f>
        <v>0</v>
      </c>
      <c r="BS78" s="64" t="str">
        <f t="shared" si="85"/>
        <v/>
      </c>
    </row>
    <row r="79" spans="1:71" ht="13.1" x14ac:dyDescent="0.25">
      <c r="A79" s="41" t="str">
        <f t="shared" si="60"/>
        <v/>
      </c>
      <c r="B79" s="52" t="str">
        <f t="shared" si="61"/>
        <v/>
      </c>
      <c r="C79" s="34"/>
      <c r="D79" s="29"/>
      <c r="E79" s="29"/>
      <c r="F79" s="29"/>
      <c r="G79" s="31"/>
      <c r="H79" s="48"/>
      <c r="I79" s="53" t="str">
        <f t="shared" si="62"/>
        <v/>
      </c>
      <c r="J79" s="54" t="str">
        <f t="shared" si="63"/>
        <v/>
      </c>
      <c r="K79" s="54" t="str">
        <f t="shared" si="64"/>
        <v/>
      </c>
      <c r="L79" s="55" t="str">
        <f t="shared" si="65"/>
        <v/>
      </c>
      <c r="M79" s="36" t="str">
        <f t="shared" si="66"/>
        <v/>
      </c>
      <c r="N79" s="26"/>
      <c r="O79" s="43">
        <f>IF(N79,VLOOKUP(N79,Point!$A$3:$B$122,2),0)</f>
        <v>0</v>
      </c>
      <c r="P79" s="61" t="str">
        <f t="shared" si="67"/>
        <v/>
      </c>
      <c r="Q79" s="35"/>
      <c r="R79" s="26"/>
      <c r="S79" s="100"/>
      <c r="T79" s="102" t="str">
        <f t="shared" si="89"/>
        <v/>
      </c>
      <c r="U79" s="35"/>
      <c r="V79" s="29"/>
      <c r="W79" s="105"/>
      <c r="X79" s="102" t="str">
        <f t="shared" si="68"/>
        <v/>
      </c>
      <c r="Y79" s="119" t="str">
        <f t="shared" si="69"/>
        <v/>
      </c>
      <c r="Z79" s="35"/>
      <c r="AA79" s="26"/>
      <c r="AB79" s="100"/>
      <c r="AC79" s="102" t="str">
        <f t="shared" si="59"/>
        <v/>
      </c>
      <c r="AD79" s="35"/>
      <c r="AE79" s="26"/>
      <c r="AF79" s="105"/>
      <c r="AG79" s="102" t="str">
        <f t="shared" si="70"/>
        <v/>
      </c>
      <c r="AH79" s="119" t="str">
        <f t="shared" si="71"/>
        <v/>
      </c>
      <c r="AI79" s="41" t="str">
        <f t="shared" si="72"/>
        <v/>
      </c>
      <c r="AJ79" s="22" t="str">
        <f t="shared" si="73"/>
        <v/>
      </c>
      <c r="AK79" s="57">
        <f>IF(AJ79&lt;&gt;"",VLOOKUP(AJ79,Point!$A$3:$B$122,2),0)</f>
        <v>0</v>
      </c>
      <c r="AL79" s="61" t="str">
        <f t="shared" si="74"/>
        <v/>
      </c>
      <c r="AM79" s="35"/>
      <c r="AN79" s="26"/>
      <c r="AO79" s="100"/>
      <c r="AP79" s="102" t="str">
        <f t="shared" si="75"/>
        <v/>
      </c>
      <c r="AQ79" s="35"/>
      <c r="AR79" s="29"/>
      <c r="AS79" s="105"/>
      <c r="AT79" s="95" t="str">
        <f t="shared" si="76"/>
        <v/>
      </c>
      <c r="AU79" s="22" t="str">
        <f t="shared" si="77"/>
        <v/>
      </c>
      <c r="AV79" s="87">
        <f>IF(AND(AU79&lt;&gt;"",AU79&gt;Point!$I$8),AU79-Point!$I$8,0)</f>
        <v>0</v>
      </c>
      <c r="AW79" s="22">
        <f>IF(AV79&lt;&gt;0,VLOOKUP(AV79,Point!$I$11:$J$48,2),0)</f>
        <v>0</v>
      </c>
      <c r="AX79" s="26"/>
      <c r="AY79" s="22" t="str">
        <f t="shared" si="78"/>
        <v/>
      </c>
      <c r="AZ79" s="22" t="str">
        <f t="shared" si="79"/>
        <v/>
      </c>
      <c r="BA79" s="22" t="str">
        <f t="shared" si="80"/>
        <v/>
      </c>
      <c r="BB79" s="43">
        <f>IF(AY79&lt;&gt;"",VLOOKUP(BA79,Point!$A$3:$B$122,2),0)</f>
        <v>0</v>
      </c>
      <c r="BC79" s="128" t="str">
        <f t="shared" si="81"/>
        <v/>
      </c>
      <c r="BD79" s="65"/>
      <c r="BE79" s="27"/>
      <c r="BF79" s="22">
        <f t="shared" si="82"/>
        <v>0</v>
      </c>
      <c r="BG79" s="65"/>
      <c r="BH79" s="27"/>
      <c r="BI79" s="22">
        <f t="shared" si="83"/>
        <v>0</v>
      </c>
      <c r="BJ79" s="65"/>
      <c r="BK79" s="27"/>
      <c r="BL79" s="22">
        <f t="shared" si="84"/>
        <v>0</v>
      </c>
      <c r="BM79" s="65"/>
      <c r="BN79" s="27"/>
      <c r="BO79" s="150">
        <f t="shared" si="86"/>
        <v>0</v>
      </c>
      <c r="BP79" s="95" t="str">
        <f t="shared" si="87"/>
        <v/>
      </c>
      <c r="BQ79" s="22" t="str">
        <f t="shared" si="88"/>
        <v/>
      </c>
      <c r="BR79" s="57">
        <f>IF(BP79&lt;&gt;"",VLOOKUP(BQ79,Point!$A$3:$B$122,2),0)</f>
        <v>0</v>
      </c>
      <c r="BS79" s="64" t="str">
        <f t="shared" si="85"/>
        <v/>
      </c>
    </row>
    <row r="80" spans="1:71" ht="13.1" x14ac:dyDescent="0.25">
      <c r="A80" s="41" t="str">
        <f t="shared" si="60"/>
        <v/>
      </c>
      <c r="B80" s="52" t="str">
        <f t="shared" si="61"/>
        <v/>
      </c>
      <c r="C80" s="34"/>
      <c r="D80" s="29"/>
      <c r="E80" s="29"/>
      <c r="F80" s="29"/>
      <c r="G80" s="31"/>
      <c r="H80" s="48"/>
      <c r="I80" s="53" t="str">
        <f t="shared" si="62"/>
        <v/>
      </c>
      <c r="J80" s="54" t="str">
        <f t="shared" si="63"/>
        <v/>
      </c>
      <c r="K80" s="54" t="str">
        <f t="shared" si="64"/>
        <v/>
      </c>
      <c r="L80" s="55" t="str">
        <f t="shared" si="65"/>
        <v/>
      </c>
      <c r="M80" s="36" t="str">
        <f t="shared" si="66"/>
        <v/>
      </c>
      <c r="N80" s="26"/>
      <c r="O80" s="43">
        <f>IF(N80,VLOOKUP(N80,Point!$A$3:$B$122,2),0)</f>
        <v>0</v>
      </c>
      <c r="P80" s="61" t="str">
        <f t="shared" si="67"/>
        <v/>
      </c>
      <c r="Q80" s="35"/>
      <c r="R80" s="26"/>
      <c r="S80" s="100"/>
      <c r="T80" s="102" t="str">
        <f t="shared" si="89"/>
        <v/>
      </c>
      <c r="U80" s="35"/>
      <c r="V80" s="29"/>
      <c r="W80" s="105"/>
      <c r="X80" s="102" t="str">
        <f t="shared" si="68"/>
        <v/>
      </c>
      <c r="Y80" s="119" t="str">
        <f t="shared" si="69"/>
        <v/>
      </c>
      <c r="Z80" s="35"/>
      <c r="AA80" s="26"/>
      <c r="AB80" s="100"/>
      <c r="AC80" s="102" t="str">
        <f t="shared" si="59"/>
        <v/>
      </c>
      <c r="AD80" s="35"/>
      <c r="AE80" s="26"/>
      <c r="AF80" s="105"/>
      <c r="AG80" s="102" t="str">
        <f t="shared" si="70"/>
        <v/>
      </c>
      <c r="AH80" s="119" t="str">
        <f t="shared" si="71"/>
        <v/>
      </c>
      <c r="AI80" s="41" t="str">
        <f t="shared" si="72"/>
        <v/>
      </c>
      <c r="AJ80" s="22" t="str">
        <f t="shared" si="73"/>
        <v/>
      </c>
      <c r="AK80" s="57">
        <f>IF(AJ80&lt;&gt;"",VLOOKUP(AJ80,Point!$A$3:$B$122,2),0)</f>
        <v>0</v>
      </c>
      <c r="AL80" s="61" t="str">
        <f t="shared" si="74"/>
        <v/>
      </c>
      <c r="AM80" s="35"/>
      <c r="AN80" s="26"/>
      <c r="AO80" s="100"/>
      <c r="AP80" s="102" t="str">
        <f t="shared" si="75"/>
        <v/>
      </c>
      <c r="AQ80" s="35"/>
      <c r="AR80" s="29"/>
      <c r="AS80" s="105"/>
      <c r="AT80" s="95" t="str">
        <f t="shared" si="76"/>
        <v/>
      </c>
      <c r="AU80" s="22" t="str">
        <f t="shared" si="77"/>
        <v/>
      </c>
      <c r="AV80" s="87">
        <f>IF(AND(AU80&lt;&gt;"",AU80&gt;Point!$I$8),AU80-Point!$I$8,0)</f>
        <v>0</v>
      </c>
      <c r="AW80" s="22">
        <f>IF(AV80&lt;&gt;0,VLOOKUP(AV80,Point!$I$11:$J$48,2),0)</f>
        <v>0</v>
      </c>
      <c r="AX80" s="26"/>
      <c r="AY80" s="22" t="str">
        <f t="shared" si="78"/>
        <v/>
      </c>
      <c r="AZ80" s="22" t="str">
        <f t="shared" si="79"/>
        <v/>
      </c>
      <c r="BA80" s="22" t="str">
        <f t="shared" si="80"/>
        <v/>
      </c>
      <c r="BB80" s="43">
        <f>IF(AY80&lt;&gt;"",VLOOKUP(BA80,Point!$A$3:$B$122,2),0)</f>
        <v>0</v>
      </c>
      <c r="BC80" s="128" t="str">
        <f t="shared" si="81"/>
        <v/>
      </c>
      <c r="BD80" s="65"/>
      <c r="BE80" s="27"/>
      <c r="BF80" s="22">
        <f t="shared" si="82"/>
        <v>0</v>
      </c>
      <c r="BG80" s="65"/>
      <c r="BH80" s="27"/>
      <c r="BI80" s="22">
        <f t="shared" si="83"/>
        <v>0</v>
      </c>
      <c r="BJ80" s="65"/>
      <c r="BK80" s="27"/>
      <c r="BL80" s="22">
        <f t="shared" si="84"/>
        <v>0</v>
      </c>
      <c r="BM80" s="65"/>
      <c r="BN80" s="27"/>
      <c r="BO80" s="150">
        <f t="shared" si="86"/>
        <v>0</v>
      </c>
      <c r="BP80" s="95" t="str">
        <f t="shared" si="87"/>
        <v/>
      </c>
      <c r="BQ80" s="22" t="str">
        <f t="shared" si="88"/>
        <v/>
      </c>
      <c r="BR80" s="57">
        <f>IF(BP80&lt;&gt;"",VLOOKUP(BQ80,Point!$A$3:$B$122,2),0)</f>
        <v>0</v>
      </c>
      <c r="BS80" s="64" t="str">
        <f t="shared" si="85"/>
        <v/>
      </c>
    </row>
    <row r="81" spans="1:71" ht="13.1" x14ac:dyDescent="0.25">
      <c r="A81" s="41" t="str">
        <f t="shared" si="60"/>
        <v/>
      </c>
      <c r="B81" s="52" t="str">
        <f t="shared" si="61"/>
        <v/>
      </c>
      <c r="C81" s="34"/>
      <c r="D81" s="29"/>
      <c r="E81" s="29"/>
      <c r="F81" s="29"/>
      <c r="G81" s="31"/>
      <c r="H81" s="48"/>
      <c r="I81" s="53" t="str">
        <f t="shared" si="62"/>
        <v/>
      </c>
      <c r="J81" s="54" t="str">
        <f t="shared" si="63"/>
        <v/>
      </c>
      <c r="K81" s="54" t="str">
        <f t="shared" si="64"/>
        <v/>
      </c>
      <c r="L81" s="55" t="str">
        <f t="shared" si="65"/>
        <v/>
      </c>
      <c r="M81" s="36" t="str">
        <f t="shared" si="66"/>
        <v/>
      </c>
      <c r="N81" s="26"/>
      <c r="O81" s="43">
        <f>IF(N81,VLOOKUP(N81,Point!$A$3:$B$122,2),0)</f>
        <v>0</v>
      </c>
      <c r="P81" s="61" t="str">
        <f t="shared" si="67"/>
        <v/>
      </c>
      <c r="Q81" s="35"/>
      <c r="R81" s="26"/>
      <c r="S81" s="100"/>
      <c r="T81" s="102" t="str">
        <f t="shared" si="89"/>
        <v/>
      </c>
      <c r="U81" s="35"/>
      <c r="V81" s="29"/>
      <c r="W81" s="105"/>
      <c r="X81" s="102" t="str">
        <f t="shared" si="68"/>
        <v/>
      </c>
      <c r="Y81" s="119" t="str">
        <f t="shared" si="69"/>
        <v/>
      </c>
      <c r="Z81" s="35"/>
      <c r="AA81" s="26"/>
      <c r="AB81" s="100"/>
      <c r="AC81" s="102" t="str">
        <f t="shared" si="59"/>
        <v/>
      </c>
      <c r="AD81" s="35"/>
      <c r="AE81" s="26"/>
      <c r="AF81" s="105"/>
      <c r="AG81" s="102" t="str">
        <f t="shared" si="70"/>
        <v/>
      </c>
      <c r="AH81" s="119" t="str">
        <f t="shared" si="71"/>
        <v/>
      </c>
      <c r="AI81" s="41" t="str">
        <f t="shared" si="72"/>
        <v/>
      </c>
      <c r="AJ81" s="22" t="str">
        <f t="shared" si="73"/>
        <v/>
      </c>
      <c r="AK81" s="57">
        <f>IF(AJ81&lt;&gt;"",VLOOKUP(AJ81,Point!$A$3:$B$122,2),0)</f>
        <v>0</v>
      </c>
      <c r="AL81" s="61" t="str">
        <f t="shared" si="74"/>
        <v/>
      </c>
      <c r="AM81" s="35"/>
      <c r="AN81" s="26"/>
      <c r="AO81" s="100"/>
      <c r="AP81" s="102" t="str">
        <f t="shared" si="75"/>
        <v/>
      </c>
      <c r="AQ81" s="35"/>
      <c r="AR81" s="29"/>
      <c r="AS81" s="105"/>
      <c r="AT81" s="95" t="str">
        <f t="shared" si="76"/>
        <v/>
      </c>
      <c r="AU81" s="22" t="str">
        <f t="shared" si="77"/>
        <v/>
      </c>
      <c r="AV81" s="87">
        <f>IF(AND(AU81&lt;&gt;"",AU81&gt;Point!$I$8),AU81-Point!$I$8,0)</f>
        <v>0</v>
      </c>
      <c r="AW81" s="22">
        <f>IF(AV81&lt;&gt;0,VLOOKUP(AV81,Point!$I$11:$J$48,2),0)</f>
        <v>0</v>
      </c>
      <c r="AX81" s="26"/>
      <c r="AY81" s="22" t="str">
        <f t="shared" si="78"/>
        <v/>
      </c>
      <c r="AZ81" s="22" t="str">
        <f t="shared" si="79"/>
        <v/>
      </c>
      <c r="BA81" s="22" t="str">
        <f t="shared" si="80"/>
        <v/>
      </c>
      <c r="BB81" s="43">
        <f>IF(AY81&lt;&gt;"",VLOOKUP(BA81,Point!$A$3:$B$122,2),0)</f>
        <v>0</v>
      </c>
      <c r="BC81" s="128" t="str">
        <f t="shared" si="81"/>
        <v/>
      </c>
      <c r="BD81" s="65"/>
      <c r="BE81" s="27"/>
      <c r="BF81" s="22">
        <f t="shared" si="82"/>
        <v>0</v>
      </c>
      <c r="BG81" s="65"/>
      <c r="BH81" s="27"/>
      <c r="BI81" s="22">
        <f t="shared" si="83"/>
        <v>0</v>
      </c>
      <c r="BJ81" s="65"/>
      <c r="BK81" s="27"/>
      <c r="BL81" s="22">
        <f t="shared" si="84"/>
        <v>0</v>
      </c>
      <c r="BM81" s="65"/>
      <c r="BN81" s="27"/>
      <c r="BO81" s="150">
        <f t="shared" si="86"/>
        <v>0</v>
      </c>
      <c r="BP81" s="95" t="str">
        <f t="shared" si="87"/>
        <v/>
      </c>
      <c r="BQ81" s="22" t="str">
        <f t="shared" si="88"/>
        <v/>
      </c>
      <c r="BR81" s="57">
        <f>IF(BP81&lt;&gt;"",VLOOKUP(BQ81,Point!$A$3:$B$122,2),0)</f>
        <v>0</v>
      </c>
      <c r="BS81" s="64" t="str">
        <f t="shared" si="85"/>
        <v/>
      </c>
    </row>
    <row r="82" spans="1:71" ht="13.1" x14ac:dyDescent="0.25">
      <c r="A82" s="41" t="str">
        <f t="shared" si="60"/>
        <v/>
      </c>
      <c r="B82" s="52" t="str">
        <f t="shared" si="61"/>
        <v/>
      </c>
      <c r="C82" s="34"/>
      <c r="D82" s="29"/>
      <c r="E82" s="29"/>
      <c r="F82" s="29"/>
      <c r="G82" s="31"/>
      <c r="H82" s="48"/>
      <c r="I82" s="53" t="str">
        <f t="shared" si="62"/>
        <v/>
      </c>
      <c r="J82" s="54" t="str">
        <f t="shared" si="63"/>
        <v/>
      </c>
      <c r="K82" s="54" t="str">
        <f t="shared" si="64"/>
        <v/>
      </c>
      <c r="L82" s="55" t="str">
        <f t="shared" si="65"/>
        <v/>
      </c>
      <c r="M82" s="36" t="str">
        <f t="shared" si="66"/>
        <v/>
      </c>
      <c r="N82" s="26"/>
      <c r="O82" s="43">
        <f>IF(N82,VLOOKUP(N82,Point!$A$3:$B$122,2),0)</f>
        <v>0</v>
      </c>
      <c r="P82" s="61" t="str">
        <f t="shared" si="67"/>
        <v/>
      </c>
      <c r="Q82" s="35"/>
      <c r="R82" s="26"/>
      <c r="S82" s="100"/>
      <c r="T82" s="102" t="str">
        <f t="shared" si="89"/>
        <v/>
      </c>
      <c r="U82" s="35"/>
      <c r="V82" s="29"/>
      <c r="W82" s="105"/>
      <c r="X82" s="102" t="str">
        <f t="shared" si="68"/>
        <v/>
      </c>
      <c r="Y82" s="119" t="str">
        <f t="shared" si="69"/>
        <v/>
      </c>
      <c r="Z82" s="35"/>
      <c r="AA82" s="26"/>
      <c r="AB82" s="100"/>
      <c r="AC82" s="102" t="str">
        <f t="shared" si="59"/>
        <v/>
      </c>
      <c r="AD82" s="35"/>
      <c r="AE82" s="26"/>
      <c r="AF82" s="105"/>
      <c r="AG82" s="102" t="str">
        <f t="shared" si="70"/>
        <v/>
      </c>
      <c r="AH82" s="119" t="str">
        <f t="shared" si="71"/>
        <v/>
      </c>
      <c r="AI82" s="41" t="str">
        <f t="shared" si="72"/>
        <v/>
      </c>
      <c r="AJ82" s="22" t="str">
        <f t="shared" si="73"/>
        <v/>
      </c>
      <c r="AK82" s="57">
        <f>IF(AJ82&lt;&gt;"",VLOOKUP(AJ82,Point!$A$3:$B$122,2),0)</f>
        <v>0</v>
      </c>
      <c r="AL82" s="61" t="str">
        <f t="shared" si="74"/>
        <v/>
      </c>
      <c r="AM82" s="35"/>
      <c r="AN82" s="26"/>
      <c r="AO82" s="100"/>
      <c r="AP82" s="102" t="str">
        <f t="shared" si="75"/>
        <v/>
      </c>
      <c r="AQ82" s="35"/>
      <c r="AR82" s="29"/>
      <c r="AS82" s="105"/>
      <c r="AT82" s="95" t="str">
        <f t="shared" si="76"/>
        <v/>
      </c>
      <c r="AU82" s="22" t="str">
        <f t="shared" si="77"/>
        <v/>
      </c>
      <c r="AV82" s="87">
        <f>IF(AND(AU82&lt;&gt;"",AU82&gt;Point!$I$8),AU82-Point!$I$8,0)</f>
        <v>0</v>
      </c>
      <c r="AW82" s="22">
        <f>IF(AV82&lt;&gt;0,VLOOKUP(AV82,Point!$I$11:$J$48,2),0)</f>
        <v>0</v>
      </c>
      <c r="AX82" s="26"/>
      <c r="AY82" s="22" t="str">
        <f t="shared" si="78"/>
        <v/>
      </c>
      <c r="AZ82" s="22" t="str">
        <f t="shared" si="79"/>
        <v/>
      </c>
      <c r="BA82" s="22" t="str">
        <f t="shared" si="80"/>
        <v/>
      </c>
      <c r="BB82" s="43">
        <f>IF(AY82&lt;&gt;"",VLOOKUP(BA82,Point!$A$3:$B$122,2),0)</f>
        <v>0</v>
      </c>
      <c r="BC82" s="128" t="str">
        <f t="shared" si="81"/>
        <v/>
      </c>
      <c r="BD82" s="65"/>
      <c r="BE82" s="27"/>
      <c r="BF82" s="22">
        <f t="shared" si="82"/>
        <v>0</v>
      </c>
      <c r="BG82" s="65"/>
      <c r="BH82" s="27"/>
      <c r="BI82" s="22">
        <f t="shared" si="83"/>
        <v>0</v>
      </c>
      <c r="BJ82" s="65"/>
      <c r="BK82" s="27"/>
      <c r="BL82" s="22">
        <f t="shared" si="84"/>
        <v>0</v>
      </c>
      <c r="BM82" s="65"/>
      <c r="BN82" s="27"/>
      <c r="BO82" s="150">
        <f t="shared" si="86"/>
        <v>0</v>
      </c>
      <c r="BP82" s="95" t="str">
        <f t="shared" si="87"/>
        <v/>
      </c>
      <c r="BQ82" s="22" t="str">
        <f t="shared" si="88"/>
        <v/>
      </c>
      <c r="BR82" s="57">
        <f>IF(BP82&lt;&gt;"",VLOOKUP(BQ82,Point!$A$3:$B$122,2),0)</f>
        <v>0</v>
      </c>
      <c r="BS82" s="64" t="str">
        <f t="shared" si="85"/>
        <v/>
      </c>
    </row>
    <row r="83" spans="1:71" ht="13.1" x14ac:dyDescent="0.25">
      <c r="A83" s="41" t="str">
        <f t="shared" si="60"/>
        <v/>
      </c>
      <c r="B83" s="52" t="str">
        <f t="shared" si="61"/>
        <v/>
      </c>
      <c r="C83" s="34"/>
      <c r="D83" s="29"/>
      <c r="E83" s="29"/>
      <c r="F83" s="29"/>
      <c r="G83" s="31"/>
      <c r="H83" s="48"/>
      <c r="I83" s="53" t="str">
        <f t="shared" si="62"/>
        <v/>
      </c>
      <c r="J83" s="54" t="str">
        <f t="shared" si="63"/>
        <v/>
      </c>
      <c r="K83" s="54" t="str">
        <f t="shared" si="64"/>
        <v/>
      </c>
      <c r="L83" s="55" t="str">
        <f t="shared" si="65"/>
        <v/>
      </c>
      <c r="M83" s="36" t="str">
        <f t="shared" si="66"/>
        <v/>
      </c>
      <c r="N83" s="26"/>
      <c r="O83" s="43">
        <f>IF(N83,VLOOKUP(N83,Point!$A$3:$B$122,2),0)</f>
        <v>0</v>
      </c>
      <c r="P83" s="61" t="str">
        <f t="shared" si="67"/>
        <v/>
      </c>
      <c r="Q83" s="35"/>
      <c r="R83" s="26"/>
      <c r="S83" s="100"/>
      <c r="T83" s="102" t="str">
        <f t="shared" si="89"/>
        <v/>
      </c>
      <c r="U83" s="35"/>
      <c r="V83" s="29"/>
      <c r="W83" s="105"/>
      <c r="X83" s="102" t="str">
        <f t="shared" si="68"/>
        <v/>
      </c>
      <c r="Y83" s="119" t="str">
        <f t="shared" si="69"/>
        <v/>
      </c>
      <c r="Z83" s="35"/>
      <c r="AA83" s="26"/>
      <c r="AB83" s="100"/>
      <c r="AC83" s="102" t="str">
        <f t="shared" si="59"/>
        <v/>
      </c>
      <c r="AD83" s="35"/>
      <c r="AE83" s="26"/>
      <c r="AF83" s="105"/>
      <c r="AG83" s="102" t="str">
        <f t="shared" si="70"/>
        <v/>
      </c>
      <c r="AH83" s="119" t="str">
        <f t="shared" si="71"/>
        <v/>
      </c>
      <c r="AI83" s="41" t="str">
        <f t="shared" si="72"/>
        <v/>
      </c>
      <c r="AJ83" s="22" t="str">
        <f t="shared" si="73"/>
        <v/>
      </c>
      <c r="AK83" s="57">
        <f>IF(AJ83&lt;&gt;"",VLOOKUP(AJ83,Point!$A$3:$B$122,2),0)</f>
        <v>0</v>
      </c>
      <c r="AL83" s="61" t="str">
        <f t="shared" si="74"/>
        <v/>
      </c>
      <c r="AM83" s="35"/>
      <c r="AN83" s="26"/>
      <c r="AO83" s="100"/>
      <c r="AP83" s="102" t="str">
        <f t="shared" si="75"/>
        <v/>
      </c>
      <c r="AQ83" s="35"/>
      <c r="AR83" s="29"/>
      <c r="AS83" s="105"/>
      <c r="AT83" s="95" t="str">
        <f t="shared" si="76"/>
        <v/>
      </c>
      <c r="AU83" s="22" t="str">
        <f t="shared" si="77"/>
        <v/>
      </c>
      <c r="AV83" s="87">
        <f>IF(AND(AU83&lt;&gt;"",AU83&gt;Point!$I$8),AU83-Point!$I$8,0)</f>
        <v>0</v>
      </c>
      <c r="AW83" s="22">
        <f>IF(AV83&lt;&gt;0,VLOOKUP(AV83,Point!$I$11:$J$48,2),0)</f>
        <v>0</v>
      </c>
      <c r="AX83" s="26"/>
      <c r="AY83" s="22" t="str">
        <f t="shared" si="78"/>
        <v/>
      </c>
      <c r="AZ83" s="22" t="str">
        <f t="shared" si="79"/>
        <v/>
      </c>
      <c r="BA83" s="22" t="str">
        <f t="shared" si="80"/>
        <v/>
      </c>
      <c r="BB83" s="43">
        <f>IF(AY83&lt;&gt;"",VLOOKUP(BA83,Point!$A$3:$B$122,2),0)</f>
        <v>0</v>
      </c>
      <c r="BC83" s="128" t="str">
        <f t="shared" si="81"/>
        <v/>
      </c>
      <c r="BD83" s="65"/>
      <c r="BE83" s="27"/>
      <c r="BF83" s="22">
        <f t="shared" si="82"/>
        <v>0</v>
      </c>
      <c r="BG83" s="65"/>
      <c r="BH83" s="27"/>
      <c r="BI83" s="22">
        <f t="shared" si="83"/>
        <v>0</v>
      </c>
      <c r="BJ83" s="65"/>
      <c r="BK83" s="27"/>
      <c r="BL83" s="22">
        <f t="shared" si="84"/>
        <v>0</v>
      </c>
      <c r="BM83" s="65"/>
      <c r="BN83" s="27"/>
      <c r="BO83" s="150">
        <f t="shared" si="86"/>
        <v>0</v>
      </c>
      <c r="BP83" s="95" t="str">
        <f t="shared" si="87"/>
        <v/>
      </c>
      <c r="BQ83" s="22" t="str">
        <f t="shared" si="88"/>
        <v/>
      </c>
      <c r="BR83" s="57">
        <f>IF(BP83&lt;&gt;"",VLOOKUP(BQ83,Point!$A$3:$B$122,2),0)</f>
        <v>0</v>
      </c>
      <c r="BS83" s="64" t="str">
        <f t="shared" si="85"/>
        <v/>
      </c>
    </row>
    <row r="84" spans="1:71" ht="13.1" x14ac:dyDescent="0.25">
      <c r="A84" s="41" t="str">
        <f t="shared" si="60"/>
        <v/>
      </c>
      <c r="B84" s="52" t="str">
        <f t="shared" si="61"/>
        <v/>
      </c>
      <c r="C84" s="34"/>
      <c r="D84" s="29"/>
      <c r="E84" s="29"/>
      <c r="F84" s="29"/>
      <c r="G84" s="31"/>
      <c r="H84" s="48"/>
      <c r="I84" s="53" t="str">
        <f t="shared" si="62"/>
        <v/>
      </c>
      <c r="J84" s="54" t="str">
        <f t="shared" si="63"/>
        <v/>
      </c>
      <c r="K84" s="54" t="str">
        <f t="shared" si="64"/>
        <v/>
      </c>
      <c r="L84" s="55" t="str">
        <f t="shared" si="65"/>
        <v/>
      </c>
      <c r="M84" s="36" t="str">
        <f t="shared" si="66"/>
        <v/>
      </c>
      <c r="N84" s="26"/>
      <c r="O84" s="43">
        <f>IF(N84,VLOOKUP(N84,Point!$A$3:$B$122,2),0)</f>
        <v>0</v>
      </c>
      <c r="P84" s="61" t="str">
        <f t="shared" si="67"/>
        <v/>
      </c>
      <c r="Q84" s="35"/>
      <c r="R84" s="26"/>
      <c r="S84" s="100"/>
      <c r="T84" s="102" t="str">
        <f t="shared" si="89"/>
        <v/>
      </c>
      <c r="U84" s="35"/>
      <c r="V84" s="29"/>
      <c r="W84" s="105"/>
      <c r="X84" s="102" t="str">
        <f t="shared" si="68"/>
        <v/>
      </c>
      <c r="Y84" s="119" t="str">
        <f t="shared" si="69"/>
        <v/>
      </c>
      <c r="Z84" s="35"/>
      <c r="AA84" s="26"/>
      <c r="AB84" s="100"/>
      <c r="AC84" s="102" t="str">
        <f t="shared" si="59"/>
        <v/>
      </c>
      <c r="AD84" s="35"/>
      <c r="AE84" s="26"/>
      <c r="AF84" s="105"/>
      <c r="AG84" s="102" t="str">
        <f t="shared" si="70"/>
        <v/>
      </c>
      <c r="AH84" s="119" t="str">
        <f t="shared" si="71"/>
        <v/>
      </c>
      <c r="AI84" s="41" t="str">
        <f t="shared" si="72"/>
        <v/>
      </c>
      <c r="AJ84" s="22" t="str">
        <f t="shared" si="73"/>
        <v/>
      </c>
      <c r="AK84" s="57">
        <f>IF(AJ84&lt;&gt;"",VLOOKUP(AJ84,Point!$A$3:$B$122,2),0)</f>
        <v>0</v>
      </c>
      <c r="AL84" s="61" t="str">
        <f t="shared" si="74"/>
        <v/>
      </c>
      <c r="AM84" s="35"/>
      <c r="AN84" s="26"/>
      <c r="AO84" s="100"/>
      <c r="AP84" s="102" t="str">
        <f t="shared" si="75"/>
        <v/>
      </c>
      <c r="AQ84" s="35"/>
      <c r="AR84" s="29"/>
      <c r="AS84" s="105"/>
      <c r="AT84" s="95" t="str">
        <f t="shared" si="76"/>
        <v/>
      </c>
      <c r="AU84" s="22" t="str">
        <f t="shared" si="77"/>
        <v/>
      </c>
      <c r="AV84" s="87">
        <f>IF(AND(AU84&lt;&gt;"",AU84&gt;Point!$I$8),AU84-Point!$I$8,0)</f>
        <v>0</v>
      </c>
      <c r="AW84" s="22">
        <f>IF(AV84&lt;&gt;0,VLOOKUP(AV84,Point!$I$11:$J$48,2),0)</f>
        <v>0</v>
      </c>
      <c r="AX84" s="26"/>
      <c r="AY84" s="22" t="str">
        <f t="shared" si="78"/>
        <v/>
      </c>
      <c r="AZ84" s="22" t="str">
        <f t="shared" si="79"/>
        <v/>
      </c>
      <c r="BA84" s="22" t="str">
        <f t="shared" si="80"/>
        <v/>
      </c>
      <c r="BB84" s="43">
        <f>IF(AY84&lt;&gt;"",VLOOKUP(BA84,Point!$A$3:$B$122,2),0)</f>
        <v>0</v>
      </c>
      <c r="BC84" s="128" t="str">
        <f t="shared" si="81"/>
        <v/>
      </c>
      <c r="BD84" s="65"/>
      <c r="BE84" s="27"/>
      <c r="BF84" s="22">
        <f t="shared" si="82"/>
        <v>0</v>
      </c>
      <c r="BG84" s="65"/>
      <c r="BH84" s="27"/>
      <c r="BI84" s="22">
        <f t="shared" si="83"/>
        <v>0</v>
      </c>
      <c r="BJ84" s="65"/>
      <c r="BK84" s="27"/>
      <c r="BL84" s="22">
        <f t="shared" si="84"/>
        <v>0</v>
      </c>
      <c r="BM84" s="65"/>
      <c r="BN84" s="27"/>
      <c r="BO84" s="150">
        <f t="shared" si="86"/>
        <v>0</v>
      </c>
      <c r="BP84" s="95" t="str">
        <f t="shared" si="87"/>
        <v/>
      </c>
      <c r="BQ84" s="22" t="str">
        <f t="shared" si="88"/>
        <v/>
      </c>
      <c r="BR84" s="57">
        <f>IF(BP84&lt;&gt;"",VLOOKUP(BQ84,Point!$A$3:$B$122,2),0)</f>
        <v>0</v>
      </c>
      <c r="BS84" s="64" t="str">
        <f t="shared" si="85"/>
        <v/>
      </c>
    </row>
    <row r="85" spans="1:71" ht="13.1" x14ac:dyDescent="0.25">
      <c r="A85" s="41" t="str">
        <f t="shared" si="60"/>
        <v/>
      </c>
      <c r="B85" s="52" t="str">
        <f t="shared" si="61"/>
        <v/>
      </c>
      <c r="C85" s="34"/>
      <c r="D85" s="29"/>
      <c r="E85" s="29"/>
      <c r="F85" s="29"/>
      <c r="G85" s="31"/>
      <c r="H85" s="48"/>
      <c r="I85" s="53" t="str">
        <f t="shared" si="62"/>
        <v/>
      </c>
      <c r="J85" s="54" t="str">
        <f t="shared" si="63"/>
        <v/>
      </c>
      <c r="K85" s="54" t="str">
        <f t="shared" si="64"/>
        <v/>
      </c>
      <c r="L85" s="55" t="str">
        <f t="shared" si="65"/>
        <v/>
      </c>
      <c r="M85" s="36" t="str">
        <f t="shared" si="66"/>
        <v/>
      </c>
      <c r="N85" s="26"/>
      <c r="O85" s="43">
        <f>IF(N85,VLOOKUP(N85,Point!$A$3:$B$122,2),0)</f>
        <v>0</v>
      </c>
      <c r="P85" s="61" t="str">
        <f t="shared" si="67"/>
        <v/>
      </c>
      <c r="Q85" s="35"/>
      <c r="R85" s="26"/>
      <c r="S85" s="100"/>
      <c r="T85" s="102" t="str">
        <f t="shared" si="89"/>
        <v/>
      </c>
      <c r="U85" s="35"/>
      <c r="V85" s="29"/>
      <c r="W85" s="105"/>
      <c r="X85" s="102" t="str">
        <f t="shared" si="68"/>
        <v/>
      </c>
      <c r="Y85" s="119" t="str">
        <f t="shared" si="69"/>
        <v/>
      </c>
      <c r="Z85" s="35"/>
      <c r="AA85" s="26"/>
      <c r="AB85" s="100"/>
      <c r="AC85" s="102" t="str">
        <f t="shared" si="59"/>
        <v/>
      </c>
      <c r="AD85" s="35"/>
      <c r="AE85" s="26"/>
      <c r="AF85" s="105"/>
      <c r="AG85" s="102" t="str">
        <f t="shared" si="70"/>
        <v/>
      </c>
      <c r="AH85" s="119" t="str">
        <f t="shared" si="71"/>
        <v/>
      </c>
      <c r="AI85" s="41" t="str">
        <f t="shared" si="72"/>
        <v/>
      </c>
      <c r="AJ85" s="22" t="str">
        <f t="shared" si="73"/>
        <v/>
      </c>
      <c r="AK85" s="57">
        <f>IF(AJ85&lt;&gt;"",VLOOKUP(AJ85,Point!$A$3:$B$122,2),0)</f>
        <v>0</v>
      </c>
      <c r="AL85" s="61" t="str">
        <f t="shared" si="74"/>
        <v/>
      </c>
      <c r="AM85" s="35"/>
      <c r="AN85" s="26"/>
      <c r="AO85" s="100"/>
      <c r="AP85" s="102" t="str">
        <f t="shared" si="75"/>
        <v/>
      </c>
      <c r="AQ85" s="35"/>
      <c r="AR85" s="29"/>
      <c r="AS85" s="105"/>
      <c r="AT85" s="95" t="str">
        <f t="shared" si="76"/>
        <v/>
      </c>
      <c r="AU85" s="22" t="str">
        <f t="shared" si="77"/>
        <v/>
      </c>
      <c r="AV85" s="87">
        <f>IF(AND(AU85&lt;&gt;"",AU85&gt;Point!$I$8),AU85-Point!$I$8,0)</f>
        <v>0</v>
      </c>
      <c r="AW85" s="22">
        <f>IF(AV85&lt;&gt;0,VLOOKUP(AV85,Point!$I$11:$J$48,2),0)</f>
        <v>0</v>
      </c>
      <c r="AX85" s="26"/>
      <c r="AY85" s="22" t="str">
        <f t="shared" si="78"/>
        <v/>
      </c>
      <c r="AZ85" s="22" t="str">
        <f t="shared" si="79"/>
        <v/>
      </c>
      <c r="BA85" s="22" t="str">
        <f t="shared" si="80"/>
        <v/>
      </c>
      <c r="BB85" s="43">
        <f>IF(AY85&lt;&gt;"",VLOOKUP(BA85,Point!$A$3:$B$122,2),0)</f>
        <v>0</v>
      </c>
      <c r="BC85" s="128" t="str">
        <f t="shared" si="81"/>
        <v/>
      </c>
      <c r="BD85" s="65"/>
      <c r="BE85" s="27"/>
      <c r="BF85" s="22">
        <f t="shared" si="82"/>
        <v>0</v>
      </c>
      <c r="BG85" s="65"/>
      <c r="BH85" s="27"/>
      <c r="BI85" s="22">
        <f t="shared" si="83"/>
        <v>0</v>
      </c>
      <c r="BJ85" s="65"/>
      <c r="BK85" s="27"/>
      <c r="BL85" s="22">
        <f t="shared" si="84"/>
        <v>0</v>
      </c>
      <c r="BM85" s="65"/>
      <c r="BN85" s="27"/>
      <c r="BO85" s="150">
        <f t="shared" si="86"/>
        <v>0</v>
      </c>
      <c r="BP85" s="95" t="str">
        <f t="shared" si="87"/>
        <v/>
      </c>
      <c r="BQ85" s="22" t="str">
        <f t="shared" si="88"/>
        <v/>
      </c>
      <c r="BR85" s="57">
        <f>IF(BP85&lt;&gt;"",VLOOKUP(BQ85,Point!$A$3:$B$122,2),0)</f>
        <v>0</v>
      </c>
      <c r="BS85" s="64" t="str">
        <f t="shared" si="85"/>
        <v/>
      </c>
    </row>
    <row r="86" spans="1:71" ht="13.1" x14ac:dyDescent="0.25">
      <c r="A86" s="41" t="str">
        <f t="shared" si="60"/>
        <v/>
      </c>
      <c r="B86" s="52" t="str">
        <f t="shared" si="61"/>
        <v/>
      </c>
      <c r="C86" s="34"/>
      <c r="D86" s="29"/>
      <c r="E86" s="29"/>
      <c r="F86" s="29"/>
      <c r="G86" s="31"/>
      <c r="H86" s="48"/>
      <c r="I86" s="53" t="str">
        <f t="shared" si="62"/>
        <v/>
      </c>
      <c r="J86" s="54" t="str">
        <f t="shared" si="63"/>
        <v/>
      </c>
      <c r="K86" s="54" t="str">
        <f t="shared" si="64"/>
        <v/>
      </c>
      <c r="L86" s="55" t="str">
        <f t="shared" si="65"/>
        <v/>
      </c>
      <c r="M86" s="36" t="str">
        <f t="shared" si="66"/>
        <v/>
      </c>
      <c r="N86" s="26"/>
      <c r="O86" s="43">
        <f>IF(N86,VLOOKUP(N86,Point!$A$3:$B$122,2),0)</f>
        <v>0</v>
      </c>
      <c r="P86" s="61" t="str">
        <f t="shared" si="67"/>
        <v/>
      </c>
      <c r="Q86" s="35"/>
      <c r="R86" s="26"/>
      <c r="S86" s="100"/>
      <c r="T86" s="102" t="str">
        <f t="shared" si="89"/>
        <v/>
      </c>
      <c r="U86" s="35"/>
      <c r="V86" s="29"/>
      <c r="W86" s="105"/>
      <c r="X86" s="102" t="str">
        <f t="shared" si="68"/>
        <v/>
      </c>
      <c r="Y86" s="119" t="str">
        <f t="shared" si="69"/>
        <v/>
      </c>
      <c r="Z86" s="35"/>
      <c r="AA86" s="26"/>
      <c r="AB86" s="100"/>
      <c r="AC86" s="102" t="str">
        <f t="shared" si="59"/>
        <v/>
      </c>
      <c r="AD86" s="35"/>
      <c r="AE86" s="26"/>
      <c r="AF86" s="105"/>
      <c r="AG86" s="102" t="str">
        <f t="shared" si="70"/>
        <v/>
      </c>
      <c r="AH86" s="119" t="str">
        <f t="shared" si="71"/>
        <v/>
      </c>
      <c r="AI86" s="41" t="str">
        <f t="shared" si="72"/>
        <v/>
      </c>
      <c r="AJ86" s="22" t="str">
        <f t="shared" si="73"/>
        <v/>
      </c>
      <c r="AK86" s="57">
        <f>IF(AJ86&lt;&gt;"",VLOOKUP(AJ86,Point!$A$3:$B$122,2),0)</f>
        <v>0</v>
      </c>
      <c r="AL86" s="61" t="str">
        <f t="shared" si="74"/>
        <v/>
      </c>
      <c r="AM86" s="35"/>
      <c r="AN86" s="26"/>
      <c r="AO86" s="100"/>
      <c r="AP86" s="102" t="str">
        <f t="shared" si="75"/>
        <v/>
      </c>
      <c r="AQ86" s="35"/>
      <c r="AR86" s="29"/>
      <c r="AS86" s="105"/>
      <c r="AT86" s="95" t="str">
        <f t="shared" si="76"/>
        <v/>
      </c>
      <c r="AU86" s="22" t="str">
        <f t="shared" si="77"/>
        <v/>
      </c>
      <c r="AV86" s="87">
        <f>IF(AND(AU86&lt;&gt;"",AU86&gt;Point!$I$8),AU86-Point!$I$8,0)</f>
        <v>0</v>
      </c>
      <c r="AW86" s="22">
        <f>IF(AV86&lt;&gt;0,VLOOKUP(AV86,Point!$I$11:$J$48,2),0)</f>
        <v>0</v>
      </c>
      <c r="AX86" s="26"/>
      <c r="AY86" s="22" t="str">
        <f t="shared" si="78"/>
        <v/>
      </c>
      <c r="AZ86" s="22" t="str">
        <f t="shared" si="79"/>
        <v/>
      </c>
      <c r="BA86" s="22" t="str">
        <f t="shared" si="80"/>
        <v/>
      </c>
      <c r="BB86" s="43">
        <f>IF(AY86&lt;&gt;"",VLOOKUP(BA86,Point!$A$3:$B$122,2),0)</f>
        <v>0</v>
      </c>
      <c r="BC86" s="128" t="str">
        <f t="shared" si="81"/>
        <v/>
      </c>
      <c r="BD86" s="65"/>
      <c r="BE86" s="27"/>
      <c r="BF86" s="22">
        <f t="shared" si="82"/>
        <v>0</v>
      </c>
      <c r="BG86" s="65"/>
      <c r="BH86" s="27"/>
      <c r="BI86" s="22">
        <f t="shared" si="83"/>
        <v>0</v>
      </c>
      <c r="BJ86" s="65"/>
      <c r="BK86" s="27"/>
      <c r="BL86" s="22">
        <f t="shared" si="84"/>
        <v>0</v>
      </c>
      <c r="BM86" s="65"/>
      <c r="BN86" s="27"/>
      <c r="BO86" s="150">
        <f t="shared" si="86"/>
        <v>0</v>
      </c>
      <c r="BP86" s="95" t="str">
        <f t="shared" si="87"/>
        <v/>
      </c>
      <c r="BQ86" s="22" t="str">
        <f t="shared" si="88"/>
        <v/>
      </c>
      <c r="BR86" s="57">
        <f>IF(BP86&lt;&gt;"",VLOOKUP(BQ86,Point!$A$3:$B$122,2),0)</f>
        <v>0</v>
      </c>
      <c r="BS86" s="64" t="str">
        <f t="shared" si="85"/>
        <v/>
      </c>
    </row>
    <row r="87" spans="1:71" ht="13.1" x14ac:dyDescent="0.25">
      <c r="A87" s="41" t="str">
        <f t="shared" si="60"/>
        <v/>
      </c>
      <c r="B87" s="52" t="str">
        <f t="shared" si="61"/>
        <v/>
      </c>
      <c r="C87" s="34"/>
      <c r="D87" s="29"/>
      <c r="E87" s="29"/>
      <c r="F87" s="29"/>
      <c r="G87" s="31"/>
      <c r="H87" s="48"/>
      <c r="I87" s="53" t="str">
        <f t="shared" si="62"/>
        <v/>
      </c>
      <c r="J87" s="54" t="str">
        <f t="shared" si="63"/>
        <v/>
      </c>
      <c r="K87" s="54" t="str">
        <f t="shared" si="64"/>
        <v/>
      </c>
      <c r="L87" s="55" t="str">
        <f t="shared" si="65"/>
        <v/>
      </c>
      <c r="M87" s="36" t="str">
        <f t="shared" si="66"/>
        <v/>
      </c>
      <c r="N87" s="26"/>
      <c r="O87" s="43">
        <f>IF(N87,VLOOKUP(N87,Point!$A$3:$B$122,2),0)</f>
        <v>0</v>
      </c>
      <c r="P87" s="61" t="str">
        <f t="shared" si="67"/>
        <v/>
      </c>
      <c r="Q87" s="35"/>
      <c r="R87" s="26"/>
      <c r="S87" s="100"/>
      <c r="T87" s="102" t="str">
        <f t="shared" si="89"/>
        <v/>
      </c>
      <c r="U87" s="35"/>
      <c r="V87" s="29"/>
      <c r="W87" s="105"/>
      <c r="X87" s="102" t="str">
        <f t="shared" si="68"/>
        <v/>
      </c>
      <c r="Y87" s="119" t="str">
        <f t="shared" si="69"/>
        <v/>
      </c>
      <c r="Z87" s="35"/>
      <c r="AA87" s="26"/>
      <c r="AB87" s="100"/>
      <c r="AC87" s="102" t="str">
        <f t="shared" si="59"/>
        <v/>
      </c>
      <c r="AD87" s="35"/>
      <c r="AE87" s="26"/>
      <c r="AF87" s="105"/>
      <c r="AG87" s="102" t="str">
        <f t="shared" si="70"/>
        <v/>
      </c>
      <c r="AH87" s="119" t="str">
        <f t="shared" si="71"/>
        <v/>
      </c>
      <c r="AI87" s="41" t="str">
        <f t="shared" si="72"/>
        <v/>
      </c>
      <c r="AJ87" s="22" t="str">
        <f t="shared" si="73"/>
        <v/>
      </c>
      <c r="AK87" s="57">
        <f>IF(AJ87&lt;&gt;"",VLOOKUP(AJ87,Point!$A$3:$B$122,2),0)</f>
        <v>0</v>
      </c>
      <c r="AL87" s="61" t="str">
        <f t="shared" si="74"/>
        <v/>
      </c>
      <c r="AM87" s="35"/>
      <c r="AN87" s="26"/>
      <c r="AO87" s="100"/>
      <c r="AP87" s="102" t="str">
        <f t="shared" si="75"/>
        <v/>
      </c>
      <c r="AQ87" s="35"/>
      <c r="AR87" s="29"/>
      <c r="AS87" s="105"/>
      <c r="AT87" s="95" t="str">
        <f t="shared" si="76"/>
        <v/>
      </c>
      <c r="AU87" s="22" t="str">
        <f t="shared" si="77"/>
        <v/>
      </c>
      <c r="AV87" s="87">
        <f>IF(AND(AU87&lt;&gt;"",AU87&gt;Point!$I$8),AU87-Point!$I$8,0)</f>
        <v>0</v>
      </c>
      <c r="AW87" s="22">
        <f>IF(AV87&lt;&gt;0,VLOOKUP(AV87,Point!$I$11:$J$48,2),0)</f>
        <v>0</v>
      </c>
      <c r="AX87" s="26"/>
      <c r="AY87" s="22" t="str">
        <f t="shared" si="78"/>
        <v/>
      </c>
      <c r="AZ87" s="22" t="str">
        <f t="shared" si="79"/>
        <v/>
      </c>
      <c r="BA87" s="22" t="str">
        <f t="shared" si="80"/>
        <v/>
      </c>
      <c r="BB87" s="43">
        <f>IF(AY87&lt;&gt;"",VLOOKUP(BA87,Point!$A$3:$B$122,2),0)</f>
        <v>0</v>
      </c>
      <c r="BC87" s="128" t="str">
        <f t="shared" si="81"/>
        <v/>
      </c>
      <c r="BD87" s="65"/>
      <c r="BE87" s="27"/>
      <c r="BF87" s="22">
        <f t="shared" si="82"/>
        <v>0</v>
      </c>
      <c r="BG87" s="65"/>
      <c r="BH87" s="27"/>
      <c r="BI87" s="22">
        <f t="shared" si="83"/>
        <v>0</v>
      </c>
      <c r="BJ87" s="65"/>
      <c r="BK87" s="27"/>
      <c r="BL87" s="22">
        <f t="shared" si="84"/>
        <v>0</v>
      </c>
      <c r="BM87" s="65"/>
      <c r="BN87" s="27"/>
      <c r="BO87" s="150">
        <f t="shared" si="86"/>
        <v>0</v>
      </c>
      <c r="BP87" s="95" t="str">
        <f t="shared" si="87"/>
        <v/>
      </c>
      <c r="BQ87" s="22" t="str">
        <f t="shared" si="88"/>
        <v/>
      </c>
      <c r="BR87" s="57">
        <f>IF(BP87&lt;&gt;"",VLOOKUP(BQ87,Point!$A$3:$B$122,2),0)</f>
        <v>0</v>
      </c>
      <c r="BS87" s="64" t="str">
        <f t="shared" si="85"/>
        <v/>
      </c>
    </row>
    <row r="88" spans="1:71" ht="13.1" x14ac:dyDescent="0.25">
      <c r="A88" s="41" t="str">
        <f t="shared" si="60"/>
        <v/>
      </c>
      <c r="B88" s="52" t="str">
        <f t="shared" si="61"/>
        <v/>
      </c>
      <c r="C88" s="34"/>
      <c r="D88" s="29"/>
      <c r="E88" s="29"/>
      <c r="F88" s="29"/>
      <c r="G88" s="31"/>
      <c r="H88" s="48"/>
      <c r="I88" s="53" t="str">
        <f t="shared" si="62"/>
        <v/>
      </c>
      <c r="J88" s="54" t="str">
        <f t="shared" si="63"/>
        <v/>
      </c>
      <c r="K88" s="54" t="str">
        <f t="shared" si="64"/>
        <v/>
      </c>
      <c r="L88" s="55" t="str">
        <f t="shared" si="65"/>
        <v/>
      </c>
      <c r="M88" s="36" t="str">
        <f t="shared" si="66"/>
        <v/>
      </c>
      <c r="N88" s="26"/>
      <c r="O88" s="43">
        <f>IF(N88,VLOOKUP(N88,Point!$A$3:$B$122,2),0)</f>
        <v>0</v>
      </c>
      <c r="P88" s="61" t="str">
        <f t="shared" si="67"/>
        <v/>
      </c>
      <c r="Q88" s="35"/>
      <c r="R88" s="26"/>
      <c r="S88" s="100"/>
      <c r="T88" s="102" t="str">
        <f t="shared" si="89"/>
        <v/>
      </c>
      <c r="U88" s="35"/>
      <c r="V88" s="29"/>
      <c r="W88" s="105"/>
      <c r="X88" s="102" t="str">
        <f t="shared" si="68"/>
        <v/>
      </c>
      <c r="Y88" s="119" t="str">
        <f t="shared" si="69"/>
        <v/>
      </c>
      <c r="Z88" s="35"/>
      <c r="AA88" s="26"/>
      <c r="AB88" s="100"/>
      <c r="AC88" s="102" t="str">
        <f t="shared" si="59"/>
        <v/>
      </c>
      <c r="AD88" s="35"/>
      <c r="AE88" s="26"/>
      <c r="AF88" s="105"/>
      <c r="AG88" s="102" t="str">
        <f t="shared" si="70"/>
        <v/>
      </c>
      <c r="AH88" s="119" t="str">
        <f t="shared" si="71"/>
        <v/>
      </c>
      <c r="AI88" s="41" t="str">
        <f t="shared" si="72"/>
        <v/>
      </c>
      <c r="AJ88" s="22" t="str">
        <f t="shared" si="73"/>
        <v/>
      </c>
      <c r="AK88" s="57">
        <f>IF(AJ88&lt;&gt;"",VLOOKUP(AJ88,Point!$A$3:$B$122,2),0)</f>
        <v>0</v>
      </c>
      <c r="AL88" s="61" t="str">
        <f t="shared" si="74"/>
        <v/>
      </c>
      <c r="AM88" s="35"/>
      <c r="AN88" s="26"/>
      <c r="AO88" s="100"/>
      <c r="AP88" s="102" t="str">
        <f t="shared" si="75"/>
        <v/>
      </c>
      <c r="AQ88" s="35"/>
      <c r="AR88" s="29"/>
      <c r="AS88" s="105"/>
      <c r="AT88" s="95" t="str">
        <f t="shared" si="76"/>
        <v/>
      </c>
      <c r="AU88" s="22" t="str">
        <f t="shared" si="77"/>
        <v/>
      </c>
      <c r="AV88" s="87">
        <f>IF(AND(AU88&lt;&gt;"",AU88&gt;Point!$I$8),AU88-Point!$I$8,0)</f>
        <v>0</v>
      </c>
      <c r="AW88" s="22">
        <f>IF(AV88&lt;&gt;0,VLOOKUP(AV88,Point!$I$11:$J$48,2),0)</f>
        <v>0</v>
      </c>
      <c r="AX88" s="26"/>
      <c r="AY88" s="22" t="str">
        <f t="shared" si="78"/>
        <v/>
      </c>
      <c r="AZ88" s="22" t="str">
        <f t="shared" si="79"/>
        <v/>
      </c>
      <c r="BA88" s="22" t="str">
        <f t="shared" si="80"/>
        <v/>
      </c>
      <c r="BB88" s="43">
        <f>IF(AY88&lt;&gt;"",VLOOKUP(BA88,Point!$A$3:$B$122,2),0)</f>
        <v>0</v>
      </c>
      <c r="BC88" s="128" t="str">
        <f t="shared" si="81"/>
        <v/>
      </c>
      <c r="BD88" s="65"/>
      <c r="BE88" s="27"/>
      <c r="BF88" s="22">
        <f t="shared" si="82"/>
        <v>0</v>
      </c>
      <c r="BG88" s="65"/>
      <c r="BH88" s="27"/>
      <c r="BI88" s="22">
        <f t="shared" si="83"/>
        <v>0</v>
      </c>
      <c r="BJ88" s="65"/>
      <c r="BK88" s="27"/>
      <c r="BL88" s="22">
        <f t="shared" si="84"/>
        <v>0</v>
      </c>
      <c r="BM88" s="65"/>
      <c r="BN88" s="27"/>
      <c r="BO88" s="150">
        <f t="shared" si="86"/>
        <v>0</v>
      </c>
      <c r="BP88" s="95" t="str">
        <f t="shared" si="87"/>
        <v/>
      </c>
      <c r="BQ88" s="22" t="str">
        <f t="shared" si="88"/>
        <v/>
      </c>
      <c r="BR88" s="57">
        <f>IF(BP88&lt;&gt;"",VLOOKUP(BQ88,Point!$A$3:$B$122,2),0)</f>
        <v>0</v>
      </c>
      <c r="BS88" s="64" t="str">
        <f t="shared" si="85"/>
        <v/>
      </c>
    </row>
    <row r="89" spans="1:71" ht="13.1" x14ac:dyDescent="0.25">
      <c r="A89" s="41" t="str">
        <f t="shared" si="60"/>
        <v/>
      </c>
      <c r="B89" s="52" t="str">
        <f t="shared" si="61"/>
        <v/>
      </c>
      <c r="C89" s="34"/>
      <c r="D89" s="29"/>
      <c r="E89" s="29"/>
      <c r="F89" s="29"/>
      <c r="G89" s="31"/>
      <c r="H89" s="48"/>
      <c r="I89" s="53" t="str">
        <f t="shared" si="62"/>
        <v/>
      </c>
      <c r="J89" s="54" t="str">
        <f t="shared" si="63"/>
        <v/>
      </c>
      <c r="K89" s="54" t="str">
        <f t="shared" si="64"/>
        <v/>
      </c>
      <c r="L89" s="55" t="str">
        <f t="shared" si="65"/>
        <v/>
      </c>
      <c r="M89" s="36" t="str">
        <f t="shared" si="66"/>
        <v/>
      </c>
      <c r="N89" s="26"/>
      <c r="O89" s="43">
        <f>IF(N89,VLOOKUP(N89,Point!$A$3:$B$122,2),0)</f>
        <v>0</v>
      </c>
      <c r="P89" s="61" t="str">
        <f t="shared" si="67"/>
        <v/>
      </c>
      <c r="Q89" s="35"/>
      <c r="R89" s="26"/>
      <c r="S89" s="100"/>
      <c r="T89" s="102" t="str">
        <f t="shared" si="89"/>
        <v/>
      </c>
      <c r="U89" s="35"/>
      <c r="V89" s="29"/>
      <c r="W89" s="105"/>
      <c r="X89" s="102" t="str">
        <f t="shared" si="68"/>
        <v/>
      </c>
      <c r="Y89" s="119" t="str">
        <f t="shared" si="69"/>
        <v/>
      </c>
      <c r="Z89" s="35"/>
      <c r="AA89" s="26"/>
      <c r="AB89" s="100"/>
      <c r="AC89" s="102" t="str">
        <f t="shared" si="59"/>
        <v/>
      </c>
      <c r="AD89" s="35"/>
      <c r="AE89" s="26"/>
      <c r="AF89" s="105"/>
      <c r="AG89" s="102" t="str">
        <f t="shared" si="70"/>
        <v/>
      </c>
      <c r="AH89" s="119" t="str">
        <f t="shared" si="71"/>
        <v/>
      </c>
      <c r="AI89" s="41" t="str">
        <f t="shared" si="72"/>
        <v/>
      </c>
      <c r="AJ89" s="22" t="str">
        <f t="shared" si="73"/>
        <v/>
      </c>
      <c r="AK89" s="57">
        <f>IF(AJ89&lt;&gt;"",VLOOKUP(AJ89,Point!$A$3:$B$122,2),0)</f>
        <v>0</v>
      </c>
      <c r="AL89" s="61" t="str">
        <f t="shared" si="74"/>
        <v/>
      </c>
      <c r="AM89" s="35"/>
      <c r="AN89" s="26"/>
      <c r="AO89" s="100"/>
      <c r="AP89" s="102" t="str">
        <f t="shared" si="75"/>
        <v/>
      </c>
      <c r="AQ89" s="35"/>
      <c r="AR89" s="29"/>
      <c r="AS89" s="105"/>
      <c r="AT89" s="95" t="str">
        <f t="shared" si="76"/>
        <v/>
      </c>
      <c r="AU89" s="22" t="str">
        <f t="shared" si="77"/>
        <v/>
      </c>
      <c r="AV89" s="87">
        <f>IF(AND(AU89&lt;&gt;"",AU89&gt;Point!$I$8),AU89-Point!$I$8,0)</f>
        <v>0</v>
      </c>
      <c r="AW89" s="22">
        <f>IF(AV89&lt;&gt;0,VLOOKUP(AV89,Point!$I$11:$J$48,2),0)</f>
        <v>0</v>
      </c>
      <c r="AX89" s="26"/>
      <c r="AY89" s="22" t="str">
        <f t="shared" si="78"/>
        <v/>
      </c>
      <c r="AZ89" s="22" t="str">
        <f t="shared" si="79"/>
        <v/>
      </c>
      <c r="BA89" s="22" t="str">
        <f t="shared" si="80"/>
        <v/>
      </c>
      <c r="BB89" s="43">
        <f>IF(AY89&lt;&gt;"",VLOOKUP(BA89,Point!$A$3:$B$122,2),0)</f>
        <v>0</v>
      </c>
      <c r="BC89" s="128" t="str">
        <f t="shared" si="81"/>
        <v/>
      </c>
      <c r="BD89" s="65"/>
      <c r="BE89" s="27"/>
      <c r="BF89" s="22">
        <f t="shared" si="82"/>
        <v>0</v>
      </c>
      <c r="BG89" s="65"/>
      <c r="BH89" s="27"/>
      <c r="BI89" s="22">
        <f t="shared" si="83"/>
        <v>0</v>
      </c>
      <c r="BJ89" s="65"/>
      <c r="BK89" s="27"/>
      <c r="BL89" s="22">
        <f t="shared" si="84"/>
        <v>0</v>
      </c>
      <c r="BM89" s="65"/>
      <c r="BN89" s="27"/>
      <c r="BO89" s="150">
        <f t="shared" si="86"/>
        <v>0</v>
      </c>
      <c r="BP89" s="95" t="str">
        <f t="shared" si="87"/>
        <v/>
      </c>
      <c r="BQ89" s="22" t="str">
        <f t="shared" si="88"/>
        <v/>
      </c>
      <c r="BR89" s="57">
        <f>IF(BP89&lt;&gt;"",VLOOKUP(BQ89,Point!$A$3:$B$122,2),0)</f>
        <v>0</v>
      </c>
      <c r="BS89" s="64" t="str">
        <f t="shared" si="85"/>
        <v/>
      </c>
    </row>
    <row r="90" spans="1:71" ht="13.1" x14ac:dyDescent="0.25">
      <c r="A90" s="41" t="str">
        <f t="shared" si="60"/>
        <v/>
      </c>
      <c r="B90" s="52" t="str">
        <f t="shared" si="61"/>
        <v/>
      </c>
      <c r="C90" s="34"/>
      <c r="D90" s="29"/>
      <c r="E90" s="29"/>
      <c r="F90" s="29"/>
      <c r="G90" s="31"/>
      <c r="H90" s="48"/>
      <c r="I90" s="53" t="str">
        <f t="shared" si="62"/>
        <v/>
      </c>
      <c r="J90" s="54" t="str">
        <f t="shared" si="63"/>
        <v/>
      </c>
      <c r="K90" s="54" t="str">
        <f t="shared" si="64"/>
        <v/>
      </c>
      <c r="L90" s="55" t="str">
        <f t="shared" si="65"/>
        <v/>
      </c>
      <c r="M90" s="36" t="str">
        <f t="shared" si="66"/>
        <v/>
      </c>
      <c r="N90" s="26"/>
      <c r="O90" s="43">
        <f>IF(N90,VLOOKUP(N90,Point!$A$3:$B$122,2),0)</f>
        <v>0</v>
      </c>
      <c r="P90" s="61" t="str">
        <f t="shared" si="67"/>
        <v/>
      </c>
      <c r="Q90" s="35"/>
      <c r="R90" s="26"/>
      <c r="S90" s="100"/>
      <c r="T90" s="102" t="str">
        <f t="shared" si="89"/>
        <v/>
      </c>
      <c r="U90" s="35"/>
      <c r="V90" s="29"/>
      <c r="W90" s="105"/>
      <c r="X90" s="102" t="str">
        <f t="shared" si="68"/>
        <v/>
      </c>
      <c r="Y90" s="119" t="str">
        <f t="shared" si="69"/>
        <v/>
      </c>
      <c r="Z90" s="35"/>
      <c r="AA90" s="26"/>
      <c r="AB90" s="100"/>
      <c r="AC90" s="102" t="str">
        <f t="shared" si="59"/>
        <v/>
      </c>
      <c r="AD90" s="35"/>
      <c r="AE90" s="26"/>
      <c r="AF90" s="105"/>
      <c r="AG90" s="102" t="str">
        <f t="shared" si="70"/>
        <v/>
      </c>
      <c r="AH90" s="119" t="str">
        <f t="shared" si="71"/>
        <v/>
      </c>
      <c r="AI90" s="41" t="str">
        <f t="shared" si="72"/>
        <v/>
      </c>
      <c r="AJ90" s="22" t="str">
        <f t="shared" si="73"/>
        <v/>
      </c>
      <c r="AK90" s="57">
        <f>IF(AJ90&lt;&gt;"",VLOOKUP(AJ90,Point!$A$3:$B$122,2),0)</f>
        <v>0</v>
      </c>
      <c r="AL90" s="61" t="str">
        <f t="shared" si="74"/>
        <v/>
      </c>
      <c r="AM90" s="35"/>
      <c r="AN90" s="26"/>
      <c r="AO90" s="100"/>
      <c r="AP90" s="102" t="str">
        <f t="shared" si="75"/>
        <v/>
      </c>
      <c r="AQ90" s="35"/>
      <c r="AR90" s="29"/>
      <c r="AS90" s="105"/>
      <c r="AT90" s="95" t="str">
        <f t="shared" si="76"/>
        <v/>
      </c>
      <c r="AU90" s="22" t="str">
        <f t="shared" si="77"/>
        <v/>
      </c>
      <c r="AV90" s="87">
        <f>IF(AND(AU90&lt;&gt;"",AU90&gt;Point!$I$8),AU90-Point!$I$8,0)</f>
        <v>0</v>
      </c>
      <c r="AW90" s="22">
        <f>IF(AV90&lt;&gt;0,VLOOKUP(AV90,Point!$I$11:$J$48,2),0)</f>
        <v>0</v>
      </c>
      <c r="AX90" s="26"/>
      <c r="AY90" s="22" t="str">
        <f t="shared" si="78"/>
        <v/>
      </c>
      <c r="AZ90" s="22" t="str">
        <f t="shared" si="79"/>
        <v/>
      </c>
      <c r="BA90" s="22" t="str">
        <f t="shared" si="80"/>
        <v/>
      </c>
      <c r="BB90" s="43">
        <f>IF(AY90&lt;&gt;"",VLOOKUP(BA90,Point!$A$3:$B$122,2),0)</f>
        <v>0</v>
      </c>
      <c r="BC90" s="128" t="str">
        <f t="shared" si="81"/>
        <v/>
      </c>
      <c r="BD90" s="65"/>
      <c r="BE90" s="27"/>
      <c r="BF90" s="22">
        <f t="shared" si="82"/>
        <v>0</v>
      </c>
      <c r="BG90" s="65"/>
      <c r="BH90" s="27"/>
      <c r="BI90" s="22">
        <f t="shared" si="83"/>
        <v>0</v>
      </c>
      <c r="BJ90" s="65"/>
      <c r="BK90" s="27"/>
      <c r="BL90" s="22">
        <f t="shared" si="84"/>
        <v>0</v>
      </c>
      <c r="BM90" s="65"/>
      <c r="BN90" s="27"/>
      <c r="BO90" s="150">
        <f t="shared" si="86"/>
        <v>0</v>
      </c>
      <c r="BP90" s="95" t="str">
        <f t="shared" si="87"/>
        <v/>
      </c>
      <c r="BQ90" s="22" t="str">
        <f t="shared" si="88"/>
        <v/>
      </c>
      <c r="BR90" s="57">
        <f>IF(BP90&lt;&gt;"",VLOOKUP(BQ90,Point!$A$3:$B$122,2),0)</f>
        <v>0</v>
      </c>
      <c r="BS90" s="64" t="str">
        <f t="shared" si="85"/>
        <v/>
      </c>
    </row>
    <row r="91" spans="1:71" ht="13.1" x14ac:dyDescent="0.25">
      <c r="A91" s="41" t="str">
        <f t="shared" si="60"/>
        <v/>
      </c>
      <c r="B91" s="52" t="str">
        <f t="shared" si="61"/>
        <v/>
      </c>
      <c r="C91" s="34"/>
      <c r="D91" s="29"/>
      <c r="E91" s="29"/>
      <c r="F91" s="29"/>
      <c r="G91" s="31"/>
      <c r="H91" s="48"/>
      <c r="I91" s="53" t="str">
        <f t="shared" si="62"/>
        <v/>
      </c>
      <c r="J91" s="54" t="str">
        <f t="shared" si="63"/>
        <v/>
      </c>
      <c r="K91" s="54" t="str">
        <f t="shared" si="64"/>
        <v/>
      </c>
      <c r="L91" s="55" t="str">
        <f t="shared" si="65"/>
        <v/>
      </c>
      <c r="M91" s="36" t="str">
        <f t="shared" si="66"/>
        <v/>
      </c>
      <c r="N91" s="26"/>
      <c r="O91" s="43">
        <f>IF(N91,VLOOKUP(N91,Point!$A$3:$B$122,2),0)</f>
        <v>0</v>
      </c>
      <c r="P91" s="61" t="str">
        <f t="shared" si="67"/>
        <v/>
      </c>
      <c r="Q91" s="35"/>
      <c r="R91" s="26"/>
      <c r="S91" s="100"/>
      <c r="T91" s="102" t="str">
        <f t="shared" si="89"/>
        <v/>
      </c>
      <c r="U91" s="35"/>
      <c r="V91" s="29"/>
      <c r="W91" s="105"/>
      <c r="X91" s="102" t="str">
        <f t="shared" si="68"/>
        <v/>
      </c>
      <c r="Y91" s="119" t="str">
        <f t="shared" si="69"/>
        <v/>
      </c>
      <c r="Z91" s="35"/>
      <c r="AA91" s="26"/>
      <c r="AB91" s="100"/>
      <c r="AC91" s="102" t="str">
        <f t="shared" si="59"/>
        <v/>
      </c>
      <c r="AD91" s="35"/>
      <c r="AE91" s="26"/>
      <c r="AF91" s="105"/>
      <c r="AG91" s="102" t="str">
        <f t="shared" si="70"/>
        <v/>
      </c>
      <c r="AH91" s="119" t="str">
        <f t="shared" si="71"/>
        <v/>
      </c>
      <c r="AI91" s="41" t="str">
        <f t="shared" si="72"/>
        <v/>
      </c>
      <c r="AJ91" s="22" t="str">
        <f t="shared" si="73"/>
        <v/>
      </c>
      <c r="AK91" s="57">
        <f>IF(AJ91&lt;&gt;"",VLOOKUP(AJ91,Point!$A$3:$B$122,2),0)</f>
        <v>0</v>
      </c>
      <c r="AL91" s="61" t="str">
        <f t="shared" si="74"/>
        <v/>
      </c>
      <c r="AM91" s="35"/>
      <c r="AN91" s="26"/>
      <c r="AO91" s="100"/>
      <c r="AP91" s="102" t="str">
        <f t="shared" si="75"/>
        <v/>
      </c>
      <c r="AQ91" s="35"/>
      <c r="AR91" s="29"/>
      <c r="AS91" s="105"/>
      <c r="AT91" s="95" t="str">
        <f t="shared" si="76"/>
        <v/>
      </c>
      <c r="AU91" s="22" t="str">
        <f t="shared" si="77"/>
        <v/>
      </c>
      <c r="AV91" s="87">
        <f>IF(AND(AU91&lt;&gt;"",AU91&gt;Point!$I$8),AU91-Point!$I$8,0)</f>
        <v>0</v>
      </c>
      <c r="AW91" s="22">
        <f>IF(AV91&lt;&gt;0,VLOOKUP(AV91,Point!$I$11:$J$48,2),0)</f>
        <v>0</v>
      </c>
      <c r="AX91" s="26"/>
      <c r="AY91" s="22" t="str">
        <f t="shared" si="78"/>
        <v/>
      </c>
      <c r="AZ91" s="22" t="str">
        <f t="shared" si="79"/>
        <v/>
      </c>
      <c r="BA91" s="22" t="str">
        <f t="shared" si="80"/>
        <v/>
      </c>
      <c r="BB91" s="43">
        <f>IF(AY91&lt;&gt;"",VLOOKUP(BA91,Point!$A$3:$B$122,2),0)</f>
        <v>0</v>
      </c>
      <c r="BC91" s="128" t="str">
        <f t="shared" si="81"/>
        <v/>
      </c>
      <c r="BD91" s="65"/>
      <c r="BE91" s="27"/>
      <c r="BF91" s="22">
        <f t="shared" si="82"/>
        <v>0</v>
      </c>
      <c r="BG91" s="65"/>
      <c r="BH91" s="27"/>
      <c r="BI91" s="22">
        <f t="shared" si="83"/>
        <v>0</v>
      </c>
      <c r="BJ91" s="65"/>
      <c r="BK91" s="27"/>
      <c r="BL91" s="22">
        <f t="shared" si="84"/>
        <v>0</v>
      </c>
      <c r="BM91" s="65"/>
      <c r="BN91" s="27"/>
      <c r="BO91" s="150">
        <f t="shared" si="86"/>
        <v>0</v>
      </c>
      <c r="BP91" s="95" t="str">
        <f t="shared" si="87"/>
        <v/>
      </c>
      <c r="BQ91" s="22" t="str">
        <f t="shared" si="88"/>
        <v/>
      </c>
      <c r="BR91" s="57">
        <f>IF(BP91&lt;&gt;"",VLOOKUP(BQ91,Point!$A$3:$B$122,2),0)</f>
        <v>0</v>
      </c>
      <c r="BS91" s="64" t="str">
        <f t="shared" si="85"/>
        <v/>
      </c>
    </row>
    <row r="92" spans="1:71" ht="13.1" x14ac:dyDescent="0.25">
      <c r="A92" s="41" t="str">
        <f t="shared" si="60"/>
        <v/>
      </c>
      <c r="B92" s="52" t="str">
        <f t="shared" si="61"/>
        <v/>
      </c>
      <c r="C92" s="34"/>
      <c r="D92" s="29"/>
      <c r="E92" s="29"/>
      <c r="F92" s="29"/>
      <c r="G92" s="31"/>
      <c r="H92" s="48"/>
      <c r="I92" s="53" t="str">
        <f t="shared" si="62"/>
        <v/>
      </c>
      <c r="J92" s="54" t="str">
        <f t="shared" si="63"/>
        <v/>
      </c>
      <c r="K92" s="54" t="str">
        <f t="shared" si="64"/>
        <v/>
      </c>
      <c r="L92" s="55" t="str">
        <f t="shared" si="65"/>
        <v/>
      </c>
      <c r="M92" s="36" t="str">
        <f t="shared" si="66"/>
        <v/>
      </c>
      <c r="N92" s="26"/>
      <c r="O92" s="43">
        <f>IF(N92,VLOOKUP(N92,Point!$A$3:$B$122,2),0)</f>
        <v>0</v>
      </c>
      <c r="P92" s="61" t="str">
        <f t="shared" si="67"/>
        <v/>
      </c>
      <c r="Q92" s="35"/>
      <c r="R92" s="26"/>
      <c r="S92" s="100"/>
      <c r="T92" s="102" t="str">
        <f t="shared" si="89"/>
        <v/>
      </c>
      <c r="U92" s="35"/>
      <c r="V92" s="29"/>
      <c r="W92" s="105"/>
      <c r="X92" s="102" t="str">
        <f t="shared" si="68"/>
        <v/>
      </c>
      <c r="Y92" s="119" t="str">
        <f t="shared" si="69"/>
        <v/>
      </c>
      <c r="Z92" s="35"/>
      <c r="AA92" s="26"/>
      <c r="AB92" s="100"/>
      <c r="AC92" s="102" t="str">
        <f t="shared" si="59"/>
        <v/>
      </c>
      <c r="AD92" s="35"/>
      <c r="AE92" s="26"/>
      <c r="AF92" s="105"/>
      <c r="AG92" s="102" t="str">
        <f t="shared" si="70"/>
        <v/>
      </c>
      <c r="AH92" s="119" t="str">
        <f t="shared" si="71"/>
        <v/>
      </c>
      <c r="AI92" s="41" t="str">
        <f t="shared" si="72"/>
        <v/>
      </c>
      <c r="AJ92" s="22" t="str">
        <f t="shared" si="73"/>
        <v/>
      </c>
      <c r="AK92" s="57">
        <f>IF(AJ92&lt;&gt;"",VLOOKUP(AJ92,Point!$A$3:$B$122,2),0)</f>
        <v>0</v>
      </c>
      <c r="AL92" s="61" t="str">
        <f t="shared" si="74"/>
        <v/>
      </c>
      <c r="AM92" s="35"/>
      <c r="AN92" s="26"/>
      <c r="AO92" s="100"/>
      <c r="AP92" s="102" t="str">
        <f t="shared" si="75"/>
        <v/>
      </c>
      <c r="AQ92" s="35"/>
      <c r="AR92" s="29"/>
      <c r="AS92" s="105"/>
      <c r="AT92" s="95" t="str">
        <f t="shared" si="76"/>
        <v/>
      </c>
      <c r="AU92" s="22" t="str">
        <f t="shared" si="77"/>
        <v/>
      </c>
      <c r="AV92" s="87">
        <f>IF(AND(AU92&lt;&gt;"",AU92&gt;Point!$I$8),AU92-Point!$I$8,0)</f>
        <v>0</v>
      </c>
      <c r="AW92" s="22">
        <f>IF(AV92&lt;&gt;0,VLOOKUP(AV92,Point!$I$11:$J$48,2),0)</f>
        <v>0</v>
      </c>
      <c r="AX92" s="26"/>
      <c r="AY92" s="22" t="str">
        <f t="shared" si="78"/>
        <v/>
      </c>
      <c r="AZ92" s="22" t="str">
        <f t="shared" si="79"/>
        <v/>
      </c>
      <c r="BA92" s="22" t="str">
        <f t="shared" si="80"/>
        <v/>
      </c>
      <c r="BB92" s="43">
        <f>IF(AY92&lt;&gt;"",VLOOKUP(BA92,Point!$A$3:$B$122,2),0)</f>
        <v>0</v>
      </c>
      <c r="BC92" s="128" t="str">
        <f t="shared" si="81"/>
        <v/>
      </c>
      <c r="BD92" s="65"/>
      <c r="BE92" s="27"/>
      <c r="BF92" s="22">
        <f t="shared" si="82"/>
        <v>0</v>
      </c>
      <c r="BG92" s="65"/>
      <c r="BH92" s="27"/>
      <c r="BI92" s="22">
        <f t="shared" si="83"/>
        <v>0</v>
      </c>
      <c r="BJ92" s="65"/>
      <c r="BK92" s="27"/>
      <c r="BL92" s="22">
        <f t="shared" si="84"/>
        <v>0</v>
      </c>
      <c r="BM92" s="65"/>
      <c r="BN92" s="27"/>
      <c r="BO92" s="150">
        <f t="shared" si="86"/>
        <v>0</v>
      </c>
      <c r="BP92" s="95" t="str">
        <f t="shared" si="87"/>
        <v/>
      </c>
      <c r="BQ92" s="22" t="str">
        <f t="shared" si="88"/>
        <v/>
      </c>
      <c r="BR92" s="57">
        <f>IF(BP92&lt;&gt;"",VLOOKUP(BQ92,Point!$A$3:$B$122,2),0)</f>
        <v>0</v>
      </c>
      <c r="BS92" s="64" t="str">
        <f t="shared" si="85"/>
        <v/>
      </c>
    </row>
    <row r="93" spans="1:71" ht="13.1" x14ac:dyDescent="0.25">
      <c r="A93" s="41" t="str">
        <f t="shared" si="60"/>
        <v/>
      </c>
      <c r="B93" s="52" t="str">
        <f t="shared" si="61"/>
        <v/>
      </c>
      <c r="C93" s="34"/>
      <c r="D93" s="29"/>
      <c r="E93" s="29"/>
      <c r="F93" s="29"/>
      <c r="G93" s="31"/>
      <c r="H93" s="48"/>
      <c r="I93" s="53" t="str">
        <f t="shared" si="62"/>
        <v/>
      </c>
      <c r="J93" s="54" t="str">
        <f t="shared" si="63"/>
        <v/>
      </c>
      <c r="K93" s="54" t="str">
        <f t="shared" si="64"/>
        <v/>
      </c>
      <c r="L93" s="55" t="str">
        <f t="shared" si="65"/>
        <v/>
      </c>
      <c r="M93" s="36" t="str">
        <f t="shared" si="66"/>
        <v/>
      </c>
      <c r="N93" s="26"/>
      <c r="O93" s="43">
        <f>IF(N93,VLOOKUP(N93,Point!$A$3:$B$122,2),0)</f>
        <v>0</v>
      </c>
      <c r="P93" s="61" t="str">
        <f t="shared" si="67"/>
        <v/>
      </c>
      <c r="Q93" s="35"/>
      <c r="R93" s="26"/>
      <c r="S93" s="100"/>
      <c r="T93" s="102" t="str">
        <f t="shared" si="89"/>
        <v/>
      </c>
      <c r="U93" s="35"/>
      <c r="V93" s="29"/>
      <c r="W93" s="105"/>
      <c r="X93" s="102" t="str">
        <f t="shared" si="68"/>
        <v/>
      </c>
      <c r="Y93" s="119" t="str">
        <f t="shared" si="69"/>
        <v/>
      </c>
      <c r="Z93" s="35"/>
      <c r="AA93" s="26"/>
      <c r="AB93" s="100"/>
      <c r="AC93" s="102" t="str">
        <f t="shared" si="59"/>
        <v/>
      </c>
      <c r="AD93" s="35"/>
      <c r="AE93" s="26"/>
      <c r="AF93" s="105"/>
      <c r="AG93" s="102" t="str">
        <f t="shared" si="70"/>
        <v/>
      </c>
      <c r="AH93" s="119" t="str">
        <f t="shared" si="71"/>
        <v/>
      </c>
      <c r="AI93" s="41" t="str">
        <f t="shared" si="72"/>
        <v/>
      </c>
      <c r="AJ93" s="22" t="str">
        <f t="shared" si="73"/>
        <v/>
      </c>
      <c r="AK93" s="57">
        <f>IF(AJ93&lt;&gt;"",VLOOKUP(AJ93,Point!$A$3:$B$122,2),0)</f>
        <v>0</v>
      </c>
      <c r="AL93" s="61" t="str">
        <f t="shared" si="74"/>
        <v/>
      </c>
      <c r="AM93" s="35"/>
      <c r="AN93" s="26"/>
      <c r="AO93" s="100"/>
      <c r="AP93" s="102" t="str">
        <f t="shared" si="75"/>
        <v/>
      </c>
      <c r="AQ93" s="35"/>
      <c r="AR93" s="29"/>
      <c r="AS93" s="105"/>
      <c r="AT93" s="95" t="str">
        <f t="shared" si="76"/>
        <v/>
      </c>
      <c r="AU93" s="22" t="str">
        <f t="shared" si="77"/>
        <v/>
      </c>
      <c r="AV93" s="87">
        <f>IF(AND(AU93&lt;&gt;"",AU93&gt;Point!$I$8),AU93-Point!$I$8,0)</f>
        <v>0</v>
      </c>
      <c r="AW93" s="22">
        <f>IF(AV93&lt;&gt;0,VLOOKUP(AV93,Point!$I$11:$J$48,2),0)</f>
        <v>0</v>
      </c>
      <c r="AX93" s="26"/>
      <c r="AY93" s="22" t="str">
        <f t="shared" si="78"/>
        <v/>
      </c>
      <c r="AZ93" s="22" t="str">
        <f t="shared" si="79"/>
        <v/>
      </c>
      <c r="BA93" s="22" t="str">
        <f t="shared" si="80"/>
        <v/>
      </c>
      <c r="BB93" s="43">
        <f>IF(AY93&lt;&gt;"",VLOOKUP(BA93,Point!$A$3:$B$122,2),0)</f>
        <v>0</v>
      </c>
      <c r="BC93" s="128" t="str">
        <f t="shared" si="81"/>
        <v/>
      </c>
      <c r="BD93" s="65"/>
      <c r="BE93" s="27"/>
      <c r="BF93" s="22">
        <f t="shared" si="82"/>
        <v>0</v>
      </c>
      <c r="BG93" s="65"/>
      <c r="BH93" s="27"/>
      <c r="BI93" s="22">
        <f t="shared" si="83"/>
        <v>0</v>
      </c>
      <c r="BJ93" s="65"/>
      <c r="BK93" s="27"/>
      <c r="BL93" s="22">
        <f t="shared" si="84"/>
        <v>0</v>
      </c>
      <c r="BM93" s="65"/>
      <c r="BN93" s="27"/>
      <c r="BO93" s="150">
        <f t="shared" si="86"/>
        <v>0</v>
      </c>
      <c r="BP93" s="95" t="str">
        <f t="shared" si="87"/>
        <v/>
      </c>
      <c r="BQ93" s="22" t="str">
        <f t="shared" si="88"/>
        <v/>
      </c>
      <c r="BR93" s="57">
        <f>IF(BP93&lt;&gt;"",VLOOKUP(BQ93,Point!$A$3:$B$122,2),0)</f>
        <v>0</v>
      </c>
      <c r="BS93" s="64" t="str">
        <f t="shared" si="85"/>
        <v/>
      </c>
    </row>
    <row r="94" spans="1:71" ht="13.1" x14ac:dyDescent="0.25">
      <c r="A94" s="41" t="str">
        <f t="shared" si="60"/>
        <v/>
      </c>
      <c r="B94" s="52" t="str">
        <f t="shared" si="61"/>
        <v/>
      </c>
      <c r="C94" s="34"/>
      <c r="D94" s="29"/>
      <c r="E94" s="29"/>
      <c r="F94" s="29"/>
      <c r="G94" s="31"/>
      <c r="H94" s="48"/>
      <c r="I94" s="53" t="str">
        <f t="shared" si="62"/>
        <v/>
      </c>
      <c r="J94" s="54" t="str">
        <f t="shared" si="63"/>
        <v/>
      </c>
      <c r="K94" s="54" t="str">
        <f t="shared" si="64"/>
        <v/>
      </c>
      <c r="L94" s="55" t="str">
        <f t="shared" si="65"/>
        <v/>
      </c>
      <c r="M94" s="36" t="str">
        <f t="shared" si="66"/>
        <v/>
      </c>
      <c r="N94" s="26"/>
      <c r="O94" s="43">
        <f>IF(N94,VLOOKUP(N94,Point!$A$3:$B$122,2),0)</f>
        <v>0</v>
      </c>
      <c r="P94" s="61" t="str">
        <f t="shared" si="67"/>
        <v/>
      </c>
      <c r="Q94" s="35"/>
      <c r="R94" s="26"/>
      <c r="S94" s="100"/>
      <c r="T94" s="102" t="str">
        <f t="shared" si="89"/>
        <v/>
      </c>
      <c r="U94" s="35"/>
      <c r="V94" s="29"/>
      <c r="W94" s="105"/>
      <c r="X94" s="102" t="str">
        <f t="shared" si="68"/>
        <v/>
      </c>
      <c r="Y94" s="119" t="str">
        <f t="shared" si="69"/>
        <v/>
      </c>
      <c r="Z94" s="35"/>
      <c r="AA94" s="26"/>
      <c r="AB94" s="100"/>
      <c r="AC94" s="102" t="str">
        <f t="shared" si="59"/>
        <v/>
      </c>
      <c r="AD94" s="35"/>
      <c r="AE94" s="26"/>
      <c r="AF94" s="105"/>
      <c r="AG94" s="102" t="str">
        <f t="shared" si="70"/>
        <v/>
      </c>
      <c r="AH94" s="119" t="str">
        <f t="shared" si="71"/>
        <v/>
      </c>
      <c r="AI94" s="41" t="str">
        <f t="shared" si="72"/>
        <v/>
      </c>
      <c r="AJ94" s="22" t="str">
        <f t="shared" si="73"/>
        <v/>
      </c>
      <c r="AK94" s="57">
        <f>IF(AJ94&lt;&gt;"",VLOOKUP(AJ94,Point!$A$3:$B$122,2),0)</f>
        <v>0</v>
      </c>
      <c r="AL94" s="61" t="str">
        <f t="shared" si="74"/>
        <v/>
      </c>
      <c r="AM94" s="35"/>
      <c r="AN94" s="26"/>
      <c r="AO94" s="100"/>
      <c r="AP94" s="102" t="str">
        <f t="shared" si="75"/>
        <v/>
      </c>
      <c r="AQ94" s="35"/>
      <c r="AR94" s="29"/>
      <c r="AS94" s="105"/>
      <c r="AT94" s="95" t="str">
        <f t="shared" si="76"/>
        <v/>
      </c>
      <c r="AU94" s="22" t="str">
        <f t="shared" si="77"/>
        <v/>
      </c>
      <c r="AV94" s="87">
        <f>IF(AND(AU94&lt;&gt;"",AU94&gt;Point!$I$8),AU94-Point!$I$8,0)</f>
        <v>0</v>
      </c>
      <c r="AW94" s="22">
        <f>IF(AV94&lt;&gt;0,VLOOKUP(AV94,Point!$I$11:$J$48,2),0)</f>
        <v>0</v>
      </c>
      <c r="AX94" s="26"/>
      <c r="AY94" s="22" t="str">
        <f t="shared" si="78"/>
        <v/>
      </c>
      <c r="AZ94" s="22" t="str">
        <f t="shared" si="79"/>
        <v/>
      </c>
      <c r="BA94" s="22" t="str">
        <f t="shared" si="80"/>
        <v/>
      </c>
      <c r="BB94" s="43">
        <f>IF(AY94&lt;&gt;"",VLOOKUP(BA94,Point!$A$3:$B$122,2),0)</f>
        <v>0</v>
      </c>
      <c r="BC94" s="128" t="str">
        <f t="shared" si="81"/>
        <v/>
      </c>
      <c r="BD94" s="65"/>
      <c r="BE94" s="27"/>
      <c r="BF94" s="22">
        <f t="shared" si="82"/>
        <v>0</v>
      </c>
      <c r="BG94" s="65"/>
      <c r="BH94" s="27"/>
      <c r="BI94" s="22">
        <f t="shared" si="83"/>
        <v>0</v>
      </c>
      <c r="BJ94" s="65"/>
      <c r="BK94" s="27"/>
      <c r="BL94" s="22">
        <f t="shared" si="84"/>
        <v>0</v>
      </c>
      <c r="BM94" s="65"/>
      <c r="BN94" s="27"/>
      <c r="BO94" s="150">
        <f t="shared" si="86"/>
        <v>0</v>
      </c>
      <c r="BP94" s="95" t="str">
        <f t="shared" si="87"/>
        <v/>
      </c>
      <c r="BQ94" s="22" t="str">
        <f t="shared" si="88"/>
        <v/>
      </c>
      <c r="BR94" s="57">
        <f>IF(BP94&lt;&gt;"",VLOOKUP(BQ94,Point!$A$3:$B$122,2),0)</f>
        <v>0</v>
      </c>
      <c r="BS94" s="64" t="str">
        <f t="shared" si="85"/>
        <v/>
      </c>
    </row>
    <row r="95" spans="1:71" ht="13.1" x14ac:dyDescent="0.25">
      <c r="A95" s="41" t="str">
        <f t="shared" si="60"/>
        <v/>
      </c>
      <c r="B95" s="52" t="str">
        <f t="shared" si="61"/>
        <v/>
      </c>
      <c r="C95" s="34"/>
      <c r="D95" s="29"/>
      <c r="E95" s="29"/>
      <c r="F95" s="29"/>
      <c r="G95" s="31"/>
      <c r="H95" s="48"/>
      <c r="I95" s="53" t="str">
        <f t="shared" si="62"/>
        <v/>
      </c>
      <c r="J95" s="54" t="str">
        <f t="shared" si="63"/>
        <v/>
      </c>
      <c r="K95" s="54" t="str">
        <f t="shared" si="64"/>
        <v/>
      </c>
      <c r="L95" s="55" t="str">
        <f t="shared" si="65"/>
        <v/>
      </c>
      <c r="M95" s="36" t="str">
        <f t="shared" si="66"/>
        <v/>
      </c>
      <c r="N95" s="26"/>
      <c r="O95" s="43">
        <f>IF(N95,VLOOKUP(N95,Point!$A$3:$B$122,2),0)</f>
        <v>0</v>
      </c>
      <c r="P95" s="61" t="str">
        <f t="shared" si="67"/>
        <v/>
      </c>
      <c r="Q95" s="35"/>
      <c r="R95" s="26"/>
      <c r="S95" s="100"/>
      <c r="T95" s="102" t="str">
        <f t="shared" si="89"/>
        <v/>
      </c>
      <c r="U95" s="35"/>
      <c r="V95" s="29"/>
      <c r="W95" s="105"/>
      <c r="X95" s="102" t="str">
        <f t="shared" si="68"/>
        <v/>
      </c>
      <c r="Y95" s="119" t="str">
        <f t="shared" si="69"/>
        <v/>
      </c>
      <c r="Z95" s="35"/>
      <c r="AA95" s="26"/>
      <c r="AB95" s="100"/>
      <c r="AC95" s="102" t="str">
        <f t="shared" si="59"/>
        <v/>
      </c>
      <c r="AD95" s="35"/>
      <c r="AE95" s="26"/>
      <c r="AF95" s="105"/>
      <c r="AG95" s="102" t="str">
        <f t="shared" si="70"/>
        <v/>
      </c>
      <c r="AH95" s="119" t="str">
        <f t="shared" si="71"/>
        <v/>
      </c>
      <c r="AI95" s="41" t="str">
        <f t="shared" si="72"/>
        <v/>
      </c>
      <c r="AJ95" s="22" t="str">
        <f t="shared" si="73"/>
        <v/>
      </c>
      <c r="AK95" s="57">
        <f>IF(AJ95&lt;&gt;"",VLOOKUP(AJ95,Point!$A$3:$B$122,2),0)</f>
        <v>0</v>
      </c>
      <c r="AL95" s="61" t="str">
        <f t="shared" si="74"/>
        <v/>
      </c>
      <c r="AM95" s="35"/>
      <c r="AN95" s="26"/>
      <c r="AO95" s="100"/>
      <c r="AP95" s="102" t="str">
        <f t="shared" si="75"/>
        <v/>
      </c>
      <c r="AQ95" s="35"/>
      <c r="AR95" s="29"/>
      <c r="AS95" s="105"/>
      <c r="AT95" s="95" t="str">
        <f t="shared" si="76"/>
        <v/>
      </c>
      <c r="AU95" s="22" t="str">
        <f t="shared" si="77"/>
        <v/>
      </c>
      <c r="AV95" s="87">
        <f>IF(AND(AU95&lt;&gt;"",AU95&gt;Point!$I$8),AU95-Point!$I$8,0)</f>
        <v>0</v>
      </c>
      <c r="AW95" s="22">
        <f>IF(AV95&lt;&gt;0,VLOOKUP(AV95,Point!$I$11:$J$48,2),0)</f>
        <v>0</v>
      </c>
      <c r="AX95" s="26"/>
      <c r="AY95" s="22" t="str">
        <f t="shared" si="78"/>
        <v/>
      </c>
      <c r="AZ95" s="22" t="str">
        <f t="shared" si="79"/>
        <v/>
      </c>
      <c r="BA95" s="22" t="str">
        <f t="shared" si="80"/>
        <v/>
      </c>
      <c r="BB95" s="43">
        <f>IF(AY95&lt;&gt;"",VLOOKUP(BA95,Point!$A$3:$B$122,2),0)</f>
        <v>0</v>
      </c>
      <c r="BC95" s="128" t="str">
        <f t="shared" si="81"/>
        <v/>
      </c>
      <c r="BD95" s="65"/>
      <c r="BE95" s="27"/>
      <c r="BF95" s="22">
        <f t="shared" si="82"/>
        <v>0</v>
      </c>
      <c r="BG95" s="65"/>
      <c r="BH95" s="27"/>
      <c r="BI95" s="22">
        <f t="shared" si="83"/>
        <v>0</v>
      </c>
      <c r="BJ95" s="65"/>
      <c r="BK95" s="27"/>
      <c r="BL95" s="22">
        <f t="shared" si="84"/>
        <v>0</v>
      </c>
      <c r="BM95" s="65"/>
      <c r="BN95" s="27"/>
      <c r="BO95" s="150">
        <f t="shared" si="86"/>
        <v>0</v>
      </c>
      <c r="BP95" s="95" t="str">
        <f t="shared" si="87"/>
        <v/>
      </c>
      <c r="BQ95" s="22" t="str">
        <f t="shared" si="88"/>
        <v/>
      </c>
      <c r="BR95" s="57">
        <f>IF(BP95&lt;&gt;"",VLOOKUP(BQ95,Point!$A$3:$B$122,2),0)</f>
        <v>0</v>
      </c>
      <c r="BS95" s="64" t="str">
        <f t="shared" si="85"/>
        <v/>
      </c>
    </row>
    <row r="96" spans="1:71" ht="13.1" x14ac:dyDescent="0.25">
      <c r="A96" s="41" t="str">
        <f t="shared" si="60"/>
        <v/>
      </c>
      <c r="B96" s="52" t="str">
        <f t="shared" si="61"/>
        <v/>
      </c>
      <c r="C96" s="34"/>
      <c r="D96" s="29"/>
      <c r="E96" s="29"/>
      <c r="F96" s="29"/>
      <c r="G96" s="31"/>
      <c r="H96" s="48"/>
      <c r="I96" s="53" t="str">
        <f t="shared" si="62"/>
        <v/>
      </c>
      <c r="J96" s="54" t="str">
        <f t="shared" si="63"/>
        <v/>
      </c>
      <c r="K96" s="54" t="str">
        <f t="shared" si="64"/>
        <v/>
      </c>
      <c r="L96" s="55" t="str">
        <f t="shared" si="65"/>
        <v/>
      </c>
      <c r="M96" s="36" t="str">
        <f t="shared" si="66"/>
        <v/>
      </c>
      <c r="N96" s="26"/>
      <c r="O96" s="43">
        <f>IF(N96,VLOOKUP(N96,Point!$A$3:$B$122,2),0)</f>
        <v>0</v>
      </c>
      <c r="P96" s="61" t="str">
        <f t="shared" si="67"/>
        <v/>
      </c>
      <c r="Q96" s="35"/>
      <c r="R96" s="26"/>
      <c r="S96" s="100"/>
      <c r="T96" s="102" t="str">
        <f t="shared" si="89"/>
        <v/>
      </c>
      <c r="U96" s="35"/>
      <c r="V96" s="29"/>
      <c r="W96" s="105"/>
      <c r="X96" s="102" t="str">
        <f t="shared" si="68"/>
        <v/>
      </c>
      <c r="Y96" s="119" t="str">
        <f t="shared" si="69"/>
        <v/>
      </c>
      <c r="Z96" s="35"/>
      <c r="AA96" s="26"/>
      <c r="AB96" s="100"/>
      <c r="AC96" s="102" t="str">
        <f t="shared" ref="AC96:AC127" si="90">IF(AB96&lt;&gt;"",Z96*3600+AA96*60+AB96,"")</f>
        <v/>
      </c>
      <c r="AD96" s="35"/>
      <c r="AE96" s="26"/>
      <c r="AF96" s="105"/>
      <c r="AG96" s="102" t="str">
        <f t="shared" si="70"/>
        <v/>
      </c>
      <c r="AH96" s="119" t="str">
        <f t="shared" si="71"/>
        <v/>
      </c>
      <c r="AI96" s="41" t="str">
        <f t="shared" si="72"/>
        <v/>
      </c>
      <c r="AJ96" s="22" t="str">
        <f t="shared" si="73"/>
        <v/>
      </c>
      <c r="AK96" s="57">
        <f>IF(AJ96&lt;&gt;"",VLOOKUP(AJ96,Point!$A$3:$B$122,2),0)</f>
        <v>0</v>
      </c>
      <c r="AL96" s="61" t="str">
        <f t="shared" si="74"/>
        <v/>
      </c>
      <c r="AM96" s="35"/>
      <c r="AN96" s="26"/>
      <c r="AO96" s="100"/>
      <c r="AP96" s="102" t="str">
        <f t="shared" si="75"/>
        <v/>
      </c>
      <c r="AQ96" s="35"/>
      <c r="AR96" s="29"/>
      <c r="AS96" s="105"/>
      <c r="AT96" s="95" t="str">
        <f t="shared" si="76"/>
        <v/>
      </c>
      <c r="AU96" s="22" t="str">
        <f t="shared" si="77"/>
        <v/>
      </c>
      <c r="AV96" s="87">
        <f>IF(AND(AU96&lt;&gt;"",AU96&gt;Point!$I$8),AU96-Point!$I$8,0)</f>
        <v>0</v>
      </c>
      <c r="AW96" s="22">
        <f>IF(AV96&lt;&gt;0,VLOOKUP(AV96,Point!$I$11:$J$48,2),0)</f>
        <v>0</v>
      </c>
      <c r="AX96" s="26"/>
      <c r="AY96" s="22" t="str">
        <f t="shared" si="78"/>
        <v/>
      </c>
      <c r="AZ96" s="22" t="str">
        <f t="shared" si="79"/>
        <v/>
      </c>
      <c r="BA96" s="22" t="str">
        <f t="shared" si="80"/>
        <v/>
      </c>
      <c r="BB96" s="43">
        <f>IF(AY96&lt;&gt;"",VLOOKUP(BA96,Point!$A$3:$B$122,2),0)</f>
        <v>0</v>
      </c>
      <c r="BC96" s="128" t="str">
        <f t="shared" si="81"/>
        <v/>
      </c>
      <c r="BD96" s="65"/>
      <c r="BE96" s="27"/>
      <c r="BF96" s="22">
        <f t="shared" si="82"/>
        <v>0</v>
      </c>
      <c r="BG96" s="65"/>
      <c r="BH96" s="27"/>
      <c r="BI96" s="22">
        <f t="shared" si="83"/>
        <v>0</v>
      </c>
      <c r="BJ96" s="65"/>
      <c r="BK96" s="27"/>
      <c r="BL96" s="22">
        <f t="shared" si="84"/>
        <v>0</v>
      </c>
      <c r="BM96" s="65"/>
      <c r="BN96" s="27"/>
      <c r="BO96" s="150">
        <f t="shared" si="86"/>
        <v>0</v>
      </c>
      <c r="BP96" s="95" t="str">
        <f t="shared" si="87"/>
        <v/>
      </c>
      <c r="BQ96" s="22" t="str">
        <f t="shared" si="88"/>
        <v/>
      </c>
      <c r="BR96" s="57">
        <f>IF(BP96&lt;&gt;"",VLOOKUP(BQ96,Point!$A$3:$B$122,2),0)</f>
        <v>0</v>
      </c>
      <c r="BS96" s="64" t="str">
        <f t="shared" si="85"/>
        <v/>
      </c>
    </row>
    <row r="97" spans="1:71" ht="13.1" x14ac:dyDescent="0.25">
      <c r="A97" s="41" t="str">
        <f t="shared" si="60"/>
        <v/>
      </c>
      <c r="B97" s="52" t="str">
        <f t="shared" si="61"/>
        <v/>
      </c>
      <c r="C97" s="34"/>
      <c r="D97" s="29"/>
      <c r="E97" s="29"/>
      <c r="F97" s="29"/>
      <c r="G97" s="31"/>
      <c r="H97" s="48"/>
      <c r="I97" s="53" t="str">
        <f t="shared" si="62"/>
        <v/>
      </c>
      <c r="J97" s="54" t="str">
        <f t="shared" si="63"/>
        <v/>
      </c>
      <c r="K97" s="54" t="str">
        <f t="shared" si="64"/>
        <v/>
      </c>
      <c r="L97" s="55" t="str">
        <f t="shared" si="65"/>
        <v/>
      </c>
      <c r="M97" s="36" t="str">
        <f t="shared" si="66"/>
        <v/>
      </c>
      <c r="N97" s="26"/>
      <c r="O97" s="43">
        <f>IF(N97,VLOOKUP(N97,Point!$A$3:$B$122,2),0)</f>
        <v>0</v>
      </c>
      <c r="P97" s="61" t="str">
        <f t="shared" si="67"/>
        <v/>
      </c>
      <c r="Q97" s="35"/>
      <c r="R97" s="26"/>
      <c r="S97" s="100"/>
      <c r="T97" s="102" t="str">
        <f t="shared" si="89"/>
        <v/>
      </c>
      <c r="U97" s="35"/>
      <c r="V97" s="29"/>
      <c r="W97" s="105"/>
      <c r="X97" s="102" t="str">
        <f t="shared" si="68"/>
        <v/>
      </c>
      <c r="Y97" s="119" t="str">
        <f t="shared" si="69"/>
        <v/>
      </c>
      <c r="Z97" s="35"/>
      <c r="AA97" s="26"/>
      <c r="AB97" s="100"/>
      <c r="AC97" s="102" t="str">
        <f t="shared" si="90"/>
        <v/>
      </c>
      <c r="AD97" s="35"/>
      <c r="AE97" s="26"/>
      <c r="AF97" s="105"/>
      <c r="AG97" s="102" t="str">
        <f t="shared" si="70"/>
        <v/>
      </c>
      <c r="AH97" s="119" t="str">
        <f t="shared" si="71"/>
        <v/>
      </c>
      <c r="AI97" s="41" t="str">
        <f t="shared" si="72"/>
        <v/>
      </c>
      <c r="AJ97" s="22" t="str">
        <f t="shared" si="73"/>
        <v/>
      </c>
      <c r="AK97" s="57">
        <f>IF(AJ97&lt;&gt;"",VLOOKUP(AJ97,Point!$A$3:$B$122,2),0)</f>
        <v>0</v>
      </c>
      <c r="AL97" s="61" t="str">
        <f t="shared" si="74"/>
        <v/>
      </c>
      <c r="AM97" s="35"/>
      <c r="AN97" s="26"/>
      <c r="AO97" s="100"/>
      <c r="AP97" s="102" t="str">
        <f t="shared" si="75"/>
        <v/>
      </c>
      <c r="AQ97" s="35"/>
      <c r="AR97" s="29"/>
      <c r="AS97" s="105"/>
      <c r="AT97" s="95" t="str">
        <f t="shared" si="76"/>
        <v/>
      </c>
      <c r="AU97" s="22" t="str">
        <f t="shared" si="77"/>
        <v/>
      </c>
      <c r="AV97" s="87">
        <f>IF(AND(AU97&lt;&gt;"",AU97&gt;Point!$I$8),AU97-Point!$I$8,0)</f>
        <v>0</v>
      </c>
      <c r="AW97" s="22">
        <f>IF(AV97&lt;&gt;0,VLOOKUP(AV97,Point!$I$11:$J$48,2),0)</f>
        <v>0</v>
      </c>
      <c r="AX97" s="26"/>
      <c r="AY97" s="22" t="str">
        <f t="shared" si="78"/>
        <v/>
      </c>
      <c r="AZ97" s="22" t="str">
        <f t="shared" si="79"/>
        <v/>
      </c>
      <c r="BA97" s="22" t="str">
        <f t="shared" si="80"/>
        <v/>
      </c>
      <c r="BB97" s="43">
        <f>IF(AY97&lt;&gt;"",VLOOKUP(BA97,Point!$A$3:$B$122,2),0)</f>
        <v>0</v>
      </c>
      <c r="BC97" s="128" t="str">
        <f t="shared" si="81"/>
        <v/>
      </c>
      <c r="BD97" s="65"/>
      <c r="BE97" s="27"/>
      <c r="BF97" s="22">
        <f t="shared" si="82"/>
        <v>0</v>
      </c>
      <c r="BG97" s="65"/>
      <c r="BH97" s="27"/>
      <c r="BI97" s="22">
        <f t="shared" si="83"/>
        <v>0</v>
      </c>
      <c r="BJ97" s="65"/>
      <c r="BK97" s="27"/>
      <c r="BL97" s="22">
        <f t="shared" si="84"/>
        <v>0</v>
      </c>
      <c r="BM97" s="65"/>
      <c r="BN97" s="27"/>
      <c r="BO97" s="150">
        <f t="shared" si="86"/>
        <v>0</v>
      </c>
      <c r="BP97" s="95" t="str">
        <f t="shared" si="87"/>
        <v/>
      </c>
      <c r="BQ97" s="22" t="str">
        <f t="shared" si="88"/>
        <v/>
      </c>
      <c r="BR97" s="57">
        <f>IF(BP97&lt;&gt;"",VLOOKUP(BQ97,Point!$A$3:$B$122,2),0)</f>
        <v>0</v>
      </c>
      <c r="BS97" s="64" t="str">
        <f t="shared" si="85"/>
        <v/>
      </c>
    </row>
    <row r="98" spans="1:71" ht="13.1" x14ac:dyDescent="0.25">
      <c r="A98" s="41" t="str">
        <f t="shared" si="60"/>
        <v/>
      </c>
      <c r="B98" s="52" t="str">
        <f t="shared" si="61"/>
        <v/>
      </c>
      <c r="C98" s="34"/>
      <c r="D98" s="29"/>
      <c r="E98" s="29"/>
      <c r="F98" s="29"/>
      <c r="G98" s="31"/>
      <c r="H98" s="48"/>
      <c r="I98" s="53" t="str">
        <f t="shared" si="62"/>
        <v/>
      </c>
      <c r="J98" s="54" t="str">
        <f t="shared" si="63"/>
        <v/>
      </c>
      <c r="K98" s="54" t="str">
        <f t="shared" si="64"/>
        <v/>
      </c>
      <c r="L98" s="55" t="str">
        <f t="shared" si="65"/>
        <v/>
      </c>
      <c r="M98" s="36" t="str">
        <f t="shared" si="66"/>
        <v/>
      </c>
      <c r="N98" s="26"/>
      <c r="O98" s="43">
        <f>IF(N98,VLOOKUP(N98,Point!$A$3:$B$122,2),0)</f>
        <v>0</v>
      </c>
      <c r="P98" s="61" t="str">
        <f t="shared" si="67"/>
        <v/>
      </c>
      <c r="Q98" s="35"/>
      <c r="R98" s="26"/>
      <c r="S98" s="100"/>
      <c r="T98" s="102" t="str">
        <f t="shared" si="89"/>
        <v/>
      </c>
      <c r="U98" s="35"/>
      <c r="V98" s="29"/>
      <c r="W98" s="105"/>
      <c r="X98" s="102" t="str">
        <f t="shared" si="68"/>
        <v/>
      </c>
      <c r="Y98" s="119" t="str">
        <f t="shared" si="69"/>
        <v/>
      </c>
      <c r="Z98" s="35"/>
      <c r="AA98" s="26"/>
      <c r="AB98" s="100"/>
      <c r="AC98" s="102" t="str">
        <f t="shared" si="90"/>
        <v/>
      </c>
      <c r="AD98" s="35"/>
      <c r="AE98" s="26"/>
      <c r="AF98" s="105"/>
      <c r="AG98" s="102" t="str">
        <f t="shared" si="70"/>
        <v/>
      </c>
      <c r="AH98" s="119" t="str">
        <f t="shared" si="71"/>
        <v/>
      </c>
      <c r="AI98" s="41" t="str">
        <f t="shared" si="72"/>
        <v/>
      </c>
      <c r="AJ98" s="22" t="str">
        <f t="shared" si="73"/>
        <v/>
      </c>
      <c r="AK98" s="57">
        <f>IF(AJ98&lt;&gt;"",VLOOKUP(AJ98,Point!$A$3:$B$122,2),0)</f>
        <v>0</v>
      </c>
      <c r="AL98" s="61" t="str">
        <f t="shared" si="74"/>
        <v/>
      </c>
      <c r="AM98" s="35"/>
      <c r="AN98" s="26"/>
      <c r="AO98" s="100"/>
      <c r="AP98" s="102" t="str">
        <f t="shared" si="75"/>
        <v/>
      </c>
      <c r="AQ98" s="35"/>
      <c r="AR98" s="29"/>
      <c r="AS98" s="105"/>
      <c r="AT98" s="95" t="str">
        <f t="shared" si="76"/>
        <v/>
      </c>
      <c r="AU98" s="22" t="str">
        <f t="shared" si="77"/>
        <v/>
      </c>
      <c r="AV98" s="87">
        <f>IF(AND(AU98&lt;&gt;"",AU98&gt;Point!$I$8),AU98-Point!$I$8,0)</f>
        <v>0</v>
      </c>
      <c r="AW98" s="22">
        <f>IF(AV98&lt;&gt;0,VLOOKUP(AV98,Point!$I$11:$J$48,2),0)</f>
        <v>0</v>
      </c>
      <c r="AX98" s="26"/>
      <c r="AY98" s="22" t="str">
        <f t="shared" si="78"/>
        <v/>
      </c>
      <c r="AZ98" s="22" t="str">
        <f t="shared" si="79"/>
        <v/>
      </c>
      <c r="BA98" s="22" t="str">
        <f t="shared" si="80"/>
        <v/>
      </c>
      <c r="BB98" s="43">
        <f>IF(AY98&lt;&gt;"",VLOOKUP(BA98,Point!$A$3:$B$122,2),0)</f>
        <v>0</v>
      </c>
      <c r="BC98" s="128" t="str">
        <f t="shared" si="81"/>
        <v/>
      </c>
      <c r="BD98" s="65"/>
      <c r="BE98" s="27"/>
      <c r="BF98" s="22">
        <f t="shared" si="82"/>
        <v>0</v>
      </c>
      <c r="BG98" s="65"/>
      <c r="BH98" s="27"/>
      <c r="BI98" s="22">
        <f t="shared" si="83"/>
        <v>0</v>
      </c>
      <c r="BJ98" s="65"/>
      <c r="BK98" s="27"/>
      <c r="BL98" s="22">
        <f t="shared" si="84"/>
        <v>0</v>
      </c>
      <c r="BM98" s="65"/>
      <c r="BN98" s="27"/>
      <c r="BO98" s="150">
        <f t="shared" si="86"/>
        <v>0</v>
      </c>
      <c r="BP98" s="95" t="str">
        <f t="shared" si="87"/>
        <v/>
      </c>
      <c r="BQ98" s="22" t="str">
        <f t="shared" si="88"/>
        <v/>
      </c>
      <c r="BR98" s="57">
        <f>IF(BP98&lt;&gt;"",VLOOKUP(BQ98,Point!$A$3:$B$122,2),0)</f>
        <v>0</v>
      </c>
      <c r="BS98" s="64" t="str">
        <f t="shared" si="85"/>
        <v/>
      </c>
    </row>
    <row r="99" spans="1:71" ht="13.1" x14ac:dyDescent="0.25">
      <c r="A99" s="41" t="str">
        <f t="shared" si="60"/>
        <v/>
      </c>
      <c r="B99" s="52" t="str">
        <f t="shared" si="61"/>
        <v/>
      </c>
      <c r="C99" s="34"/>
      <c r="D99" s="29"/>
      <c r="E99" s="29"/>
      <c r="F99" s="29"/>
      <c r="G99" s="31"/>
      <c r="H99" s="48"/>
      <c r="I99" s="53" t="str">
        <f t="shared" si="62"/>
        <v/>
      </c>
      <c r="J99" s="54" t="str">
        <f t="shared" si="63"/>
        <v/>
      </c>
      <c r="K99" s="54" t="str">
        <f t="shared" si="64"/>
        <v/>
      </c>
      <c r="L99" s="55" t="str">
        <f t="shared" si="65"/>
        <v/>
      </c>
      <c r="M99" s="36" t="str">
        <f t="shared" si="66"/>
        <v/>
      </c>
      <c r="N99" s="26"/>
      <c r="O99" s="43">
        <f>IF(N99,VLOOKUP(N99,Point!$A$3:$B$122,2),0)</f>
        <v>0</v>
      </c>
      <c r="P99" s="61" t="str">
        <f t="shared" si="67"/>
        <v/>
      </c>
      <c r="Q99" s="35"/>
      <c r="R99" s="26"/>
      <c r="S99" s="100"/>
      <c r="T99" s="102" t="str">
        <f t="shared" si="89"/>
        <v/>
      </c>
      <c r="U99" s="35"/>
      <c r="V99" s="29"/>
      <c r="W99" s="105"/>
      <c r="X99" s="102" t="str">
        <f t="shared" si="68"/>
        <v/>
      </c>
      <c r="Y99" s="119" t="str">
        <f t="shared" si="69"/>
        <v/>
      </c>
      <c r="Z99" s="35"/>
      <c r="AA99" s="26"/>
      <c r="AB99" s="100"/>
      <c r="AC99" s="102" t="str">
        <f t="shared" si="90"/>
        <v/>
      </c>
      <c r="AD99" s="35"/>
      <c r="AE99" s="26"/>
      <c r="AF99" s="105"/>
      <c r="AG99" s="102" t="str">
        <f t="shared" si="70"/>
        <v/>
      </c>
      <c r="AH99" s="119" t="str">
        <f t="shared" si="71"/>
        <v/>
      </c>
      <c r="AI99" s="41" t="str">
        <f t="shared" si="72"/>
        <v/>
      </c>
      <c r="AJ99" s="22" t="str">
        <f t="shared" si="73"/>
        <v/>
      </c>
      <c r="AK99" s="57">
        <f>IF(AJ99&lt;&gt;"",VLOOKUP(AJ99,Point!$A$3:$B$122,2),0)</f>
        <v>0</v>
      </c>
      <c r="AL99" s="61" t="str">
        <f t="shared" si="74"/>
        <v/>
      </c>
      <c r="AM99" s="35"/>
      <c r="AN99" s="26"/>
      <c r="AO99" s="100"/>
      <c r="AP99" s="102" t="str">
        <f t="shared" si="75"/>
        <v/>
      </c>
      <c r="AQ99" s="35"/>
      <c r="AR99" s="29"/>
      <c r="AS99" s="105"/>
      <c r="AT99" s="95" t="str">
        <f t="shared" si="76"/>
        <v/>
      </c>
      <c r="AU99" s="22" t="str">
        <f t="shared" si="77"/>
        <v/>
      </c>
      <c r="AV99" s="87">
        <f>IF(AND(AU99&lt;&gt;"",AU99&gt;Point!$I$8),AU99-Point!$I$8,0)</f>
        <v>0</v>
      </c>
      <c r="AW99" s="22">
        <f>IF(AV99&lt;&gt;0,VLOOKUP(AV99,Point!$I$11:$J$48,2),0)</f>
        <v>0</v>
      </c>
      <c r="AX99" s="26"/>
      <c r="AY99" s="22" t="str">
        <f t="shared" si="78"/>
        <v/>
      </c>
      <c r="AZ99" s="22" t="str">
        <f t="shared" si="79"/>
        <v/>
      </c>
      <c r="BA99" s="22" t="str">
        <f t="shared" si="80"/>
        <v/>
      </c>
      <c r="BB99" s="43">
        <f>IF(AY99&lt;&gt;"",VLOOKUP(BA99,Point!$A$3:$B$122,2),0)</f>
        <v>0</v>
      </c>
      <c r="BC99" s="128" t="str">
        <f t="shared" si="81"/>
        <v/>
      </c>
      <c r="BD99" s="65"/>
      <c r="BE99" s="27"/>
      <c r="BF99" s="22">
        <f t="shared" si="82"/>
        <v>0</v>
      </c>
      <c r="BG99" s="65"/>
      <c r="BH99" s="27"/>
      <c r="BI99" s="22">
        <f t="shared" si="83"/>
        <v>0</v>
      </c>
      <c r="BJ99" s="65"/>
      <c r="BK99" s="27"/>
      <c r="BL99" s="22">
        <f t="shared" si="84"/>
        <v>0</v>
      </c>
      <c r="BM99" s="65"/>
      <c r="BN99" s="27"/>
      <c r="BO99" s="150">
        <f t="shared" si="86"/>
        <v>0</v>
      </c>
      <c r="BP99" s="95" t="str">
        <f t="shared" si="87"/>
        <v/>
      </c>
      <c r="BQ99" s="22" t="str">
        <f t="shared" si="88"/>
        <v/>
      </c>
      <c r="BR99" s="57">
        <f>IF(BP99&lt;&gt;"",VLOOKUP(BQ99,Point!$A$3:$B$122,2),0)</f>
        <v>0</v>
      </c>
      <c r="BS99" s="64" t="str">
        <f t="shared" si="85"/>
        <v/>
      </c>
    </row>
    <row r="100" spans="1:71" ht="13.1" x14ac:dyDescent="0.25">
      <c r="A100" s="41" t="str">
        <f t="shared" si="60"/>
        <v/>
      </c>
      <c r="B100" s="52" t="str">
        <f t="shared" si="61"/>
        <v/>
      </c>
      <c r="C100" s="34"/>
      <c r="D100" s="29"/>
      <c r="E100" s="29"/>
      <c r="F100" s="29"/>
      <c r="G100" s="31"/>
      <c r="H100" s="48"/>
      <c r="I100" s="53" t="str">
        <f t="shared" si="62"/>
        <v/>
      </c>
      <c r="J100" s="54" t="str">
        <f t="shared" si="63"/>
        <v/>
      </c>
      <c r="K100" s="54" t="str">
        <f t="shared" si="64"/>
        <v/>
      </c>
      <c r="L100" s="55" t="str">
        <f t="shared" si="65"/>
        <v/>
      </c>
      <c r="M100" s="36" t="str">
        <f t="shared" si="66"/>
        <v/>
      </c>
      <c r="N100" s="26"/>
      <c r="O100" s="43">
        <f>IF(N100,VLOOKUP(N100,Point!$A$3:$B$122,2),0)</f>
        <v>0</v>
      </c>
      <c r="P100" s="61" t="str">
        <f t="shared" si="67"/>
        <v/>
      </c>
      <c r="Q100" s="35"/>
      <c r="R100" s="26"/>
      <c r="S100" s="100"/>
      <c r="T100" s="102" t="str">
        <f t="shared" si="89"/>
        <v/>
      </c>
      <c r="U100" s="35"/>
      <c r="V100" s="29"/>
      <c r="W100" s="105"/>
      <c r="X100" s="102" t="str">
        <f t="shared" si="68"/>
        <v/>
      </c>
      <c r="Y100" s="119" t="str">
        <f t="shared" si="69"/>
        <v/>
      </c>
      <c r="Z100" s="35"/>
      <c r="AA100" s="26"/>
      <c r="AB100" s="100"/>
      <c r="AC100" s="102" t="str">
        <f t="shared" si="90"/>
        <v/>
      </c>
      <c r="AD100" s="35"/>
      <c r="AE100" s="26"/>
      <c r="AF100" s="105"/>
      <c r="AG100" s="102" t="str">
        <f t="shared" si="70"/>
        <v/>
      </c>
      <c r="AH100" s="119" t="str">
        <f t="shared" si="71"/>
        <v/>
      </c>
      <c r="AI100" s="41" t="str">
        <f t="shared" si="72"/>
        <v/>
      </c>
      <c r="AJ100" s="22" t="str">
        <f t="shared" si="73"/>
        <v/>
      </c>
      <c r="AK100" s="57">
        <f>IF(AJ100&lt;&gt;"",VLOOKUP(AJ100,Point!$A$3:$B$122,2),0)</f>
        <v>0</v>
      </c>
      <c r="AL100" s="61" t="str">
        <f t="shared" si="74"/>
        <v/>
      </c>
      <c r="AM100" s="35"/>
      <c r="AN100" s="26"/>
      <c r="AO100" s="100"/>
      <c r="AP100" s="102" t="str">
        <f t="shared" si="75"/>
        <v/>
      </c>
      <c r="AQ100" s="35"/>
      <c r="AR100" s="29"/>
      <c r="AS100" s="105"/>
      <c r="AT100" s="95" t="str">
        <f t="shared" si="76"/>
        <v/>
      </c>
      <c r="AU100" s="22" t="str">
        <f t="shared" si="77"/>
        <v/>
      </c>
      <c r="AV100" s="87">
        <f>IF(AND(AU100&lt;&gt;"",AU100&gt;Point!$I$8),AU100-Point!$I$8,0)</f>
        <v>0</v>
      </c>
      <c r="AW100" s="22">
        <f>IF(AV100&lt;&gt;0,VLOOKUP(AV100,Point!$I$11:$J$48,2),0)</f>
        <v>0</v>
      </c>
      <c r="AX100" s="26"/>
      <c r="AY100" s="22" t="str">
        <f t="shared" si="78"/>
        <v/>
      </c>
      <c r="AZ100" s="22" t="str">
        <f t="shared" si="79"/>
        <v/>
      </c>
      <c r="BA100" s="22" t="str">
        <f t="shared" si="80"/>
        <v/>
      </c>
      <c r="BB100" s="43">
        <f>IF(AY100&lt;&gt;"",VLOOKUP(BA100,Point!$A$3:$B$122,2),0)</f>
        <v>0</v>
      </c>
      <c r="BC100" s="128" t="str">
        <f t="shared" si="81"/>
        <v/>
      </c>
      <c r="BD100" s="65"/>
      <c r="BE100" s="27"/>
      <c r="BF100" s="22">
        <f t="shared" si="82"/>
        <v>0</v>
      </c>
      <c r="BG100" s="65"/>
      <c r="BH100" s="27"/>
      <c r="BI100" s="22">
        <f t="shared" si="83"/>
        <v>0</v>
      </c>
      <c r="BJ100" s="65"/>
      <c r="BK100" s="27"/>
      <c r="BL100" s="22">
        <f t="shared" si="84"/>
        <v>0</v>
      </c>
      <c r="BM100" s="65"/>
      <c r="BN100" s="27"/>
      <c r="BO100" s="150">
        <f t="shared" si="86"/>
        <v>0</v>
      </c>
      <c r="BP100" s="95" t="str">
        <f t="shared" si="87"/>
        <v/>
      </c>
      <c r="BQ100" s="22" t="str">
        <f t="shared" si="88"/>
        <v/>
      </c>
      <c r="BR100" s="57">
        <f>IF(BP100&lt;&gt;"",VLOOKUP(BQ100,Point!$A$3:$B$122,2),0)</f>
        <v>0</v>
      </c>
      <c r="BS100" s="64" t="str">
        <f t="shared" si="85"/>
        <v/>
      </c>
    </row>
    <row r="101" spans="1:71" ht="13.1" x14ac:dyDescent="0.25">
      <c r="A101" s="41" t="str">
        <f t="shared" ref="A101:A132" si="91">IF(C101,RANK(B101,$B$5:$B$120,),"")</f>
        <v/>
      </c>
      <c r="B101" s="52" t="str">
        <f t="shared" ref="B101:B132" si="92">IF(C101,(O101+AK101+BB101+BR101),"")</f>
        <v/>
      </c>
      <c r="C101" s="34"/>
      <c r="D101" s="29"/>
      <c r="E101" s="29"/>
      <c r="F101" s="29"/>
      <c r="G101" s="31"/>
      <c r="H101" s="48"/>
      <c r="I101" s="53" t="str">
        <f t="shared" ref="I101:I120" si="93">IF(C101,N101,"")</f>
        <v/>
      </c>
      <c r="J101" s="54" t="str">
        <f t="shared" ref="J101:J120" si="94">IF(C101,AJ101,"")</f>
        <v/>
      </c>
      <c r="K101" s="54" t="str">
        <f t="shared" ref="K101:K120" si="95">IF(C101,BA101,"")</f>
        <v/>
      </c>
      <c r="L101" s="55" t="str">
        <f t="shared" ref="L101:L120" si="96">IF(C101,BL101,"")</f>
        <v/>
      </c>
      <c r="M101" s="36" t="str">
        <f t="shared" ref="M101:M120" si="97">IF($C101,$C101,"")</f>
        <v/>
      </c>
      <c r="N101" s="26"/>
      <c r="O101" s="43">
        <f>IF(N101,VLOOKUP(N101,Point!$A$3:$B$122,2),0)</f>
        <v>0</v>
      </c>
      <c r="P101" s="61" t="str">
        <f t="shared" ref="P101:P120" si="98">IF($C101,$C101,"")</f>
        <v/>
      </c>
      <c r="Q101" s="35"/>
      <c r="R101" s="26"/>
      <c r="S101" s="100"/>
      <c r="T101" s="102" t="str">
        <f t="shared" si="89"/>
        <v/>
      </c>
      <c r="U101" s="35"/>
      <c r="V101" s="29"/>
      <c r="W101" s="105"/>
      <c r="X101" s="102" t="str">
        <f t="shared" ref="X101:X132" si="99">IF(W101&lt;&gt;"",U101*3600+V101*60+W101,"")</f>
        <v/>
      </c>
      <c r="Y101" s="119" t="str">
        <f t="shared" ref="Y101:Y132" si="100">IF(W101&lt;&gt;"",X101-T101,"")</f>
        <v/>
      </c>
      <c r="Z101" s="35"/>
      <c r="AA101" s="26"/>
      <c r="AB101" s="100"/>
      <c r="AC101" s="102" t="str">
        <f t="shared" si="90"/>
        <v/>
      </c>
      <c r="AD101" s="35"/>
      <c r="AE101" s="26"/>
      <c r="AF101" s="105"/>
      <c r="AG101" s="102" t="str">
        <f t="shared" ref="AG101:AG132" si="101">IF(AF101&lt;&gt;"",AD101*3600+AE101*60+AF101,"")</f>
        <v/>
      </c>
      <c r="AH101" s="119" t="str">
        <f t="shared" ref="AH101:AH132" si="102">IF(AF101&lt;&gt;"",AG101-AC101,"")</f>
        <v/>
      </c>
      <c r="AI101" s="41" t="str">
        <f t="shared" ref="AI101:AI132" si="103">IF(OR(Y101&lt;&gt;"",AH101&lt;&gt;""),MIN(Y101,AH101),"")</f>
        <v/>
      </c>
      <c r="AJ101" s="22" t="str">
        <f t="shared" ref="AJ101:AJ132" si="104">IF(AI101&lt;&gt;"",RANK(AI101,$AI$5:$AI$120,1),"")</f>
        <v/>
      </c>
      <c r="AK101" s="57">
        <f>IF(AJ101&lt;&gt;"",VLOOKUP(AJ101,Point!$A$3:$B$122,2),0)</f>
        <v>0</v>
      </c>
      <c r="AL101" s="61" t="str">
        <f t="shared" ref="AL101:AL120" si="105">IF($C101,$C101,"")</f>
        <v/>
      </c>
      <c r="AM101" s="35"/>
      <c r="AN101" s="26"/>
      <c r="AO101" s="100"/>
      <c r="AP101" s="102" t="str">
        <f t="shared" ref="AP101:AP132" si="106">IF(AO101&lt;&gt;"",AM101*3600+AN101*60+AO101,"")</f>
        <v/>
      </c>
      <c r="AQ101" s="35"/>
      <c r="AR101" s="29"/>
      <c r="AS101" s="105"/>
      <c r="AT101" s="95" t="str">
        <f t="shared" ref="AT101:AT132" si="107">IF(AS101&lt;&gt;"",AQ101*3600+AR101*60+AS101,"")</f>
        <v/>
      </c>
      <c r="AU101" s="22" t="str">
        <f t="shared" ref="AU101:AU132" si="108">IF(AO101&lt;&gt;"",AT101-AP101,"")</f>
        <v/>
      </c>
      <c r="AV101" s="87">
        <f>IF(AND(AU101&lt;&gt;"",AU101&gt;Point!$I$8),AU101-Point!$I$8,0)</f>
        <v>0</v>
      </c>
      <c r="AW101" s="22">
        <f>IF(AV101&lt;&gt;0,VLOOKUP(AV101,Point!$I$11:$J$48,2),0)</f>
        <v>0</v>
      </c>
      <c r="AX101" s="26"/>
      <c r="AY101" s="22" t="str">
        <f t="shared" ref="AY101:AY132" si="109">IF(AX101&lt;&gt;"",AX101-AW101,"")</f>
        <v/>
      </c>
      <c r="AZ101" s="22" t="str">
        <f t="shared" ref="AZ101:AZ132" si="110">IF(AT101&lt;&gt;"",AY101*10000-AU101,"")</f>
        <v/>
      </c>
      <c r="BA101" s="22" t="str">
        <f t="shared" ref="BA101:BA132" si="111">IF(AX101&lt;&gt;"",RANK(AZ101,$AZ$5:$AZ$120,0),"")</f>
        <v/>
      </c>
      <c r="BB101" s="43">
        <f>IF(AY101&lt;&gt;"",VLOOKUP(BA101,Point!$A$3:$B$122,2),0)</f>
        <v>0</v>
      </c>
      <c r="BC101" s="128" t="str">
        <f t="shared" ref="BC101:BC120" si="112">IF($C101,$C101,"")</f>
        <v/>
      </c>
      <c r="BD101" s="65"/>
      <c r="BE101" s="27"/>
      <c r="BF101" s="22">
        <f t="shared" ref="BF101:BF132" si="113">BE101+BD101</f>
        <v>0</v>
      </c>
      <c r="BG101" s="65"/>
      <c r="BH101" s="27"/>
      <c r="BI101" s="22">
        <f t="shared" ref="BI101:BI132" si="114">BH101+BG101</f>
        <v>0</v>
      </c>
      <c r="BJ101" s="65"/>
      <c r="BK101" s="27"/>
      <c r="BL101" s="22">
        <f t="shared" ref="BL101:BL132" si="115">BK101+BJ101</f>
        <v>0</v>
      </c>
      <c r="BM101" s="65"/>
      <c r="BN101" s="27"/>
      <c r="BO101" s="150">
        <f t="shared" si="86"/>
        <v>0</v>
      </c>
      <c r="BP101" s="95" t="str">
        <f t="shared" si="87"/>
        <v/>
      </c>
      <c r="BQ101" s="22" t="str">
        <f t="shared" si="88"/>
        <v/>
      </c>
      <c r="BR101" s="57">
        <f>IF(BP101&lt;&gt;"",VLOOKUP(BQ101,Point!$A$3:$B$122,2),0)</f>
        <v>0</v>
      </c>
      <c r="BS101" s="64" t="str">
        <f t="shared" ref="BS101:BS120" si="116">IF($C101,$C101,"")</f>
        <v/>
      </c>
    </row>
    <row r="102" spans="1:71" ht="13.1" x14ac:dyDescent="0.25">
      <c r="A102" s="41" t="str">
        <f t="shared" si="91"/>
        <v/>
      </c>
      <c r="B102" s="52" t="str">
        <f t="shared" si="92"/>
        <v/>
      </c>
      <c r="C102" s="34"/>
      <c r="D102" s="29"/>
      <c r="E102" s="29"/>
      <c r="F102" s="29"/>
      <c r="G102" s="31"/>
      <c r="H102" s="48"/>
      <c r="I102" s="53" t="str">
        <f t="shared" si="93"/>
        <v/>
      </c>
      <c r="J102" s="54" t="str">
        <f t="shared" si="94"/>
        <v/>
      </c>
      <c r="K102" s="54" t="str">
        <f t="shared" si="95"/>
        <v/>
      </c>
      <c r="L102" s="55" t="str">
        <f t="shared" si="96"/>
        <v/>
      </c>
      <c r="M102" s="36" t="str">
        <f t="shared" si="97"/>
        <v/>
      </c>
      <c r="N102" s="26"/>
      <c r="O102" s="43">
        <f>IF(N102,VLOOKUP(N102,Point!$A$3:$B$122,2),0)</f>
        <v>0</v>
      </c>
      <c r="P102" s="61" t="str">
        <f t="shared" si="98"/>
        <v/>
      </c>
      <c r="Q102" s="35"/>
      <c r="R102" s="26"/>
      <c r="S102" s="100"/>
      <c r="T102" s="102" t="str">
        <f t="shared" si="89"/>
        <v/>
      </c>
      <c r="U102" s="35"/>
      <c r="V102" s="29"/>
      <c r="W102" s="105"/>
      <c r="X102" s="102" t="str">
        <f t="shared" si="99"/>
        <v/>
      </c>
      <c r="Y102" s="119" t="str">
        <f t="shared" si="100"/>
        <v/>
      </c>
      <c r="Z102" s="35"/>
      <c r="AA102" s="26"/>
      <c r="AB102" s="100"/>
      <c r="AC102" s="102" t="str">
        <f t="shared" si="90"/>
        <v/>
      </c>
      <c r="AD102" s="35"/>
      <c r="AE102" s="26"/>
      <c r="AF102" s="105"/>
      <c r="AG102" s="102" t="str">
        <f t="shared" si="101"/>
        <v/>
      </c>
      <c r="AH102" s="119" t="str">
        <f t="shared" si="102"/>
        <v/>
      </c>
      <c r="AI102" s="41" t="str">
        <f t="shared" si="103"/>
        <v/>
      </c>
      <c r="AJ102" s="22" t="str">
        <f t="shared" si="104"/>
        <v/>
      </c>
      <c r="AK102" s="57">
        <f>IF(AJ102&lt;&gt;"",VLOOKUP(AJ102,Point!$A$3:$B$122,2),0)</f>
        <v>0</v>
      </c>
      <c r="AL102" s="61" t="str">
        <f t="shared" si="105"/>
        <v/>
      </c>
      <c r="AM102" s="35"/>
      <c r="AN102" s="26"/>
      <c r="AO102" s="100"/>
      <c r="AP102" s="102" t="str">
        <f t="shared" si="106"/>
        <v/>
      </c>
      <c r="AQ102" s="35"/>
      <c r="AR102" s="29"/>
      <c r="AS102" s="105"/>
      <c r="AT102" s="95" t="str">
        <f t="shared" si="107"/>
        <v/>
      </c>
      <c r="AU102" s="22" t="str">
        <f t="shared" si="108"/>
        <v/>
      </c>
      <c r="AV102" s="87">
        <f>IF(AND(AU102&lt;&gt;"",AU102&gt;Point!$I$8),AU102-Point!$I$8,0)</f>
        <v>0</v>
      </c>
      <c r="AW102" s="22">
        <f>IF(AV102&lt;&gt;0,VLOOKUP(AV102,Point!$I$11:$J$48,2),0)</f>
        <v>0</v>
      </c>
      <c r="AX102" s="26"/>
      <c r="AY102" s="22" t="str">
        <f t="shared" si="109"/>
        <v/>
      </c>
      <c r="AZ102" s="22" t="str">
        <f t="shared" si="110"/>
        <v/>
      </c>
      <c r="BA102" s="22" t="str">
        <f t="shared" si="111"/>
        <v/>
      </c>
      <c r="BB102" s="43">
        <f>IF(AY102&lt;&gt;"",VLOOKUP(BA102,Point!$A$3:$B$122,2),0)</f>
        <v>0</v>
      </c>
      <c r="BC102" s="128" t="str">
        <f t="shared" si="112"/>
        <v/>
      </c>
      <c r="BD102" s="65"/>
      <c r="BE102" s="27"/>
      <c r="BF102" s="22">
        <f t="shared" si="113"/>
        <v>0</v>
      </c>
      <c r="BG102" s="65"/>
      <c r="BH102" s="27"/>
      <c r="BI102" s="22">
        <f t="shared" si="114"/>
        <v>0</v>
      </c>
      <c r="BJ102" s="65"/>
      <c r="BK102" s="27"/>
      <c r="BL102" s="22">
        <f t="shared" si="115"/>
        <v>0</v>
      </c>
      <c r="BM102" s="65"/>
      <c r="BN102" s="27"/>
      <c r="BO102" s="150">
        <f t="shared" si="86"/>
        <v>0</v>
      </c>
      <c r="BP102" s="95" t="str">
        <f t="shared" si="87"/>
        <v/>
      </c>
      <c r="BQ102" s="22" t="str">
        <f t="shared" si="88"/>
        <v/>
      </c>
      <c r="BR102" s="57">
        <f>IF(BP102&lt;&gt;"",VLOOKUP(BQ102,Point!$A$3:$B$122,2),0)</f>
        <v>0</v>
      </c>
      <c r="BS102" s="64" t="str">
        <f t="shared" si="116"/>
        <v/>
      </c>
    </row>
    <row r="103" spans="1:71" ht="13.1" x14ac:dyDescent="0.25">
      <c r="A103" s="41" t="str">
        <f t="shared" si="91"/>
        <v/>
      </c>
      <c r="B103" s="52" t="str">
        <f t="shared" si="92"/>
        <v/>
      </c>
      <c r="C103" s="34"/>
      <c r="D103" s="29"/>
      <c r="E103" s="29"/>
      <c r="F103" s="29"/>
      <c r="G103" s="31"/>
      <c r="H103" s="48"/>
      <c r="I103" s="53" t="str">
        <f t="shared" si="93"/>
        <v/>
      </c>
      <c r="J103" s="54" t="str">
        <f t="shared" si="94"/>
        <v/>
      </c>
      <c r="K103" s="54" t="str">
        <f t="shared" si="95"/>
        <v/>
      </c>
      <c r="L103" s="55" t="str">
        <f t="shared" si="96"/>
        <v/>
      </c>
      <c r="M103" s="36" t="str">
        <f t="shared" si="97"/>
        <v/>
      </c>
      <c r="N103" s="26"/>
      <c r="O103" s="43">
        <f>IF(N103,VLOOKUP(N103,Point!$A$3:$B$122,2),0)</f>
        <v>0</v>
      </c>
      <c r="P103" s="61" t="str">
        <f t="shared" si="98"/>
        <v/>
      </c>
      <c r="Q103" s="35"/>
      <c r="R103" s="26"/>
      <c r="S103" s="100"/>
      <c r="T103" s="102" t="str">
        <f t="shared" ref="T103:T134" si="117">IF(S103&lt;&gt;"",Q103*3600+R103*60+S103,"")</f>
        <v/>
      </c>
      <c r="U103" s="35"/>
      <c r="V103" s="29"/>
      <c r="W103" s="105"/>
      <c r="X103" s="102" t="str">
        <f t="shared" si="99"/>
        <v/>
      </c>
      <c r="Y103" s="119" t="str">
        <f t="shared" si="100"/>
        <v/>
      </c>
      <c r="Z103" s="35"/>
      <c r="AA103" s="26"/>
      <c r="AB103" s="100"/>
      <c r="AC103" s="102" t="str">
        <f t="shared" si="90"/>
        <v/>
      </c>
      <c r="AD103" s="35"/>
      <c r="AE103" s="26"/>
      <c r="AF103" s="105"/>
      <c r="AG103" s="102" t="str">
        <f t="shared" si="101"/>
        <v/>
      </c>
      <c r="AH103" s="119" t="str">
        <f t="shared" si="102"/>
        <v/>
      </c>
      <c r="AI103" s="41" t="str">
        <f t="shared" si="103"/>
        <v/>
      </c>
      <c r="AJ103" s="22" t="str">
        <f t="shared" si="104"/>
        <v/>
      </c>
      <c r="AK103" s="57">
        <f>IF(AJ103&lt;&gt;"",VLOOKUP(AJ103,Point!$A$3:$B$122,2),0)</f>
        <v>0</v>
      </c>
      <c r="AL103" s="61" t="str">
        <f t="shared" si="105"/>
        <v/>
      </c>
      <c r="AM103" s="35"/>
      <c r="AN103" s="26"/>
      <c r="AO103" s="100"/>
      <c r="AP103" s="102" t="str">
        <f t="shared" si="106"/>
        <v/>
      </c>
      <c r="AQ103" s="35"/>
      <c r="AR103" s="29"/>
      <c r="AS103" s="105"/>
      <c r="AT103" s="95" t="str">
        <f t="shared" si="107"/>
        <v/>
      </c>
      <c r="AU103" s="22" t="str">
        <f t="shared" si="108"/>
        <v/>
      </c>
      <c r="AV103" s="87">
        <f>IF(AND(AU103&lt;&gt;"",AU103&gt;Point!$I$8),AU103-Point!$I$8,0)</f>
        <v>0</v>
      </c>
      <c r="AW103" s="22">
        <f>IF(AV103&lt;&gt;0,VLOOKUP(AV103,Point!$I$11:$J$48,2),0)</f>
        <v>0</v>
      </c>
      <c r="AX103" s="26"/>
      <c r="AY103" s="22" t="str">
        <f t="shared" si="109"/>
        <v/>
      </c>
      <c r="AZ103" s="22" t="str">
        <f t="shared" si="110"/>
        <v/>
      </c>
      <c r="BA103" s="22" t="str">
        <f t="shared" si="111"/>
        <v/>
      </c>
      <c r="BB103" s="43">
        <f>IF(AY103&lt;&gt;"",VLOOKUP(BA103,Point!$A$3:$B$122,2),0)</f>
        <v>0</v>
      </c>
      <c r="BC103" s="128" t="str">
        <f t="shared" si="112"/>
        <v/>
      </c>
      <c r="BD103" s="65"/>
      <c r="BE103" s="27"/>
      <c r="BF103" s="22">
        <f t="shared" si="113"/>
        <v>0</v>
      </c>
      <c r="BG103" s="65"/>
      <c r="BH103" s="27"/>
      <c r="BI103" s="22">
        <f t="shared" si="114"/>
        <v>0</v>
      </c>
      <c r="BJ103" s="65"/>
      <c r="BK103" s="27"/>
      <c r="BL103" s="22">
        <f t="shared" si="115"/>
        <v>0</v>
      </c>
      <c r="BM103" s="65"/>
      <c r="BN103" s="27"/>
      <c r="BO103" s="150">
        <f t="shared" si="86"/>
        <v>0</v>
      </c>
      <c r="BP103" s="95" t="str">
        <f t="shared" si="87"/>
        <v/>
      </c>
      <c r="BQ103" s="22" t="str">
        <f t="shared" si="88"/>
        <v/>
      </c>
      <c r="BR103" s="57">
        <f>IF(BP103&lt;&gt;"",VLOOKUP(BQ103,Point!$A$3:$B$122,2),0)</f>
        <v>0</v>
      </c>
      <c r="BS103" s="64" t="str">
        <f t="shared" si="116"/>
        <v/>
      </c>
    </row>
    <row r="104" spans="1:71" ht="13.1" x14ac:dyDescent="0.25">
      <c r="A104" s="41" t="str">
        <f t="shared" si="91"/>
        <v/>
      </c>
      <c r="B104" s="52" t="str">
        <f t="shared" si="92"/>
        <v/>
      </c>
      <c r="C104" s="34"/>
      <c r="D104" s="29"/>
      <c r="E104" s="29"/>
      <c r="F104" s="29"/>
      <c r="G104" s="31"/>
      <c r="H104" s="48"/>
      <c r="I104" s="53" t="str">
        <f t="shared" si="93"/>
        <v/>
      </c>
      <c r="J104" s="54" t="str">
        <f t="shared" si="94"/>
        <v/>
      </c>
      <c r="K104" s="54" t="str">
        <f t="shared" si="95"/>
        <v/>
      </c>
      <c r="L104" s="55" t="str">
        <f t="shared" si="96"/>
        <v/>
      </c>
      <c r="M104" s="36" t="str">
        <f t="shared" si="97"/>
        <v/>
      </c>
      <c r="N104" s="26"/>
      <c r="O104" s="43">
        <f>IF(N104,VLOOKUP(N104,Point!$A$3:$B$122,2),0)</f>
        <v>0</v>
      </c>
      <c r="P104" s="61" t="str">
        <f t="shared" si="98"/>
        <v/>
      </c>
      <c r="Q104" s="35"/>
      <c r="R104" s="26"/>
      <c r="S104" s="100"/>
      <c r="T104" s="102" t="str">
        <f t="shared" si="117"/>
        <v/>
      </c>
      <c r="U104" s="35"/>
      <c r="V104" s="29"/>
      <c r="W104" s="105"/>
      <c r="X104" s="102" t="str">
        <f t="shared" si="99"/>
        <v/>
      </c>
      <c r="Y104" s="119" t="str">
        <f t="shared" si="100"/>
        <v/>
      </c>
      <c r="Z104" s="35"/>
      <c r="AA104" s="26"/>
      <c r="AB104" s="100"/>
      <c r="AC104" s="102" t="str">
        <f t="shared" si="90"/>
        <v/>
      </c>
      <c r="AD104" s="35"/>
      <c r="AE104" s="26"/>
      <c r="AF104" s="105"/>
      <c r="AG104" s="102" t="str">
        <f t="shared" si="101"/>
        <v/>
      </c>
      <c r="AH104" s="119" t="str">
        <f t="shared" si="102"/>
        <v/>
      </c>
      <c r="AI104" s="41" t="str">
        <f t="shared" si="103"/>
        <v/>
      </c>
      <c r="AJ104" s="22" t="str">
        <f t="shared" si="104"/>
        <v/>
      </c>
      <c r="AK104" s="57">
        <f>IF(AJ104&lt;&gt;"",VLOOKUP(AJ104,Point!$A$3:$B$122,2),0)</f>
        <v>0</v>
      </c>
      <c r="AL104" s="61" t="str">
        <f t="shared" si="105"/>
        <v/>
      </c>
      <c r="AM104" s="35"/>
      <c r="AN104" s="26"/>
      <c r="AO104" s="100"/>
      <c r="AP104" s="102" t="str">
        <f t="shared" si="106"/>
        <v/>
      </c>
      <c r="AQ104" s="35"/>
      <c r="AR104" s="29"/>
      <c r="AS104" s="105"/>
      <c r="AT104" s="95" t="str">
        <f t="shared" si="107"/>
        <v/>
      </c>
      <c r="AU104" s="22" t="str">
        <f t="shared" si="108"/>
        <v/>
      </c>
      <c r="AV104" s="87">
        <f>IF(AND(AU104&lt;&gt;"",AU104&gt;Point!$I$8),AU104-Point!$I$8,0)</f>
        <v>0</v>
      </c>
      <c r="AW104" s="22">
        <f>IF(AV104&lt;&gt;0,VLOOKUP(AV104,Point!$I$11:$J$48,2),0)</f>
        <v>0</v>
      </c>
      <c r="AX104" s="26"/>
      <c r="AY104" s="22" t="str">
        <f t="shared" si="109"/>
        <v/>
      </c>
      <c r="AZ104" s="22" t="str">
        <f t="shared" si="110"/>
        <v/>
      </c>
      <c r="BA104" s="22" t="str">
        <f t="shared" si="111"/>
        <v/>
      </c>
      <c r="BB104" s="43">
        <f>IF(AY104&lt;&gt;"",VLOOKUP(BA104,Point!$A$3:$B$122,2),0)</f>
        <v>0</v>
      </c>
      <c r="BC104" s="128" t="str">
        <f t="shared" si="112"/>
        <v/>
      </c>
      <c r="BD104" s="65"/>
      <c r="BE104" s="27"/>
      <c r="BF104" s="22">
        <f t="shared" si="113"/>
        <v>0</v>
      </c>
      <c r="BG104" s="65"/>
      <c r="BH104" s="27"/>
      <c r="BI104" s="22">
        <f t="shared" si="114"/>
        <v>0</v>
      </c>
      <c r="BJ104" s="65"/>
      <c r="BK104" s="27"/>
      <c r="BL104" s="22">
        <f t="shared" si="115"/>
        <v>0</v>
      </c>
      <c r="BM104" s="65"/>
      <c r="BN104" s="27"/>
      <c r="BO104" s="150">
        <f t="shared" si="86"/>
        <v>0</v>
      </c>
      <c r="BP104" s="95" t="str">
        <f t="shared" si="87"/>
        <v/>
      </c>
      <c r="BQ104" s="22" t="str">
        <f t="shared" si="88"/>
        <v/>
      </c>
      <c r="BR104" s="57">
        <f>IF(BP104&lt;&gt;"",VLOOKUP(BQ104,Point!$A$3:$B$122,2),0)</f>
        <v>0</v>
      </c>
      <c r="BS104" s="64" t="str">
        <f t="shared" si="116"/>
        <v/>
      </c>
    </row>
    <row r="105" spans="1:71" ht="13.1" x14ac:dyDescent="0.25">
      <c r="A105" s="41" t="str">
        <f t="shared" si="91"/>
        <v/>
      </c>
      <c r="B105" s="52" t="str">
        <f t="shared" si="92"/>
        <v/>
      </c>
      <c r="C105" s="34"/>
      <c r="D105" s="29"/>
      <c r="E105" s="29"/>
      <c r="F105" s="29"/>
      <c r="G105" s="31"/>
      <c r="H105" s="48"/>
      <c r="I105" s="53" t="str">
        <f t="shared" si="93"/>
        <v/>
      </c>
      <c r="J105" s="54" t="str">
        <f t="shared" si="94"/>
        <v/>
      </c>
      <c r="K105" s="54" t="str">
        <f t="shared" si="95"/>
        <v/>
      </c>
      <c r="L105" s="55" t="str">
        <f t="shared" si="96"/>
        <v/>
      </c>
      <c r="M105" s="36" t="str">
        <f t="shared" si="97"/>
        <v/>
      </c>
      <c r="N105" s="26"/>
      <c r="O105" s="43">
        <f>IF(N105,VLOOKUP(N105,Point!$A$3:$B$122,2),0)</f>
        <v>0</v>
      </c>
      <c r="P105" s="61" t="str">
        <f t="shared" si="98"/>
        <v/>
      </c>
      <c r="Q105" s="35"/>
      <c r="R105" s="26"/>
      <c r="S105" s="100"/>
      <c r="T105" s="102" t="str">
        <f t="shared" si="117"/>
        <v/>
      </c>
      <c r="U105" s="35"/>
      <c r="V105" s="29"/>
      <c r="W105" s="105"/>
      <c r="X105" s="102" t="str">
        <f t="shared" si="99"/>
        <v/>
      </c>
      <c r="Y105" s="119" t="str">
        <f t="shared" si="100"/>
        <v/>
      </c>
      <c r="Z105" s="35"/>
      <c r="AA105" s="26"/>
      <c r="AB105" s="100"/>
      <c r="AC105" s="102" t="str">
        <f t="shared" si="90"/>
        <v/>
      </c>
      <c r="AD105" s="35"/>
      <c r="AE105" s="26"/>
      <c r="AF105" s="105"/>
      <c r="AG105" s="102" t="str">
        <f t="shared" si="101"/>
        <v/>
      </c>
      <c r="AH105" s="119" t="str">
        <f t="shared" si="102"/>
        <v/>
      </c>
      <c r="AI105" s="41" t="str">
        <f t="shared" si="103"/>
        <v/>
      </c>
      <c r="AJ105" s="22" t="str">
        <f t="shared" si="104"/>
        <v/>
      </c>
      <c r="AK105" s="57">
        <f>IF(AJ105&lt;&gt;"",VLOOKUP(AJ105,Point!$A$3:$B$122,2),0)</f>
        <v>0</v>
      </c>
      <c r="AL105" s="61" t="str">
        <f t="shared" si="105"/>
        <v/>
      </c>
      <c r="AM105" s="35"/>
      <c r="AN105" s="26"/>
      <c r="AO105" s="100"/>
      <c r="AP105" s="102" t="str">
        <f t="shared" si="106"/>
        <v/>
      </c>
      <c r="AQ105" s="35"/>
      <c r="AR105" s="29"/>
      <c r="AS105" s="105"/>
      <c r="AT105" s="95" t="str">
        <f t="shared" si="107"/>
        <v/>
      </c>
      <c r="AU105" s="22" t="str">
        <f t="shared" si="108"/>
        <v/>
      </c>
      <c r="AV105" s="87">
        <f>IF(AND(AU105&lt;&gt;"",AU105&gt;Point!$I$8),AU105-Point!$I$8,0)</f>
        <v>0</v>
      </c>
      <c r="AW105" s="22">
        <f>IF(AV105&lt;&gt;0,VLOOKUP(AV105,Point!$I$11:$J$48,2),0)</f>
        <v>0</v>
      </c>
      <c r="AX105" s="26"/>
      <c r="AY105" s="22" t="str">
        <f t="shared" si="109"/>
        <v/>
      </c>
      <c r="AZ105" s="22" t="str">
        <f t="shared" si="110"/>
        <v/>
      </c>
      <c r="BA105" s="22" t="str">
        <f t="shared" si="111"/>
        <v/>
      </c>
      <c r="BB105" s="43">
        <f>IF(AY105&lt;&gt;"",VLOOKUP(BA105,Point!$A$3:$B$122,2),0)</f>
        <v>0</v>
      </c>
      <c r="BC105" s="128" t="str">
        <f t="shared" si="112"/>
        <v/>
      </c>
      <c r="BD105" s="65"/>
      <c r="BE105" s="27"/>
      <c r="BF105" s="22">
        <f t="shared" si="113"/>
        <v>0</v>
      </c>
      <c r="BG105" s="65"/>
      <c r="BH105" s="27"/>
      <c r="BI105" s="22">
        <f t="shared" si="114"/>
        <v>0</v>
      </c>
      <c r="BJ105" s="65"/>
      <c r="BK105" s="27"/>
      <c r="BL105" s="22">
        <f t="shared" si="115"/>
        <v>0</v>
      </c>
      <c r="BM105" s="65"/>
      <c r="BN105" s="27"/>
      <c r="BO105" s="150">
        <f t="shared" si="86"/>
        <v>0</v>
      </c>
      <c r="BP105" s="95" t="str">
        <f t="shared" si="87"/>
        <v/>
      </c>
      <c r="BQ105" s="22" t="str">
        <f t="shared" si="88"/>
        <v/>
      </c>
      <c r="BR105" s="57">
        <f>IF(BP105&lt;&gt;"",VLOOKUP(BQ105,Point!$A$3:$B$122,2),0)</f>
        <v>0</v>
      </c>
      <c r="BS105" s="64" t="str">
        <f t="shared" si="116"/>
        <v/>
      </c>
    </row>
    <row r="106" spans="1:71" ht="13.1" x14ac:dyDescent="0.25">
      <c r="A106" s="41" t="str">
        <f t="shared" si="91"/>
        <v/>
      </c>
      <c r="B106" s="52" t="str">
        <f t="shared" si="92"/>
        <v/>
      </c>
      <c r="C106" s="34"/>
      <c r="D106" s="29"/>
      <c r="E106" s="29"/>
      <c r="F106" s="29"/>
      <c r="G106" s="31"/>
      <c r="H106" s="48"/>
      <c r="I106" s="53" t="str">
        <f t="shared" si="93"/>
        <v/>
      </c>
      <c r="J106" s="54" t="str">
        <f t="shared" si="94"/>
        <v/>
      </c>
      <c r="K106" s="54" t="str">
        <f t="shared" si="95"/>
        <v/>
      </c>
      <c r="L106" s="55" t="str">
        <f t="shared" si="96"/>
        <v/>
      </c>
      <c r="M106" s="36" t="str">
        <f t="shared" si="97"/>
        <v/>
      </c>
      <c r="N106" s="26"/>
      <c r="O106" s="43">
        <f>IF(N106,VLOOKUP(N106,Point!$A$3:$B$122,2),0)</f>
        <v>0</v>
      </c>
      <c r="P106" s="61" t="str">
        <f t="shared" si="98"/>
        <v/>
      </c>
      <c r="Q106" s="35"/>
      <c r="R106" s="26"/>
      <c r="S106" s="100"/>
      <c r="T106" s="102" t="str">
        <f t="shared" si="117"/>
        <v/>
      </c>
      <c r="U106" s="35"/>
      <c r="V106" s="29"/>
      <c r="W106" s="105"/>
      <c r="X106" s="102" t="str">
        <f t="shared" si="99"/>
        <v/>
      </c>
      <c r="Y106" s="119" t="str">
        <f t="shared" si="100"/>
        <v/>
      </c>
      <c r="Z106" s="35"/>
      <c r="AA106" s="26"/>
      <c r="AB106" s="100"/>
      <c r="AC106" s="102" t="str">
        <f t="shared" si="90"/>
        <v/>
      </c>
      <c r="AD106" s="35"/>
      <c r="AE106" s="26"/>
      <c r="AF106" s="105"/>
      <c r="AG106" s="102" t="str">
        <f t="shared" si="101"/>
        <v/>
      </c>
      <c r="AH106" s="119" t="str">
        <f t="shared" si="102"/>
        <v/>
      </c>
      <c r="AI106" s="41" t="str">
        <f t="shared" si="103"/>
        <v/>
      </c>
      <c r="AJ106" s="22" t="str">
        <f t="shared" si="104"/>
        <v/>
      </c>
      <c r="AK106" s="57">
        <f>IF(AJ106&lt;&gt;"",VLOOKUP(AJ106,Point!$A$3:$B$122,2),0)</f>
        <v>0</v>
      </c>
      <c r="AL106" s="61" t="str">
        <f t="shared" si="105"/>
        <v/>
      </c>
      <c r="AM106" s="35"/>
      <c r="AN106" s="26"/>
      <c r="AO106" s="100"/>
      <c r="AP106" s="102" t="str">
        <f t="shared" si="106"/>
        <v/>
      </c>
      <c r="AQ106" s="35"/>
      <c r="AR106" s="29"/>
      <c r="AS106" s="105"/>
      <c r="AT106" s="95" t="str">
        <f t="shared" si="107"/>
        <v/>
      </c>
      <c r="AU106" s="22" t="str">
        <f t="shared" si="108"/>
        <v/>
      </c>
      <c r="AV106" s="87">
        <f>IF(AND(AU106&lt;&gt;"",AU106&gt;Point!$I$8),AU106-Point!$I$8,0)</f>
        <v>0</v>
      </c>
      <c r="AW106" s="22">
        <f>IF(AV106&lt;&gt;0,VLOOKUP(AV106,Point!$I$11:$J$48,2),0)</f>
        <v>0</v>
      </c>
      <c r="AX106" s="26"/>
      <c r="AY106" s="22" t="str">
        <f t="shared" si="109"/>
        <v/>
      </c>
      <c r="AZ106" s="22" t="str">
        <f t="shared" si="110"/>
        <v/>
      </c>
      <c r="BA106" s="22" t="str">
        <f t="shared" si="111"/>
        <v/>
      </c>
      <c r="BB106" s="43">
        <f>IF(AY106&lt;&gt;"",VLOOKUP(BA106,Point!$A$3:$B$122,2),0)</f>
        <v>0</v>
      </c>
      <c r="BC106" s="128" t="str">
        <f t="shared" si="112"/>
        <v/>
      </c>
      <c r="BD106" s="65"/>
      <c r="BE106" s="27"/>
      <c r="BF106" s="22">
        <f t="shared" si="113"/>
        <v>0</v>
      </c>
      <c r="BG106" s="65"/>
      <c r="BH106" s="27"/>
      <c r="BI106" s="22">
        <f t="shared" si="114"/>
        <v>0</v>
      </c>
      <c r="BJ106" s="65"/>
      <c r="BK106" s="27"/>
      <c r="BL106" s="22">
        <f t="shared" si="115"/>
        <v>0</v>
      </c>
      <c r="BM106" s="65"/>
      <c r="BN106" s="27"/>
      <c r="BO106" s="150">
        <f t="shared" si="86"/>
        <v>0</v>
      </c>
      <c r="BP106" s="95" t="str">
        <f t="shared" si="87"/>
        <v/>
      </c>
      <c r="BQ106" s="22" t="str">
        <f t="shared" si="88"/>
        <v/>
      </c>
      <c r="BR106" s="57">
        <f>IF(BP106&lt;&gt;"",VLOOKUP(BQ106,Point!$A$3:$B$122,2),0)</f>
        <v>0</v>
      </c>
      <c r="BS106" s="64" t="str">
        <f t="shared" si="116"/>
        <v/>
      </c>
    </row>
    <row r="107" spans="1:71" ht="13.1" x14ac:dyDescent="0.25">
      <c r="A107" s="41" t="str">
        <f t="shared" si="91"/>
        <v/>
      </c>
      <c r="B107" s="52" t="str">
        <f t="shared" si="92"/>
        <v/>
      </c>
      <c r="C107" s="34"/>
      <c r="D107" s="29"/>
      <c r="E107" s="29"/>
      <c r="F107" s="29"/>
      <c r="G107" s="31"/>
      <c r="H107" s="48"/>
      <c r="I107" s="53" t="str">
        <f t="shared" si="93"/>
        <v/>
      </c>
      <c r="J107" s="54" t="str">
        <f t="shared" si="94"/>
        <v/>
      </c>
      <c r="K107" s="54" t="str">
        <f t="shared" si="95"/>
        <v/>
      </c>
      <c r="L107" s="55" t="str">
        <f t="shared" si="96"/>
        <v/>
      </c>
      <c r="M107" s="36" t="str">
        <f t="shared" si="97"/>
        <v/>
      </c>
      <c r="N107" s="26"/>
      <c r="O107" s="43">
        <f>IF(N107,VLOOKUP(N107,Point!$A$3:$B$122,2),0)</f>
        <v>0</v>
      </c>
      <c r="P107" s="61" t="str">
        <f t="shared" si="98"/>
        <v/>
      </c>
      <c r="Q107" s="35"/>
      <c r="R107" s="26"/>
      <c r="S107" s="100"/>
      <c r="T107" s="102" t="str">
        <f t="shared" si="117"/>
        <v/>
      </c>
      <c r="U107" s="35"/>
      <c r="V107" s="29"/>
      <c r="W107" s="105"/>
      <c r="X107" s="102" t="str">
        <f t="shared" si="99"/>
        <v/>
      </c>
      <c r="Y107" s="119" t="str">
        <f t="shared" si="100"/>
        <v/>
      </c>
      <c r="Z107" s="35"/>
      <c r="AA107" s="26"/>
      <c r="AB107" s="100"/>
      <c r="AC107" s="102" t="str">
        <f t="shared" si="90"/>
        <v/>
      </c>
      <c r="AD107" s="35"/>
      <c r="AE107" s="26"/>
      <c r="AF107" s="105"/>
      <c r="AG107" s="102" t="str">
        <f t="shared" si="101"/>
        <v/>
      </c>
      <c r="AH107" s="119" t="str">
        <f t="shared" si="102"/>
        <v/>
      </c>
      <c r="AI107" s="41" t="str">
        <f t="shared" si="103"/>
        <v/>
      </c>
      <c r="AJ107" s="22" t="str">
        <f t="shared" si="104"/>
        <v/>
      </c>
      <c r="AK107" s="57">
        <f>IF(AJ107&lt;&gt;"",VLOOKUP(AJ107,Point!$A$3:$B$122,2),0)</f>
        <v>0</v>
      </c>
      <c r="AL107" s="61" t="str">
        <f t="shared" si="105"/>
        <v/>
      </c>
      <c r="AM107" s="35"/>
      <c r="AN107" s="26"/>
      <c r="AO107" s="100"/>
      <c r="AP107" s="102" t="str">
        <f t="shared" si="106"/>
        <v/>
      </c>
      <c r="AQ107" s="35"/>
      <c r="AR107" s="29"/>
      <c r="AS107" s="105"/>
      <c r="AT107" s="95" t="str">
        <f t="shared" si="107"/>
        <v/>
      </c>
      <c r="AU107" s="22" t="str">
        <f t="shared" si="108"/>
        <v/>
      </c>
      <c r="AV107" s="87">
        <f>IF(AND(AU107&lt;&gt;"",AU107&gt;Point!$I$8),AU107-Point!$I$8,0)</f>
        <v>0</v>
      </c>
      <c r="AW107" s="22">
        <f>IF(AV107&lt;&gt;0,VLOOKUP(AV107,Point!$I$11:$J$48,2),0)</f>
        <v>0</v>
      </c>
      <c r="AX107" s="26"/>
      <c r="AY107" s="22" t="str">
        <f t="shared" si="109"/>
        <v/>
      </c>
      <c r="AZ107" s="22" t="str">
        <f t="shared" si="110"/>
        <v/>
      </c>
      <c r="BA107" s="22" t="str">
        <f t="shared" si="111"/>
        <v/>
      </c>
      <c r="BB107" s="43">
        <f>IF(AY107&lt;&gt;"",VLOOKUP(BA107,Point!$A$3:$B$122,2),0)</f>
        <v>0</v>
      </c>
      <c r="BC107" s="128" t="str">
        <f t="shared" si="112"/>
        <v/>
      </c>
      <c r="BD107" s="65"/>
      <c r="BE107" s="27"/>
      <c r="BF107" s="22">
        <f t="shared" si="113"/>
        <v>0</v>
      </c>
      <c r="BG107" s="65"/>
      <c r="BH107" s="27"/>
      <c r="BI107" s="22">
        <f t="shared" si="114"/>
        <v>0</v>
      </c>
      <c r="BJ107" s="65"/>
      <c r="BK107" s="27"/>
      <c r="BL107" s="22">
        <f t="shared" si="115"/>
        <v>0</v>
      </c>
      <c r="BM107" s="65"/>
      <c r="BN107" s="27"/>
      <c r="BO107" s="150">
        <f t="shared" si="86"/>
        <v>0</v>
      </c>
      <c r="BP107" s="95" t="str">
        <f t="shared" si="87"/>
        <v/>
      </c>
      <c r="BQ107" s="22" t="str">
        <f t="shared" si="88"/>
        <v/>
      </c>
      <c r="BR107" s="57">
        <f>IF(BP107&lt;&gt;"",VLOOKUP(BQ107,Point!$A$3:$B$122,2),0)</f>
        <v>0</v>
      </c>
      <c r="BS107" s="64" t="str">
        <f t="shared" si="116"/>
        <v/>
      </c>
    </row>
    <row r="108" spans="1:71" ht="13.1" x14ac:dyDescent="0.25">
      <c r="A108" s="41" t="str">
        <f t="shared" si="91"/>
        <v/>
      </c>
      <c r="B108" s="52" t="str">
        <f t="shared" si="92"/>
        <v/>
      </c>
      <c r="C108" s="34"/>
      <c r="D108" s="29"/>
      <c r="E108" s="29"/>
      <c r="F108" s="29"/>
      <c r="G108" s="31"/>
      <c r="H108" s="48"/>
      <c r="I108" s="53" t="str">
        <f t="shared" si="93"/>
        <v/>
      </c>
      <c r="J108" s="54" t="str">
        <f t="shared" si="94"/>
        <v/>
      </c>
      <c r="K108" s="54" t="str">
        <f t="shared" si="95"/>
        <v/>
      </c>
      <c r="L108" s="55" t="str">
        <f t="shared" si="96"/>
        <v/>
      </c>
      <c r="M108" s="36" t="str">
        <f t="shared" si="97"/>
        <v/>
      </c>
      <c r="N108" s="26"/>
      <c r="O108" s="43">
        <f>IF(N108,VLOOKUP(N108,Point!$A$3:$B$122,2),0)</f>
        <v>0</v>
      </c>
      <c r="P108" s="61" t="str">
        <f t="shared" si="98"/>
        <v/>
      </c>
      <c r="Q108" s="35"/>
      <c r="R108" s="26"/>
      <c r="S108" s="100"/>
      <c r="T108" s="102" t="str">
        <f t="shared" si="117"/>
        <v/>
      </c>
      <c r="U108" s="35"/>
      <c r="V108" s="29"/>
      <c r="W108" s="105"/>
      <c r="X108" s="102" t="str">
        <f t="shared" si="99"/>
        <v/>
      </c>
      <c r="Y108" s="119" t="str">
        <f t="shared" si="100"/>
        <v/>
      </c>
      <c r="Z108" s="35"/>
      <c r="AA108" s="26"/>
      <c r="AB108" s="100"/>
      <c r="AC108" s="102" t="str">
        <f t="shared" si="90"/>
        <v/>
      </c>
      <c r="AD108" s="35"/>
      <c r="AE108" s="26"/>
      <c r="AF108" s="105"/>
      <c r="AG108" s="102" t="str">
        <f t="shared" si="101"/>
        <v/>
      </c>
      <c r="AH108" s="119" t="str">
        <f t="shared" si="102"/>
        <v/>
      </c>
      <c r="AI108" s="41" t="str">
        <f t="shared" si="103"/>
        <v/>
      </c>
      <c r="AJ108" s="22" t="str">
        <f t="shared" si="104"/>
        <v/>
      </c>
      <c r="AK108" s="57">
        <f>IF(AJ108&lt;&gt;"",VLOOKUP(AJ108,Point!$A$3:$B$122,2),0)</f>
        <v>0</v>
      </c>
      <c r="AL108" s="61" t="str">
        <f t="shared" si="105"/>
        <v/>
      </c>
      <c r="AM108" s="35"/>
      <c r="AN108" s="26"/>
      <c r="AO108" s="100"/>
      <c r="AP108" s="102" t="str">
        <f t="shared" si="106"/>
        <v/>
      </c>
      <c r="AQ108" s="35"/>
      <c r="AR108" s="29"/>
      <c r="AS108" s="105"/>
      <c r="AT108" s="95" t="str">
        <f t="shared" si="107"/>
        <v/>
      </c>
      <c r="AU108" s="22" t="str">
        <f t="shared" si="108"/>
        <v/>
      </c>
      <c r="AV108" s="87">
        <f>IF(AND(AU108&lt;&gt;"",AU108&gt;Point!$I$8),AU108-Point!$I$8,0)</f>
        <v>0</v>
      </c>
      <c r="AW108" s="22">
        <f>IF(AV108&lt;&gt;0,VLOOKUP(AV108,Point!$I$11:$J$48,2),0)</f>
        <v>0</v>
      </c>
      <c r="AX108" s="26"/>
      <c r="AY108" s="22" t="str">
        <f t="shared" si="109"/>
        <v/>
      </c>
      <c r="AZ108" s="22" t="str">
        <f t="shared" si="110"/>
        <v/>
      </c>
      <c r="BA108" s="22" t="str">
        <f t="shared" si="111"/>
        <v/>
      </c>
      <c r="BB108" s="43">
        <f>IF(AY108&lt;&gt;"",VLOOKUP(BA108,Point!$A$3:$B$122,2),0)</f>
        <v>0</v>
      </c>
      <c r="BC108" s="128" t="str">
        <f t="shared" si="112"/>
        <v/>
      </c>
      <c r="BD108" s="65"/>
      <c r="BE108" s="27"/>
      <c r="BF108" s="22">
        <f t="shared" si="113"/>
        <v>0</v>
      </c>
      <c r="BG108" s="65"/>
      <c r="BH108" s="27"/>
      <c r="BI108" s="22">
        <f t="shared" si="114"/>
        <v>0</v>
      </c>
      <c r="BJ108" s="65"/>
      <c r="BK108" s="27"/>
      <c r="BL108" s="22">
        <f t="shared" si="115"/>
        <v>0</v>
      </c>
      <c r="BM108" s="65"/>
      <c r="BN108" s="27"/>
      <c r="BO108" s="150">
        <f t="shared" si="86"/>
        <v>0</v>
      </c>
      <c r="BP108" s="95" t="str">
        <f t="shared" si="87"/>
        <v/>
      </c>
      <c r="BQ108" s="22" t="str">
        <f t="shared" si="88"/>
        <v/>
      </c>
      <c r="BR108" s="57">
        <f>IF(BP108&lt;&gt;"",VLOOKUP(BQ108,Point!$A$3:$B$122,2),0)</f>
        <v>0</v>
      </c>
      <c r="BS108" s="64" t="str">
        <f t="shared" si="116"/>
        <v/>
      </c>
    </row>
    <row r="109" spans="1:71" ht="13.1" x14ac:dyDescent="0.25">
      <c r="A109" s="41" t="str">
        <f t="shared" si="91"/>
        <v/>
      </c>
      <c r="B109" s="52" t="str">
        <f t="shared" si="92"/>
        <v/>
      </c>
      <c r="C109" s="34"/>
      <c r="D109" s="29"/>
      <c r="E109" s="29"/>
      <c r="F109" s="29"/>
      <c r="G109" s="31"/>
      <c r="H109" s="48"/>
      <c r="I109" s="53" t="str">
        <f t="shared" si="93"/>
        <v/>
      </c>
      <c r="J109" s="54" t="str">
        <f t="shared" si="94"/>
        <v/>
      </c>
      <c r="K109" s="54" t="str">
        <f t="shared" si="95"/>
        <v/>
      </c>
      <c r="L109" s="55" t="str">
        <f t="shared" si="96"/>
        <v/>
      </c>
      <c r="M109" s="36" t="str">
        <f t="shared" si="97"/>
        <v/>
      </c>
      <c r="N109" s="26"/>
      <c r="O109" s="43">
        <f>IF(N109,VLOOKUP(N109,Point!$A$3:$B$122,2),0)</f>
        <v>0</v>
      </c>
      <c r="P109" s="61" t="str">
        <f t="shared" si="98"/>
        <v/>
      </c>
      <c r="Q109" s="35"/>
      <c r="R109" s="26"/>
      <c r="S109" s="100"/>
      <c r="T109" s="102" t="str">
        <f t="shared" si="117"/>
        <v/>
      </c>
      <c r="U109" s="35"/>
      <c r="V109" s="29"/>
      <c r="W109" s="105"/>
      <c r="X109" s="102" t="str">
        <f t="shared" si="99"/>
        <v/>
      </c>
      <c r="Y109" s="119" t="str">
        <f t="shared" si="100"/>
        <v/>
      </c>
      <c r="Z109" s="35"/>
      <c r="AA109" s="26"/>
      <c r="AB109" s="100"/>
      <c r="AC109" s="102" t="str">
        <f t="shared" si="90"/>
        <v/>
      </c>
      <c r="AD109" s="35"/>
      <c r="AE109" s="26"/>
      <c r="AF109" s="105"/>
      <c r="AG109" s="102" t="str">
        <f t="shared" si="101"/>
        <v/>
      </c>
      <c r="AH109" s="119" t="str">
        <f t="shared" si="102"/>
        <v/>
      </c>
      <c r="AI109" s="41" t="str">
        <f t="shared" si="103"/>
        <v/>
      </c>
      <c r="AJ109" s="22" t="str">
        <f t="shared" si="104"/>
        <v/>
      </c>
      <c r="AK109" s="57">
        <f>IF(AJ109&lt;&gt;"",VLOOKUP(AJ109,Point!$A$3:$B$122,2),0)</f>
        <v>0</v>
      </c>
      <c r="AL109" s="61" t="str">
        <f t="shared" si="105"/>
        <v/>
      </c>
      <c r="AM109" s="35"/>
      <c r="AN109" s="26"/>
      <c r="AO109" s="100"/>
      <c r="AP109" s="102" t="str">
        <f t="shared" si="106"/>
        <v/>
      </c>
      <c r="AQ109" s="35"/>
      <c r="AR109" s="29"/>
      <c r="AS109" s="105"/>
      <c r="AT109" s="95" t="str">
        <f t="shared" si="107"/>
        <v/>
      </c>
      <c r="AU109" s="22" t="str">
        <f t="shared" si="108"/>
        <v/>
      </c>
      <c r="AV109" s="87">
        <f>IF(AND(AU109&lt;&gt;"",AU109&gt;Point!$I$8),AU109-Point!$I$8,0)</f>
        <v>0</v>
      </c>
      <c r="AW109" s="22">
        <f>IF(AV109&lt;&gt;0,VLOOKUP(AV109,Point!$I$11:$J$48,2),0)</f>
        <v>0</v>
      </c>
      <c r="AX109" s="26"/>
      <c r="AY109" s="22" t="str">
        <f t="shared" si="109"/>
        <v/>
      </c>
      <c r="AZ109" s="22" t="str">
        <f t="shared" si="110"/>
        <v/>
      </c>
      <c r="BA109" s="22" t="str">
        <f t="shared" si="111"/>
        <v/>
      </c>
      <c r="BB109" s="43">
        <f>IF(AY109&lt;&gt;"",VLOOKUP(BA109,Point!$A$3:$B$122,2),0)</f>
        <v>0</v>
      </c>
      <c r="BC109" s="128" t="str">
        <f t="shared" si="112"/>
        <v/>
      </c>
      <c r="BD109" s="65"/>
      <c r="BE109" s="27"/>
      <c r="BF109" s="22">
        <f t="shared" si="113"/>
        <v>0</v>
      </c>
      <c r="BG109" s="65"/>
      <c r="BH109" s="27"/>
      <c r="BI109" s="22">
        <f t="shared" si="114"/>
        <v>0</v>
      </c>
      <c r="BJ109" s="65"/>
      <c r="BK109" s="27"/>
      <c r="BL109" s="22">
        <f t="shared" si="115"/>
        <v>0</v>
      </c>
      <c r="BM109" s="65"/>
      <c r="BN109" s="27"/>
      <c r="BO109" s="150">
        <f t="shared" si="86"/>
        <v>0</v>
      </c>
      <c r="BP109" s="95" t="str">
        <f t="shared" si="87"/>
        <v/>
      </c>
      <c r="BQ109" s="22" t="str">
        <f t="shared" si="88"/>
        <v/>
      </c>
      <c r="BR109" s="57">
        <f>IF(BP109&lt;&gt;"",VLOOKUP(BQ109,Point!$A$3:$B$122,2),0)</f>
        <v>0</v>
      </c>
      <c r="BS109" s="64" t="str">
        <f t="shared" si="116"/>
        <v/>
      </c>
    </row>
    <row r="110" spans="1:71" ht="13.1" x14ac:dyDescent="0.25">
      <c r="A110" s="41" t="str">
        <f t="shared" si="91"/>
        <v/>
      </c>
      <c r="B110" s="52" t="str">
        <f t="shared" si="92"/>
        <v/>
      </c>
      <c r="C110" s="34"/>
      <c r="D110" s="29"/>
      <c r="E110" s="29"/>
      <c r="F110" s="29"/>
      <c r="G110" s="31"/>
      <c r="H110" s="48"/>
      <c r="I110" s="53" t="str">
        <f t="shared" si="93"/>
        <v/>
      </c>
      <c r="J110" s="54" t="str">
        <f t="shared" si="94"/>
        <v/>
      </c>
      <c r="K110" s="54" t="str">
        <f t="shared" si="95"/>
        <v/>
      </c>
      <c r="L110" s="55" t="str">
        <f t="shared" si="96"/>
        <v/>
      </c>
      <c r="M110" s="36" t="str">
        <f t="shared" si="97"/>
        <v/>
      </c>
      <c r="N110" s="26"/>
      <c r="O110" s="43">
        <f>IF(N110,VLOOKUP(N110,Point!$A$3:$B$122,2),0)</f>
        <v>0</v>
      </c>
      <c r="P110" s="61" t="str">
        <f t="shared" si="98"/>
        <v/>
      </c>
      <c r="Q110" s="35"/>
      <c r="R110" s="26"/>
      <c r="S110" s="100"/>
      <c r="T110" s="102" t="str">
        <f t="shared" si="117"/>
        <v/>
      </c>
      <c r="U110" s="35"/>
      <c r="V110" s="29"/>
      <c r="W110" s="105"/>
      <c r="X110" s="102" t="str">
        <f t="shared" si="99"/>
        <v/>
      </c>
      <c r="Y110" s="119" t="str">
        <f t="shared" si="100"/>
        <v/>
      </c>
      <c r="Z110" s="35"/>
      <c r="AA110" s="26"/>
      <c r="AB110" s="100"/>
      <c r="AC110" s="102" t="str">
        <f t="shared" si="90"/>
        <v/>
      </c>
      <c r="AD110" s="35"/>
      <c r="AE110" s="26"/>
      <c r="AF110" s="105"/>
      <c r="AG110" s="102" t="str">
        <f t="shared" si="101"/>
        <v/>
      </c>
      <c r="AH110" s="119" t="str">
        <f t="shared" si="102"/>
        <v/>
      </c>
      <c r="AI110" s="41" t="str">
        <f t="shared" si="103"/>
        <v/>
      </c>
      <c r="AJ110" s="22" t="str">
        <f t="shared" si="104"/>
        <v/>
      </c>
      <c r="AK110" s="57">
        <f>IF(AJ110&lt;&gt;"",VLOOKUP(AJ110,Point!$A$3:$B$122,2),0)</f>
        <v>0</v>
      </c>
      <c r="AL110" s="61" t="str">
        <f t="shared" si="105"/>
        <v/>
      </c>
      <c r="AM110" s="35"/>
      <c r="AN110" s="26"/>
      <c r="AO110" s="100"/>
      <c r="AP110" s="102" t="str">
        <f t="shared" si="106"/>
        <v/>
      </c>
      <c r="AQ110" s="35"/>
      <c r="AR110" s="29"/>
      <c r="AS110" s="105"/>
      <c r="AT110" s="95" t="str">
        <f t="shared" si="107"/>
        <v/>
      </c>
      <c r="AU110" s="22" t="str">
        <f t="shared" si="108"/>
        <v/>
      </c>
      <c r="AV110" s="87">
        <f>IF(AND(AU110&lt;&gt;"",AU110&gt;Point!$I$8),AU110-Point!$I$8,0)</f>
        <v>0</v>
      </c>
      <c r="AW110" s="22">
        <f>IF(AV110&lt;&gt;0,VLOOKUP(AV110,Point!$I$11:$J$48,2),0)</f>
        <v>0</v>
      </c>
      <c r="AX110" s="26"/>
      <c r="AY110" s="22" t="str">
        <f t="shared" si="109"/>
        <v/>
      </c>
      <c r="AZ110" s="22" t="str">
        <f t="shared" si="110"/>
        <v/>
      </c>
      <c r="BA110" s="22" t="str">
        <f t="shared" si="111"/>
        <v/>
      </c>
      <c r="BB110" s="43">
        <f>IF(AY110&lt;&gt;"",VLOOKUP(BA110,Point!$A$3:$B$122,2),0)</f>
        <v>0</v>
      </c>
      <c r="BC110" s="128" t="str">
        <f t="shared" si="112"/>
        <v/>
      </c>
      <c r="BD110" s="65"/>
      <c r="BE110" s="27"/>
      <c r="BF110" s="22">
        <f t="shared" si="113"/>
        <v>0</v>
      </c>
      <c r="BG110" s="65"/>
      <c r="BH110" s="27"/>
      <c r="BI110" s="22">
        <f t="shared" si="114"/>
        <v>0</v>
      </c>
      <c r="BJ110" s="65"/>
      <c r="BK110" s="27"/>
      <c r="BL110" s="22">
        <f t="shared" si="115"/>
        <v>0</v>
      </c>
      <c r="BM110" s="65"/>
      <c r="BN110" s="27"/>
      <c r="BO110" s="150">
        <f t="shared" si="86"/>
        <v>0</v>
      </c>
      <c r="BP110" s="95" t="str">
        <f t="shared" si="87"/>
        <v/>
      </c>
      <c r="BQ110" s="22" t="str">
        <f t="shared" si="88"/>
        <v/>
      </c>
      <c r="BR110" s="57">
        <f>IF(BP110&lt;&gt;"",VLOOKUP(BQ110,Point!$A$3:$B$122,2),0)</f>
        <v>0</v>
      </c>
      <c r="BS110" s="64" t="str">
        <f t="shared" si="116"/>
        <v/>
      </c>
    </row>
    <row r="111" spans="1:71" ht="13.1" x14ac:dyDescent="0.25">
      <c r="A111" s="41" t="str">
        <f t="shared" si="91"/>
        <v/>
      </c>
      <c r="B111" s="52" t="str">
        <f t="shared" si="92"/>
        <v/>
      </c>
      <c r="C111" s="34"/>
      <c r="D111" s="29"/>
      <c r="E111" s="29"/>
      <c r="F111" s="29"/>
      <c r="G111" s="31"/>
      <c r="H111" s="48"/>
      <c r="I111" s="53" t="str">
        <f t="shared" si="93"/>
        <v/>
      </c>
      <c r="J111" s="54" t="str">
        <f t="shared" si="94"/>
        <v/>
      </c>
      <c r="K111" s="54" t="str">
        <f t="shared" si="95"/>
        <v/>
      </c>
      <c r="L111" s="55" t="str">
        <f t="shared" si="96"/>
        <v/>
      </c>
      <c r="M111" s="36" t="str">
        <f t="shared" si="97"/>
        <v/>
      </c>
      <c r="N111" s="26"/>
      <c r="O111" s="43">
        <f>IF(N111,VLOOKUP(N111,Point!$A$3:$B$122,2),0)</f>
        <v>0</v>
      </c>
      <c r="P111" s="61" t="str">
        <f t="shared" si="98"/>
        <v/>
      </c>
      <c r="Q111" s="35"/>
      <c r="R111" s="26"/>
      <c r="S111" s="100"/>
      <c r="T111" s="102" t="str">
        <f t="shared" si="117"/>
        <v/>
      </c>
      <c r="U111" s="35"/>
      <c r="V111" s="29"/>
      <c r="W111" s="105"/>
      <c r="X111" s="102" t="str">
        <f t="shared" si="99"/>
        <v/>
      </c>
      <c r="Y111" s="119" t="str">
        <f t="shared" si="100"/>
        <v/>
      </c>
      <c r="Z111" s="35"/>
      <c r="AA111" s="26"/>
      <c r="AB111" s="100"/>
      <c r="AC111" s="102" t="str">
        <f t="shared" si="90"/>
        <v/>
      </c>
      <c r="AD111" s="35"/>
      <c r="AE111" s="26"/>
      <c r="AF111" s="105"/>
      <c r="AG111" s="102" t="str">
        <f t="shared" si="101"/>
        <v/>
      </c>
      <c r="AH111" s="119" t="str">
        <f t="shared" si="102"/>
        <v/>
      </c>
      <c r="AI111" s="41" t="str">
        <f t="shared" si="103"/>
        <v/>
      </c>
      <c r="AJ111" s="22" t="str">
        <f t="shared" si="104"/>
        <v/>
      </c>
      <c r="AK111" s="57">
        <f>IF(AJ111&lt;&gt;"",VLOOKUP(AJ111,Point!$A$3:$B$122,2),0)</f>
        <v>0</v>
      </c>
      <c r="AL111" s="61" t="str">
        <f t="shared" si="105"/>
        <v/>
      </c>
      <c r="AM111" s="35"/>
      <c r="AN111" s="26"/>
      <c r="AO111" s="100"/>
      <c r="AP111" s="102" t="str">
        <f t="shared" si="106"/>
        <v/>
      </c>
      <c r="AQ111" s="35"/>
      <c r="AR111" s="29"/>
      <c r="AS111" s="105"/>
      <c r="AT111" s="95" t="str">
        <f t="shared" si="107"/>
        <v/>
      </c>
      <c r="AU111" s="22" t="str">
        <f t="shared" si="108"/>
        <v/>
      </c>
      <c r="AV111" s="87">
        <f>IF(AND(AU111&lt;&gt;"",AU111&gt;Point!$I$8),AU111-Point!$I$8,0)</f>
        <v>0</v>
      </c>
      <c r="AW111" s="22">
        <f>IF(AV111&lt;&gt;0,VLOOKUP(AV111,Point!$I$11:$J$48,2),0)</f>
        <v>0</v>
      </c>
      <c r="AX111" s="26"/>
      <c r="AY111" s="22" t="str">
        <f t="shared" si="109"/>
        <v/>
      </c>
      <c r="AZ111" s="22" t="str">
        <f t="shared" si="110"/>
        <v/>
      </c>
      <c r="BA111" s="22" t="str">
        <f t="shared" si="111"/>
        <v/>
      </c>
      <c r="BB111" s="43">
        <f>IF(AY111&lt;&gt;"",VLOOKUP(BA111,Point!$A$3:$B$122,2),0)</f>
        <v>0</v>
      </c>
      <c r="BC111" s="128" t="str">
        <f t="shared" si="112"/>
        <v/>
      </c>
      <c r="BD111" s="65"/>
      <c r="BE111" s="27"/>
      <c r="BF111" s="22">
        <f t="shared" si="113"/>
        <v>0</v>
      </c>
      <c r="BG111" s="65"/>
      <c r="BH111" s="27"/>
      <c r="BI111" s="22">
        <f t="shared" si="114"/>
        <v>0</v>
      </c>
      <c r="BJ111" s="65"/>
      <c r="BK111" s="27"/>
      <c r="BL111" s="22">
        <f t="shared" si="115"/>
        <v>0</v>
      </c>
      <c r="BM111" s="65"/>
      <c r="BN111" s="27"/>
      <c r="BO111" s="150">
        <f t="shared" si="86"/>
        <v>0</v>
      </c>
      <c r="BP111" s="95" t="str">
        <f t="shared" si="87"/>
        <v/>
      </c>
      <c r="BQ111" s="22" t="str">
        <f t="shared" si="88"/>
        <v/>
      </c>
      <c r="BR111" s="57">
        <f>IF(BP111&lt;&gt;"",VLOOKUP(BQ111,Point!$A$3:$B$122,2),0)</f>
        <v>0</v>
      </c>
      <c r="BS111" s="64" t="str">
        <f t="shared" si="116"/>
        <v/>
      </c>
    </row>
    <row r="112" spans="1:71" ht="13.1" x14ac:dyDescent="0.25">
      <c r="A112" s="41" t="str">
        <f t="shared" si="91"/>
        <v/>
      </c>
      <c r="B112" s="52" t="str">
        <f t="shared" si="92"/>
        <v/>
      </c>
      <c r="C112" s="34"/>
      <c r="D112" s="29"/>
      <c r="E112" s="29"/>
      <c r="F112" s="29"/>
      <c r="G112" s="31"/>
      <c r="H112" s="48"/>
      <c r="I112" s="53" t="str">
        <f t="shared" si="93"/>
        <v/>
      </c>
      <c r="J112" s="54" t="str">
        <f t="shared" si="94"/>
        <v/>
      </c>
      <c r="K112" s="54" t="str">
        <f t="shared" si="95"/>
        <v/>
      </c>
      <c r="L112" s="55" t="str">
        <f t="shared" si="96"/>
        <v/>
      </c>
      <c r="M112" s="36" t="str">
        <f t="shared" si="97"/>
        <v/>
      </c>
      <c r="N112" s="26"/>
      <c r="O112" s="43">
        <f>IF(N112,VLOOKUP(N112,Point!$A$3:$B$122,2),0)</f>
        <v>0</v>
      </c>
      <c r="P112" s="61" t="str">
        <f t="shared" si="98"/>
        <v/>
      </c>
      <c r="Q112" s="35"/>
      <c r="R112" s="26"/>
      <c r="S112" s="100"/>
      <c r="T112" s="102" t="str">
        <f t="shared" si="117"/>
        <v/>
      </c>
      <c r="U112" s="35"/>
      <c r="V112" s="29"/>
      <c r="W112" s="105"/>
      <c r="X112" s="102" t="str">
        <f t="shared" si="99"/>
        <v/>
      </c>
      <c r="Y112" s="119" t="str">
        <f t="shared" si="100"/>
        <v/>
      </c>
      <c r="Z112" s="35"/>
      <c r="AA112" s="26"/>
      <c r="AB112" s="100"/>
      <c r="AC112" s="102" t="str">
        <f t="shared" si="90"/>
        <v/>
      </c>
      <c r="AD112" s="35"/>
      <c r="AE112" s="26"/>
      <c r="AF112" s="105"/>
      <c r="AG112" s="102" t="str">
        <f t="shared" si="101"/>
        <v/>
      </c>
      <c r="AH112" s="119" t="str">
        <f t="shared" si="102"/>
        <v/>
      </c>
      <c r="AI112" s="41" t="str">
        <f t="shared" si="103"/>
        <v/>
      </c>
      <c r="AJ112" s="22" t="str">
        <f t="shared" si="104"/>
        <v/>
      </c>
      <c r="AK112" s="57">
        <f>IF(AJ112&lt;&gt;"",VLOOKUP(AJ112,Point!$A$3:$B$122,2),0)</f>
        <v>0</v>
      </c>
      <c r="AL112" s="61" t="str">
        <f t="shared" si="105"/>
        <v/>
      </c>
      <c r="AM112" s="35"/>
      <c r="AN112" s="26"/>
      <c r="AO112" s="100"/>
      <c r="AP112" s="102" t="str">
        <f t="shared" si="106"/>
        <v/>
      </c>
      <c r="AQ112" s="35"/>
      <c r="AR112" s="29"/>
      <c r="AS112" s="105"/>
      <c r="AT112" s="95" t="str">
        <f t="shared" si="107"/>
        <v/>
      </c>
      <c r="AU112" s="22" t="str">
        <f t="shared" si="108"/>
        <v/>
      </c>
      <c r="AV112" s="87">
        <f>IF(AND(AU112&lt;&gt;"",AU112&gt;Point!$I$8),AU112-Point!$I$8,0)</f>
        <v>0</v>
      </c>
      <c r="AW112" s="22">
        <f>IF(AV112&lt;&gt;0,VLOOKUP(AV112,Point!$I$11:$J$48,2),0)</f>
        <v>0</v>
      </c>
      <c r="AX112" s="26"/>
      <c r="AY112" s="22" t="str">
        <f t="shared" si="109"/>
        <v/>
      </c>
      <c r="AZ112" s="22" t="str">
        <f t="shared" si="110"/>
        <v/>
      </c>
      <c r="BA112" s="22" t="str">
        <f t="shared" si="111"/>
        <v/>
      </c>
      <c r="BB112" s="43">
        <f>IF(AY112&lt;&gt;"",VLOOKUP(BA112,Point!$A$3:$B$122,2),0)</f>
        <v>0</v>
      </c>
      <c r="BC112" s="128" t="str">
        <f t="shared" si="112"/>
        <v/>
      </c>
      <c r="BD112" s="65"/>
      <c r="BE112" s="27"/>
      <c r="BF112" s="22">
        <f t="shared" si="113"/>
        <v>0</v>
      </c>
      <c r="BG112" s="65"/>
      <c r="BH112" s="27"/>
      <c r="BI112" s="22">
        <f t="shared" si="114"/>
        <v>0</v>
      </c>
      <c r="BJ112" s="65"/>
      <c r="BK112" s="27"/>
      <c r="BL112" s="22">
        <f t="shared" si="115"/>
        <v>0</v>
      </c>
      <c r="BM112" s="65"/>
      <c r="BN112" s="27"/>
      <c r="BO112" s="150">
        <f t="shared" si="86"/>
        <v>0</v>
      </c>
      <c r="BP112" s="95" t="str">
        <f t="shared" si="87"/>
        <v/>
      </c>
      <c r="BQ112" s="22" t="str">
        <f t="shared" si="88"/>
        <v/>
      </c>
      <c r="BR112" s="57">
        <f>IF(BP112&lt;&gt;"",VLOOKUP(BQ112,Point!$A$3:$B$122,2),0)</f>
        <v>0</v>
      </c>
      <c r="BS112" s="64" t="str">
        <f t="shared" si="116"/>
        <v/>
      </c>
    </row>
    <row r="113" spans="1:71" ht="13.1" x14ac:dyDescent="0.25">
      <c r="A113" s="41" t="str">
        <f t="shared" si="91"/>
        <v/>
      </c>
      <c r="B113" s="52" t="str">
        <f t="shared" si="92"/>
        <v/>
      </c>
      <c r="C113" s="34"/>
      <c r="D113" s="29"/>
      <c r="E113" s="29"/>
      <c r="F113" s="29"/>
      <c r="G113" s="31"/>
      <c r="H113" s="48"/>
      <c r="I113" s="53" t="str">
        <f t="shared" si="93"/>
        <v/>
      </c>
      <c r="J113" s="54" t="str">
        <f t="shared" si="94"/>
        <v/>
      </c>
      <c r="K113" s="54" t="str">
        <f t="shared" si="95"/>
        <v/>
      </c>
      <c r="L113" s="55" t="str">
        <f t="shared" si="96"/>
        <v/>
      </c>
      <c r="M113" s="36" t="str">
        <f t="shared" si="97"/>
        <v/>
      </c>
      <c r="N113" s="26"/>
      <c r="O113" s="43">
        <f>IF(N113,VLOOKUP(N113,Point!$A$3:$B$122,2),0)</f>
        <v>0</v>
      </c>
      <c r="P113" s="61" t="str">
        <f t="shared" si="98"/>
        <v/>
      </c>
      <c r="Q113" s="35"/>
      <c r="R113" s="26"/>
      <c r="S113" s="100"/>
      <c r="T113" s="102" t="str">
        <f t="shared" si="117"/>
        <v/>
      </c>
      <c r="U113" s="35"/>
      <c r="V113" s="29"/>
      <c r="W113" s="105"/>
      <c r="X113" s="102" t="str">
        <f t="shared" si="99"/>
        <v/>
      </c>
      <c r="Y113" s="119" t="str">
        <f t="shared" si="100"/>
        <v/>
      </c>
      <c r="Z113" s="35"/>
      <c r="AA113" s="26"/>
      <c r="AB113" s="100"/>
      <c r="AC113" s="102" t="str">
        <f t="shared" si="90"/>
        <v/>
      </c>
      <c r="AD113" s="35"/>
      <c r="AE113" s="26"/>
      <c r="AF113" s="105"/>
      <c r="AG113" s="102" t="str">
        <f t="shared" si="101"/>
        <v/>
      </c>
      <c r="AH113" s="119" t="str">
        <f t="shared" si="102"/>
        <v/>
      </c>
      <c r="AI113" s="41" t="str">
        <f t="shared" si="103"/>
        <v/>
      </c>
      <c r="AJ113" s="22" t="str">
        <f t="shared" si="104"/>
        <v/>
      </c>
      <c r="AK113" s="57">
        <f>IF(AJ113&lt;&gt;"",VLOOKUP(AJ113,Point!$A$3:$B$122,2),0)</f>
        <v>0</v>
      </c>
      <c r="AL113" s="61" t="str">
        <f t="shared" si="105"/>
        <v/>
      </c>
      <c r="AM113" s="35"/>
      <c r="AN113" s="26"/>
      <c r="AO113" s="100"/>
      <c r="AP113" s="102" t="str">
        <f t="shared" si="106"/>
        <v/>
      </c>
      <c r="AQ113" s="35"/>
      <c r="AR113" s="29"/>
      <c r="AS113" s="105"/>
      <c r="AT113" s="95" t="str">
        <f t="shared" si="107"/>
        <v/>
      </c>
      <c r="AU113" s="22" t="str">
        <f t="shared" si="108"/>
        <v/>
      </c>
      <c r="AV113" s="87">
        <f>IF(AND(AU113&lt;&gt;"",AU113&gt;Point!$I$8),AU113-Point!$I$8,0)</f>
        <v>0</v>
      </c>
      <c r="AW113" s="22">
        <f>IF(AV113&lt;&gt;0,VLOOKUP(AV113,Point!$I$11:$J$48,2),0)</f>
        <v>0</v>
      </c>
      <c r="AX113" s="26"/>
      <c r="AY113" s="22" t="str">
        <f t="shared" si="109"/>
        <v/>
      </c>
      <c r="AZ113" s="22" t="str">
        <f t="shared" si="110"/>
        <v/>
      </c>
      <c r="BA113" s="22" t="str">
        <f t="shared" si="111"/>
        <v/>
      </c>
      <c r="BB113" s="43">
        <f>IF(AY113&lt;&gt;"",VLOOKUP(BA113,Point!$A$3:$B$122,2),0)</f>
        <v>0</v>
      </c>
      <c r="BC113" s="128" t="str">
        <f t="shared" si="112"/>
        <v/>
      </c>
      <c r="BD113" s="65"/>
      <c r="BE113" s="27"/>
      <c r="BF113" s="22">
        <f t="shared" si="113"/>
        <v>0</v>
      </c>
      <c r="BG113" s="65"/>
      <c r="BH113" s="27"/>
      <c r="BI113" s="22">
        <f t="shared" si="114"/>
        <v>0</v>
      </c>
      <c r="BJ113" s="65"/>
      <c r="BK113" s="27"/>
      <c r="BL113" s="22">
        <f t="shared" si="115"/>
        <v>0</v>
      </c>
      <c r="BM113" s="65"/>
      <c r="BN113" s="27"/>
      <c r="BO113" s="150">
        <f t="shared" si="86"/>
        <v>0</v>
      </c>
      <c r="BP113" s="95" t="str">
        <f t="shared" si="87"/>
        <v/>
      </c>
      <c r="BQ113" s="22" t="str">
        <f t="shared" si="88"/>
        <v/>
      </c>
      <c r="BR113" s="57">
        <f>IF(BP113&lt;&gt;"",VLOOKUP(BQ113,Point!$A$3:$B$122,2),0)</f>
        <v>0</v>
      </c>
      <c r="BS113" s="64" t="str">
        <f t="shared" si="116"/>
        <v/>
      </c>
    </row>
    <row r="114" spans="1:71" ht="13.1" x14ac:dyDescent="0.25">
      <c r="A114" s="41" t="str">
        <f t="shared" si="91"/>
        <v/>
      </c>
      <c r="B114" s="52" t="str">
        <f t="shared" si="92"/>
        <v/>
      </c>
      <c r="C114" s="34"/>
      <c r="D114" s="29"/>
      <c r="E114" s="29"/>
      <c r="F114" s="29"/>
      <c r="G114" s="31"/>
      <c r="H114" s="48"/>
      <c r="I114" s="53" t="str">
        <f t="shared" si="93"/>
        <v/>
      </c>
      <c r="J114" s="54" t="str">
        <f t="shared" si="94"/>
        <v/>
      </c>
      <c r="K114" s="54" t="str">
        <f t="shared" si="95"/>
        <v/>
      </c>
      <c r="L114" s="55" t="str">
        <f t="shared" si="96"/>
        <v/>
      </c>
      <c r="M114" s="36" t="str">
        <f t="shared" si="97"/>
        <v/>
      </c>
      <c r="N114" s="26"/>
      <c r="O114" s="43">
        <f>IF(N114,VLOOKUP(N114,Point!$A$3:$B$122,2),0)</f>
        <v>0</v>
      </c>
      <c r="P114" s="61" t="str">
        <f t="shared" si="98"/>
        <v/>
      </c>
      <c r="Q114" s="35"/>
      <c r="R114" s="26"/>
      <c r="S114" s="100"/>
      <c r="T114" s="102" t="str">
        <f t="shared" si="117"/>
        <v/>
      </c>
      <c r="U114" s="35"/>
      <c r="V114" s="29"/>
      <c r="W114" s="105"/>
      <c r="X114" s="102" t="str">
        <f t="shared" si="99"/>
        <v/>
      </c>
      <c r="Y114" s="119" t="str">
        <f t="shared" si="100"/>
        <v/>
      </c>
      <c r="Z114" s="35"/>
      <c r="AA114" s="26"/>
      <c r="AB114" s="100"/>
      <c r="AC114" s="102" t="str">
        <f t="shared" si="90"/>
        <v/>
      </c>
      <c r="AD114" s="35"/>
      <c r="AE114" s="26"/>
      <c r="AF114" s="105"/>
      <c r="AG114" s="102" t="str">
        <f t="shared" si="101"/>
        <v/>
      </c>
      <c r="AH114" s="119" t="str">
        <f t="shared" si="102"/>
        <v/>
      </c>
      <c r="AI114" s="41" t="str">
        <f t="shared" si="103"/>
        <v/>
      </c>
      <c r="AJ114" s="22" t="str">
        <f t="shared" si="104"/>
        <v/>
      </c>
      <c r="AK114" s="57">
        <f>IF(AJ114&lt;&gt;"",VLOOKUP(AJ114,Point!$A$3:$B$122,2),0)</f>
        <v>0</v>
      </c>
      <c r="AL114" s="61" t="str">
        <f t="shared" si="105"/>
        <v/>
      </c>
      <c r="AM114" s="35"/>
      <c r="AN114" s="26"/>
      <c r="AO114" s="100"/>
      <c r="AP114" s="102" t="str">
        <f t="shared" si="106"/>
        <v/>
      </c>
      <c r="AQ114" s="35"/>
      <c r="AR114" s="29"/>
      <c r="AS114" s="105"/>
      <c r="AT114" s="95" t="str">
        <f t="shared" si="107"/>
        <v/>
      </c>
      <c r="AU114" s="22" t="str">
        <f t="shared" si="108"/>
        <v/>
      </c>
      <c r="AV114" s="87">
        <f>IF(AND(AU114&lt;&gt;"",AU114&gt;Point!$I$8),AU114-Point!$I$8,0)</f>
        <v>0</v>
      </c>
      <c r="AW114" s="22">
        <f>IF(AV114&lt;&gt;0,VLOOKUP(AV114,Point!$I$11:$J$48,2),0)</f>
        <v>0</v>
      </c>
      <c r="AX114" s="26"/>
      <c r="AY114" s="22" t="str">
        <f t="shared" si="109"/>
        <v/>
      </c>
      <c r="AZ114" s="22" t="str">
        <f t="shared" si="110"/>
        <v/>
      </c>
      <c r="BA114" s="22" t="str">
        <f t="shared" si="111"/>
        <v/>
      </c>
      <c r="BB114" s="43">
        <f>IF(AY114&lt;&gt;"",VLOOKUP(BA114,Point!$A$3:$B$122,2),0)</f>
        <v>0</v>
      </c>
      <c r="BC114" s="128" t="str">
        <f t="shared" si="112"/>
        <v/>
      </c>
      <c r="BD114" s="65"/>
      <c r="BE114" s="27"/>
      <c r="BF114" s="22">
        <f t="shared" si="113"/>
        <v>0</v>
      </c>
      <c r="BG114" s="65"/>
      <c r="BH114" s="27"/>
      <c r="BI114" s="22">
        <f t="shared" si="114"/>
        <v>0</v>
      </c>
      <c r="BJ114" s="65"/>
      <c r="BK114" s="27"/>
      <c r="BL114" s="22">
        <f t="shared" si="115"/>
        <v>0</v>
      </c>
      <c r="BM114" s="65"/>
      <c r="BN114" s="27"/>
      <c r="BO114" s="150">
        <f t="shared" si="86"/>
        <v>0</v>
      </c>
      <c r="BP114" s="95" t="str">
        <f t="shared" si="87"/>
        <v/>
      </c>
      <c r="BQ114" s="22" t="str">
        <f t="shared" si="88"/>
        <v/>
      </c>
      <c r="BR114" s="57">
        <f>IF(BP114&lt;&gt;"",VLOOKUP(BQ114,Point!$A$3:$B$122,2),0)</f>
        <v>0</v>
      </c>
      <c r="BS114" s="64" t="str">
        <f t="shared" si="116"/>
        <v/>
      </c>
    </row>
    <row r="115" spans="1:71" ht="13.1" x14ac:dyDescent="0.25">
      <c r="A115" s="41" t="str">
        <f t="shared" si="91"/>
        <v/>
      </c>
      <c r="B115" s="52" t="str">
        <f t="shared" si="92"/>
        <v/>
      </c>
      <c r="C115" s="34"/>
      <c r="D115" s="29"/>
      <c r="E115" s="29"/>
      <c r="F115" s="29"/>
      <c r="G115" s="31"/>
      <c r="H115" s="48"/>
      <c r="I115" s="53" t="str">
        <f t="shared" si="93"/>
        <v/>
      </c>
      <c r="J115" s="54" t="str">
        <f t="shared" si="94"/>
        <v/>
      </c>
      <c r="K115" s="54" t="str">
        <f t="shared" si="95"/>
        <v/>
      </c>
      <c r="L115" s="55" t="str">
        <f t="shared" si="96"/>
        <v/>
      </c>
      <c r="M115" s="36" t="str">
        <f t="shared" si="97"/>
        <v/>
      </c>
      <c r="N115" s="26"/>
      <c r="O115" s="43">
        <f>IF(N115,VLOOKUP(N115,Point!$A$3:$B$122,2),0)</f>
        <v>0</v>
      </c>
      <c r="P115" s="61" t="str">
        <f t="shared" si="98"/>
        <v/>
      </c>
      <c r="Q115" s="35"/>
      <c r="R115" s="26"/>
      <c r="S115" s="100"/>
      <c r="T115" s="102" t="str">
        <f t="shared" si="117"/>
        <v/>
      </c>
      <c r="U115" s="35"/>
      <c r="V115" s="29"/>
      <c r="W115" s="105"/>
      <c r="X115" s="102" t="str">
        <f t="shared" si="99"/>
        <v/>
      </c>
      <c r="Y115" s="119" t="str">
        <f t="shared" si="100"/>
        <v/>
      </c>
      <c r="Z115" s="35"/>
      <c r="AA115" s="26"/>
      <c r="AB115" s="100"/>
      <c r="AC115" s="102" t="str">
        <f t="shared" si="90"/>
        <v/>
      </c>
      <c r="AD115" s="35"/>
      <c r="AE115" s="26"/>
      <c r="AF115" s="105"/>
      <c r="AG115" s="102" t="str">
        <f t="shared" si="101"/>
        <v/>
      </c>
      <c r="AH115" s="119" t="str">
        <f t="shared" si="102"/>
        <v/>
      </c>
      <c r="AI115" s="41" t="str">
        <f t="shared" si="103"/>
        <v/>
      </c>
      <c r="AJ115" s="22" t="str">
        <f t="shared" si="104"/>
        <v/>
      </c>
      <c r="AK115" s="57">
        <f>IF(AJ115&lt;&gt;"",VLOOKUP(AJ115,Point!$A$3:$B$122,2),0)</f>
        <v>0</v>
      </c>
      <c r="AL115" s="61" t="str">
        <f t="shared" si="105"/>
        <v/>
      </c>
      <c r="AM115" s="35"/>
      <c r="AN115" s="26"/>
      <c r="AO115" s="100"/>
      <c r="AP115" s="102" t="str">
        <f t="shared" si="106"/>
        <v/>
      </c>
      <c r="AQ115" s="35"/>
      <c r="AR115" s="29"/>
      <c r="AS115" s="105"/>
      <c r="AT115" s="95" t="str">
        <f t="shared" si="107"/>
        <v/>
      </c>
      <c r="AU115" s="22" t="str">
        <f t="shared" si="108"/>
        <v/>
      </c>
      <c r="AV115" s="87">
        <f>IF(AND(AU115&lt;&gt;"",AU115&gt;Point!$I$8),AU115-Point!$I$8,0)</f>
        <v>0</v>
      </c>
      <c r="AW115" s="22">
        <f>IF(AV115&lt;&gt;0,VLOOKUP(AV115,Point!$I$11:$J$48,2),0)</f>
        <v>0</v>
      </c>
      <c r="AX115" s="26"/>
      <c r="AY115" s="22" t="str">
        <f t="shared" si="109"/>
        <v/>
      </c>
      <c r="AZ115" s="22" t="str">
        <f t="shared" si="110"/>
        <v/>
      </c>
      <c r="BA115" s="22" t="str">
        <f t="shared" si="111"/>
        <v/>
      </c>
      <c r="BB115" s="43">
        <f>IF(AY115&lt;&gt;"",VLOOKUP(BA115,Point!$A$3:$B$122,2),0)</f>
        <v>0</v>
      </c>
      <c r="BC115" s="128" t="str">
        <f t="shared" si="112"/>
        <v/>
      </c>
      <c r="BD115" s="65"/>
      <c r="BE115" s="27"/>
      <c r="BF115" s="22">
        <f t="shared" si="113"/>
        <v>0</v>
      </c>
      <c r="BG115" s="65"/>
      <c r="BH115" s="27"/>
      <c r="BI115" s="22">
        <f t="shared" si="114"/>
        <v>0</v>
      </c>
      <c r="BJ115" s="65"/>
      <c r="BK115" s="27"/>
      <c r="BL115" s="22">
        <f t="shared" si="115"/>
        <v>0</v>
      </c>
      <c r="BM115" s="65"/>
      <c r="BN115" s="27"/>
      <c r="BO115" s="150">
        <f t="shared" si="86"/>
        <v>0</v>
      </c>
      <c r="BP115" s="95" t="str">
        <f t="shared" si="87"/>
        <v/>
      </c>
      <c r="BQ115" s="22" t="str">
        <f t="shared" si="88"/>
        <v/>
      </c>
      <c r="BR115" s="57">
        <f>IF(BP115&lt;&gt;"",VLOOKUP(BQ115,Point!$A$3:$B$122,2),0)</f>
        <v>0</v>
      </c>
      <c r="BS115" s="64" t="str">
        <f t="shared" si="116"/>
        <v/>
      </c>
    </row>
    <row r="116" spans="1:71" ht="13.1" x14ac:dyDescent="0.25">
      <c r="A116" s="41" t="str">
        <f t="shared" si="91"/>
        <v/>
      </c>
      <c r="B116" s="52" t="str">
        <f t="shared" si="92"/>
        <v/>
      </c>
      <c r="C116" s="34"/>
      <c r="D116" s="29"/>
      <c r="E116" s="29"/>
      <c r="F116" s="29"/>
      <c r="G116" s="31"/>
      <c r="H116" s="48"/>
      <c r="I116" s="53" t="str">
        <f t="shared" si="93"/>
        <v/>
      </c>
      <c r="J116" s="54" t="str">
        <f t="shared" si="94"/>
        <v/>
      </c>
      <c r="K116" s="54" t="str">
        <f t="shared" si="95"/>
        <v/>
      </c>
      <c r="L116" s="55" t="str">
        <f t="shared" si="96"/>
        <v/>
      </c>
      <c r="M116" s="36" t="str">
        <f t="shared" si="97"/>
        <v/>
      </c>
      <c r="N116" s="26"/>
      <c r="O116" s="43">
        <f>IF(N116,VLOOKUP(N116,Point!$A$3:$B$122,2),0)</f>
        <v>0</v>
      </c>
      <c r="P116" s="61" t="str">
        <f t="shared" si="98"/>
        <v/>
      </c>
      <c r="Q116" s="35"/>
      <c r="R116" s="26"/>
      <c r="S116" s="100"/>
      <c r="T116" s="102" t="str">
        <f t="shared" si="117"/>
        <v/>
      </c>
      <c r="U116" s="35"/>
      <c r="V116" s="29"/>
      <c r="W116" s="105"/>
      <c r="X116" s="102" t="str">
        <f t="shared" si="99"/>
        <v/>
      </c>
      <c r="Y116" s="119" t="str">
        <f t="shared" si="100"/>
        <v/>
      </c>
      <c r="Z116" s="35"/>
      <c r="AA116" s="26"/>
      <c r="AB116" s="100"/>
      <c r="AC116" s="102" t="str">
        <f t="shared" si="90"/>
        <v/>
      </c>
      <c r="AD116" s="35"/>
      <c r="AE116" s="26"/>
      <c r="AF116" s="105"/>
      <c r="AG116" s="102" t="str">
        <f t="shared" si="101"/>
        <v/>
      </c>
      <c r="AH116" s="119" t="str">
        <f t="shared" si="102"/>
        <v/>
      </c>
      <c r="AI116" s="41" t="str">
        <f t="shared" si="103"/>
        <v/>
      </c>
      <c r="AJ116" s="22" t="str">
        <f t="shared" si="104"/>
        <v/>
      </c>
      <c r="AK116" s="57">
        <f>IF(AJ116&lt;&gt;"",VLOOKUP(AJ116,Point!$A$3:$B$122,2),0)</f>
        <v>0</v>
      </c>
      <c r="AL116" s="61" t="str">
        <f t="shared" si="105"/>
        <v/>
      </c>
      <c r="AM116" s="35"/>
      <c r="AN116" s="26"/>
      <c r="AO116" s="100"/>
      <c r="AP116" s="102" t="str">
        <f t="shared" si="106"/>
        <v/>
      </c>
      <c r="AQ116" s="35"/>
      <c r="AR116" s="29"/>
      <c r="AS116" s="105"/>
      <c r="AT116" s="95" t="str">
        <f t="shared" si="107"/>
        <v/>
      </c>
      <c r="AU116" s="22" t="str">
        <f t="shared" si="108"/>
        <v/>
      </c>
      <c r="AV116" s="87">
        <f>IF(AND(AU116&lt;&gt;"",AU116&gt;Point!$I$8),AU116-Point!$I$8,0)</f>
        <v>0</v>
      </c>
      <c r="AW116" s="22">
        <f>IF(AV116&lt;&gt;0,VLOOKUP(AV116,Point!$I$11:$J$48,2),0)</f>
        <v>0</v>
      </c>
      <c r="AX116" s="26"/>
      <c r="AY116" s="22" t="str">
        <f t="shared" si="109"/>
        <v/>
      </c>
      <c r="AZ116" s="22" t="str">
        <f t="shared" si="110"/>
        <v/>
      </c>
      <c r="BA116" s="22" t="str">
        <f t="shared" si="111"/>
        <v/>
      </c>
      <c r="BB116" s="43">
        <f>IF(AY116&lt;&gt;"",VLOOKUP(BA116,Point!$A$3:$B$122,2),0)</f>
        <v>0</v>
      </c>
      <c r="BC116" s="128" t="str">
        <f t="shared" si="112"/>
        <v/>
      </c>
      <c r="BD116" s="65"/>
      <c r="BE116" s="27"/>
      <c r="BF116" s="22">
        <f t="shared" si="113"/>
        <v>0</v>
      </c>
      <c r="BG116" s="65"/>
      <c r="BH116" s="27"/>
      <c r="BI116" s="22">
        <f t="shared" si="114"/>
        <v>0</v>
      </c>
      <c r="BJ116" s="65"/>
      <c r="BK116" s="27"/>
      <c r="BL116" s="22">
        <f t="shared" si="115"/>
        <v>0</v>
      </c>
      <c r="BM116" s="65"/>
      <c r="BN116" s="27"/>
      <c r="BO116" s="150">
        <f t="shared" si="86"/>
        <v>0</v>
      </c>
      <c r="BP116" s="95" t="str">
        <f t="shared" si="87"/>
        <v/>
      </c>
      <c r="BQ116" s="22" t="str">
        <f t="shared" si="88"/>
        <v/>
      </c>
      <c r="BR116" s="57">
        <f>IF(BP116&lt;&gt;"",VLOOKUP(BQ116,Point!$A$3:$B$122,2),0)</f>
        <v>0</v>
      </c>
      <c r="BS116" s="64" t="str">
        <f t="shared" si="116"/>
        <v/>
      </c>
    </row>
    <row r="117" spans="1:71" ht="13.1" x14ac:dyDescent="0.25">
      <c r="A117" s="41" t="str">
        <f t="shared" si="91"/>
        <v/>
      </c>
      <c r="B117" s="52" t="str">
        <f t="shared" si="92"/>
        <v/>
      </c>
      <c r="C117" s="34"/>
      <c r="D117" s="29"/>
      <c r="E117" s="29"/>
      <c r="F117" s="29"/>
      <c r="G117" s="31"/>
      <c r="H117" s="48"/>
      <c r="I117" s="53" t="str">
        <f t="shared" si="93"/>
        <v/>
      </c>
      <c r="J117" s="54" t="str">
        <f t="shared" si="94"/>
        <v/>
      </c>
      <c r="K117" s="54" t="str">
        <f t="shared" si="95"/>
        <v/>
      </c>
      <c r="L117" s="55" t="str">
        <f t="shared" si="96"/>
        <v/>
      </c>
      <c r="M117" s="36" t="str">
        <f t="shared" si="97"/>
        <v/>
      </c>
      <c r="N117" s="26"/>
      <c r="O117" s="43">
        <f>IF(N117,VLOOKUP(N117,Point!$A$3:$B$122,2),0)</f>
        <v>0</v>
      </c>
      <c r="P117" s="61" t="str">
        <f t="shared" si="98"/>
        <v/>
      </c>
      <c r="Q117" s="35"/>
      <c r="R117" s="26"/>
      <c r="S117" s="100"/>
      <c r="T117" s="102" t="str">
        <f t="shared" si="117"/>
        <v/>
      </c>
      <c r="U117" s="35"/>
      <c r="V117" s="29"/>
      <c r="W117" s="105"/>
      <c r="X117" s="102" t="str">
        <f t="shared" si="99"/>
        <v/>
      </c>
      <c r="Y117" s="119" t="str">
        <f t="shared" si="100"/>
        <v/>
      </c>
      <c r="Z117" s="35"/>
      <c r="AA117" s="26"/>
      <c r="AB117" s="100"/>
      <c r="AC117" s="102" t="str">
        <f t="shared" si="90"/>
        <v/>
      </c>
      <c r="AD117" s="35"/>
      <c r="AE117" s="26"/>
      <c r="AF117" s="105"/>
      <c r="AG117" s="102" t="str">
        <f t="shared" si="101"/>
        <v/>
      </c>
      <c r="AH117" s="119" t="str">
        <f t="shared" si="102"/>
        <v/>
      </c>
      <c r="AI117" s="41" t="str">
        <f t="shared" si="103"/>
        <v/>
      </c>
      <c r="AJ117" s="22" t="str">
        <f t="shared" si="104"/>
        <v/>
      </c>
      <c r="AK117" s="57">
        <f>IF(AJ117&lt;&gt;"",VLOOKUP(AJ117,Point!$A$3:$B$122,2),0)</f>
        <v>0</v>
      </c>
      <c r="AL117" s="61" t="str">
        <f t="shared" si="105"/>
        <v/>
      </c>
      <c r="AM117" s="35"/>
      <c r="AN117" s="26"/>
      <c r="AO117" s="100"/>
      <c r="AP117" s="102" t="str">
        <f t="shared" si="106"/>
        <v/>
      </c>
      <c r="AQ117" s="35"/>
      <c r="AR117" s="29"/>
      <c r="AS117" s="105"/>
      <c r="AT117" s="95" t="str">
        <f t="shared" si="107"/>
        <v/>
      </c>
      <c r="AU117" s="22" t="str">
        <f t="shared" si="108"/>
        <v/>
      </c>
      <c r="AV117" s="87">
        <f>IF(AND(AU117&lt;&gt;"",AU117&gt;Point!$I$8),AU117-Point!$I$8,0)</f>
        <v>0</v>
      </c>
      <c r="AW117" s="22">
        <f>IF(AV117&lt;&gt;0,VLOOKUP(AV117,Point!$I$11:$J$48,2),0)</f>
        <v>0</v>
      </c>
      <c r="AX117" s="26"/>
      <c r="AY117" s="22" t="str">
        <f t="shared" si="109"/>
        <v/>
      </c>
      <c r="AZ117" s="22" t="str">
        <f t="shared" si="110"/>
        <v/>
      </c>
      <c r="BA117" s="22" t="str">
        <f t="shared" si="111"/>
        <v/>
      </c>
      <c r="BB117" s="43">
        <f>IF(AY117&lt;&gt;"",VLOOKUP(BA117,Point!$A$3:$B$122,2),0)</f>
        <v>0</v>
      </c>
      <c r="BC117" s="128" t="str">
        <f t="shared" si="112"/>
        <v/>
      </c>
      <c r="BD117" s="65"/>
      <c r="BE117" s="27"/>
      <c r="BF117" s="22">
        <f t="shared" si="113"/>
        <v>0</v>
      </c>
      <c r="BG117" s="65"/>
      <c r="BH117" s="27"/>
      <c r="BI117" s="22">
        <f t="shared" si="114"/>
        <v>0</v>
      </c>
      <c r="BJ117" s="65"/>
      <c r="BK117" s="27"/>
      <c r="BL117" s="22">
        <f t="shared" si="115"/>
        <v>0</v>
      </c>
      <c r="BM117" s="65"/>
      <c r="BN117" s="27"/>
      <c r="BO117" s="150">
        <f t="shared" si="86"/>
        <v>0</v>
      </c>
      <c r="BP117" s="95" t="str">
        <f t="shared" si="87"/>
        <v/>
      </c>
      <c r="BQ117" s="22" t="str">
        <f t="shared" si="88"/>
        <v/>
      </c>
      <c r="BR117" s="57">
        <f>IF(BP117&lt;&gt;"",VLOOKUP(BQ117,Point!$A$3:$B$122,2),0)</f>
        <v>0</v>
      </c>
      <c r="BS117" s="64" t="str">
        <f t="shared" si="116"/>
        <v/>
      </c>
    </row>
    <row r="118" spans="1:71" ht="13.1" x14ac:dyDescent="0.25">
      <c r="A118" s="41" t="str">
        <f t="shared" si="91"/>
        <v/>
      </c>
      <c r="B118" s="52" t="str">
        <f t="shared" si="92"/>
        <v/>
      </c>
      <c r="C118" s="34"/>
      <c r="D118" s="29"/>
      <c r="E118" s="29"/>
      <c r="F118" s="29"/>
      <c r="G118" s="31"/>
      <c r="H118" s="48"/>
      <c r="I118" s="53" t="str">
        <f t="shared" si="93"/>
        <v/>
      </c>
      <c r="J118" s="54" t="str">
        <f t="shared" si="94"/>
        <v/>
      </c>
      <c r="K118" s="54" t="str">
        <f t="shared" si="95"/>
        <v/>
      </c>
      <c r="L118" s="55" t="str">
        <f t="shared" si="96"/>
        <v/>
      </c>
      <c r="M118" s="36" t="str">
        <f t="shared" si="97"/>
        <v/>
      </c>
      <c r="N118" s="26"/>
      <c r="O118" s="43">
        <f>IF(N118,VLOOKUP(N118,Point!$A$3:$B$122,2),0)</f>
        <v>0</v>
      </c>
      <c r="P118" s="61" t="str">
        <f t="shared" si="98"/>
        <v/>
      </c>
      <c r="Q118" s="35"/>
      <c r="R118" s="26"/>
      <c r="S118" s="100"/>
      <c r="T118" s="102" t="str">
        <f t="shared" si="117"/>
        <v/>
      </c>
      <c r="U118" s="35"/>
      <c r="V118" s="29"/>
      <c r="W118" s="105"/>
      <c r="X118" s="102" t="str">
        <f t="shared" si="99"/>
        <v/>
      </c>
      <c r="Y118" s="119" t="str">
        <f t="shared" si="100"/>
        <v/>
      </c>
      <c r="Z118" s="35"/>
      <c r="AA118" s="26"/>
      <c r="AB118" s="100"/>
      <c r="AC118" s="102" t="str">
        <f t="shared" si="90"/>
        <v/>
      </c>
      <c r="AD118" s="35"/>
      <c r="AE118" s="26"/>
      <c r="AF118" s="105"/>
      <c r="AG118" s="102" t="str">
        <f t="shared" si="101"/>
        <v/>
      </c>
      <c r="AH118" s="119" t="str">
        <f t="shared" si="102"/>
        <v/>
      </c>
      <c r="AI118" s="41" t="str">
        <f t="shared" si="103"/>
        <v/>
      </c>
      <c r="AJ118" s="22" t="str">
        <f t="shared" si="104"/>
        <v/>
      </c>
      <c r="AK118" s="57">
        <f>IF(AJ118&lt;&gt;"",VLOOKUP(AJ118,Point!$A$3:$B$122,2),0)</f>
        <v>0</v>
      </c>
      <c r="AL118" s="61" t="str">
        <f t="shared" si="105"/>
        <v/>
      </c>
      <c r="AM118" s="35"/>
      <c r="AN118" s="26"/>
      <c r="AO118" s="100"/>
      <c r="AP118" s="102" t="str">
        <f t="shared" si="106"/>
        <v/>
      </c>
      <c r="AQ118" s="35"/>
      <c r="AR118" s="29"/>
      <c r="AS118" s="105"/>
      <c r="AT118" s="95" t="str">
        <f t="shared" si="107"/>
        <v/>
      </c>
      <c r="AU118" s="22" t="str">
        <f t="shared" si="108"/>
        <v/>
      </c>
      <c r="AV118" s="87">
        <f>IF(AND(AU118&lt;&gt;"",AU118&gt;Point!$I$8),AU118-Point!$I$8,0)</f>
        <v>0</v>
      </c>
      <c r="AW118" s="22">
        <f>IF(AV118&lt;&gt;0,VLOOKUP(AV118,Point!$I$11:$J$48,2),0)</f>
        <v>0</v>
      </c>
      <c r="AX118" s="26"/>
      <c r="AY118" s="22" t="str">
        <f t="shared" si="109"/>
        <v/>
      </c>
      <c r="AZ118" s="22" t="str">
        <f t="shared" si="110"/>
        <v/>
      </c>
      <c r="BA118" s="22" t="str">
        <f t="shared" si="111"/>
        <v/>
      </c>
      <c r="BB118" s="43">
        <f>IF(AY118&lt;&gt;"",VLOOKUP(BA118,Point!$A$3:$B$122,2),0)</f>
        <v>0</v>
      </c>
      <c r="BC118" s="128" t="str">
        <f t="shared" si="112"/>
        <v/>
      </c>
      <c r="BD118" s="65"/>
      <c r="BE118" s="27"/>
      <c r="BF118" s="22">
        <f t="shared" si="113"/>
        <v>0</v>
      </c>
      <c r="BG118" s="65"/>
      <c r="BH118" s="27"/>
      <c r="BI118" s="22">
        <f t="shared" si="114"/>
        <v>0</v>
      </c>
      <c r="BJ118" s="65"/>
      <c r="BK118" s="27"/>
      <c r="BL118" s="22">
        <f t="shared" si="115"/>
        <v>0</v>
      </c>
      <c r="BM118" s="65"/>
      <c r="BN118" s="27"/>
      <c r="BO118" s="150">
        <f t="shared" si="86"/>
        <v>0</v>
      </c>
      <c r="BP118" s="95" t="str">
        <f t="shared" si="87"/>
        <v/>
      </c>
      <c r="BQ118" s="22" t="str">
        <f t="shared" si="88"/>
        <v/>
      </c>
      <c r="BR118" s="57">
        <f>IF(BP118&lt;&gt;"",VLOOKUP(BQ118,Point!$A$3:$B$122,2),0)</f>
        <v>0</v>
      </c>
      <c r="BS118" s="64" t="str">
        <f t="shared" si="116"/>
        <v/>
      </c>
    </row>
    <row r="119" spans="1:71" ht="13.1" x14ac:dyDescent="0.25">
      <c r="A119" s="41" t="str">
        <f t="shared" si="91"/>
        <v/>
      </c>
      <c r="B119" s="52" t="str">
        <f t="shared" si="92"/>
        <v/>
      </c>
      <c r="C119" s="34"/>
      <c r="D119" s="29"/>
      <c r="E119" s="29"/>
      <c r="F119" s="29"/>
      <c r="G119" s="31"/>
      <c r="H119" s="48"/>
      <c r="I119" s="53" t="str">
        <f t="shared" si="93"/>
        <v/>
      </c>
      <c r="J119" s="54" t="str">
        <f t="shared" si="94"/>
        <v/>
      </c>
      <c r="K119" s="54" t="str">
        <f t="shared" si="95"/>
        <v/>
      </c>
      <c r="L119" s="55" t="str">
        <f t="shared" si="96"/>
        <v/>
      </c>
      <c r="M119" s="36" t="str">
        <f t="shared" si="97"/>
        <v/>
      </c>
      <c r="N119" s="26"/>
      <c r="O119" s="43">
        <f>IF(N119,VLOOKUP(N119,Point!$A$3:$B$122,2),0)</f>
        <v>0</v>
      </c>
      <c r="P119" s="61" t="str">
        <f t="shared" si="98"/>
        <v/>
      </c>
      <c r="Q119" s="35"/>
      <c r="R119" s="26"/>
      <c r="S119" s="100"/>
      <c r="T119" s="102" t="str">
        <f t="shared" si="117"/>
        <v/>
      </c>
      <c r="U119" s="35"/>
      <c r="V119" s="29"/>
      <c r="W119" s="105"/>
      <c r="X119" s="102" t="str">
        <f t="shared" si="99"/>
        <v/>
      </c>
      <c r="Y119" s="119" t="str">
        <f t="shared" si="100"/>
        <v/>
      </c>
      <c r="Z119" s="35"/>
      <c r="AA119" s="26"/>
      <c r="AB119" s="100"/>
      <c r="AC119" s="102" t="str">
        <f t="shared" si="90"/>
        <v/>
      </c>
      <c r="AD119" s="35"/>
      <c r="AE119" s="26"/>
      <c r="AF119" s="105"/>
      <c r="AG119" s="102" t="str">
        <f t="shared" si="101"/>
        <v/>
      </c>
      <c r="AH119" s="119" t="str">
        <f t="shared" si="102"/>
        <v/>
      </c>
      <c r="AI119" s="41" t="str">
        <f t="shared" si="103"/>
        <v/>
      </c>
      <c r="AJ119" s="22" t="str">
        <f t="shared" si="104"/>
        <v/>
      </c>
      <c r="AK119" s="57">
        <f>IF(AJ119&lt;&gt;"",VLOOKUP(AJ119,Point!$A$3:$B$122,2),0)</f>
        <v>0</v>
      </c>
      <c r="AL119" s="61" t="str">
        <f t="shared" si="105"/>
        <v/>
      </c>
      <c r="AM119" s="35"/>
      <c r="AN119" s="26"/>
      <c r="AO119" s="100"/>
      <c r="AP119" s="102" t="str">
        <f t="shared" si="106"/>
        <v/>
      </c>
      <c r="AQ119" s="35"/>
      <c r="AR119" s="29"/>
      <c r="AS119" s="105"/>
      <c r="AT119" s="95" t="str">
        <f t="shared" si="107"/>
        <v/>
      </c>
      <c r="AU119" s="22" t="str">
        <f t="shared" si="108"/>
        <v/>
      </c>
      <c r="AV119" s="87">
        <f>IF(AND(AU119&lt;&gt;"",AU119&gt;Point!$I$8),AU119-Point!$I$8,0)</f>
        <v>0</v>
      </c>
      <c r="AW119" s="22">
        <f>IF(AV119&lt;&gt;0,VLOOKUP(AV119,Point!$I$11:$J$48,2),0)</f>
        <v>0</v>
      </c>
      <c r="AX119" s="26"/>
      <c r="AY119" s="22" t="str">
        <f t="shared" si="109"/>
        <v/>
      </c>
      <c r="AZ119" s="22" t="str">
        <f t="shared" si="110"/>
        <v/>
      </c>
      <c r="BA119" s="22" t="str">
        <f t="shared" si="111"/>
        <v/>
      </c>
      <c r="BB119" s="43">
        <f>IF(AY119&lt;&gt;"",VLOOKUP(BA119,Point!$A$3:$B$122,2),0)</f>
        <v>0</v>
      </c>
      <c r="BC119" s="128" t="str">
        <f t="shared" si="112"/>
        <v/>
      </c>
      <c r="BD119" s="65"/>
      <c r="BE119" s="27"/>
      <c r="BF119" s="22">
        <f t="shared" si="113"/>
        <v>0</v>
      </c>
      <c r="BG119" s="65"/>
      <c r="BH119" s="27"/>
      <c r="BI119" s="22">
        <f t="shared" si="114"/>
        <v>0</v>
      </c>
      <c r="BJ119" s="65"/>
      <c r="BK119" s="27"/>
      <c r="BL119" s="22">
        <f t="shared" si="115"/>
        <v>0</v>
      </c>
      <c r="BM119" s="65"/>
      <c r="BN119" s="27"/>
      <c r="BO119" s="150">
        <f t="shared" si="86"/>
        <v>0</v>
      </c>
      <c r="BP119" s="95" t="str">
        <f t="shared" si="87"/>
        <v/>
      </c>
      <c r="BQ119" s="22" t="str">
        <f t="shared" si="88"/>
        <v/>
      </c>
      <c r="BR119" s="57">
        <f>IF(BP119&lt;&gt;"",VLOOKUP(BQ119,Point!$A$3:$B$122,2),0)</f>
        <v>0</v>
      </c>
      <c r="BS119" s="64" t="str">
        <f t="shared" si="116"/>
        <v/>
      </c>
    </row>
    <row r="120" spans="1:71" ht="13.75" thickBot="1" x14ac:dyDescent="0.3">
      <c r="A120" s="41" t="str">
        <f t="shared" si="91"/>
        <v/>
      </c>
      <c r="B120" s="52" t="str">
        <f t="shared" si="92"/>
        <v/>
      </c>
      <c r="C120" s="34"/>
      <c r="D120" s="29"/>
      <c r="E120" s="29"/>
      <c r="F120" s="29"/>
      <c r="G120" s="31"/>
      <c r="H120" s="48"/>
      <c r="I120" s="53" t="str">
        <f t="shared" si="93"/>
        <v/>
      </c>
      <c r="J120" s="54" t="str">
        <f t="shared" si="94"/>
        <v/>
      </c>
      <c r="K120" s="54" t="str">
        <f t="shared" si="95"/>
        <v/>
      </c>
      <c r="L120" s="55" t="str">
        <f t="shared" si="96"/>
        <v/>
      </c>
      <c r="M120" s="36" t="str">
        <f t="shared" si="97"/>
        <v/>
      </c>
      <c r="N120" s="26"/>
      <c r="O120" s="43">
        <f>IF(N120,VLOOKUP(N120,Point!$A$3:$B$122,2),0)</f>
        <v>0</v>
      </c>
      <c r="P120" s="61" t="str">
        <f t="shared" si="98"/>
        <v/>
      </c>
      <c r="Q120" s="35"/>
      <c r="R120" s="26"/>
      <c r="S120" s="100"/>
      <c r="T120" s="102" t="str">
        <f t="shared" si="117"/>
        <v/>
      </c>
      <c r="U120" s="35"/>
      <c r="V120" s="29"/>
      <c r="W120" s="105"/>
      <c r="X120" s="102" t="str">
        <f t="shared" si="99"/>
        <v/>
      </c>
      <c r="Y120" s="119" t="str">
        <f t="shared" si="100"/>
        <v/>
      </c>
      <c r="Z120" s="35"/>
      <c r="AA120" s="26"/>
      <c r="AB120" s="100"/>
      <c r="AC120" s="102" t="str">
        <f t="shared" si="90"/>
        <v/>
      </c>
      <c r="AD120" s="35"/>
      <c r="AE120" s="26"/>
      <c r="AF120" s="105"/>
      <c r="AG120" s="102" t="str">
        <f t="shared" si="101"/>
        <v/>
      </c>
      <c r="AH120" s="119" t="str">
        <f t="shared" si="102"/>
        <v/>
      </c>
      <c r="AI120" s="41" t="str">
        <f t="shared" si="103"/>
        <v/>
      </c>
      <c r="AJ120" s="22" t="str">
        <f t="shared" si="104"/>
        <v/>
      </c>
      <c r="AK120" s="57">
        <f>IF(AJ120&lt;&gt;"",VLOOKUP(AJ120,Point!$A$3:$B$122,2),0)</f>
        <v>0</v>
      </c>
      <c r="AL120" s="61" t="str">
        <f t="shared" si="105"/>
        <v/>
      </c>
      <c r="AM120" s="35"/>
      <c r="AN120" s="26"/>
      <c r="AO120" s="100"/>
      <c r="AP120" s="102" t="str">
        <f t="shared" si="106"/>
        <v/>
      </c>
      <c r="AQ120" s="35"/>
      <c r="AR120" s="29"/>
      <c r="AS120" s="105"/>
      <c r="AT120" s="95" t="str">
        <f t="shared" si="107"/>
        <v/>
      </c>
      <c r="AU120" s="22" t="str">
        <f t="shared" si="108"/>
        <v/>
      </c>
      <c r="AV120" s="87">
        <f>IF(AND(AU120&lt;&gt;"",AU120&gt;Point!$I$8),AU120-Point!$I$8,0)</f>
        <v>0</v>
      </c>
      <c r="AW120" s="22">
        <f>IF(AV120&lt;&gt;0,VLOOKUP(AV120,Point!$I$11:$J$48,2),0)</f>
        <v>0</v>
      </c>
      <c r="AX120" s="26"/>
      <c r="AY120" s="22" t="str">
        <f t="shared" si="109"/>
        <v/>
      </c>
      <c r="AZ120" s="22" t="str">
        <f t="shared" si="110"/>
        <v/>
      </c>
      <c r="BA120" s="22" t="str">
        <f t="shared" si="111"/>
        <v/>
      </c>
      <c r="BB120" s="43">
        <f>IF(AY120&lt;&gt;"",VLOOKUP(BA120,Point!$A$3:$B$122,2),0)</f>
        <v>0</v>
      </c>
      <c r="BC120" s="129" t="str">
        <f t="shared" si="112"/>
        <v/>
      </c>
      <c r="BD120" s="65"/>
      <c r="BE120" s="27"/>
      <c r="BF120" s="22">
        <f t="shared" si="113"/>
        <v>0</v>
      </c>
      <c r="BG120" s="65"/>
      <c r="BH120" s="27"/>
      <c r="BI120" s="22">
        <f t="shared" si="114"/>
        <v>0</v>
      </c>
      <c r="BJ120" s="65"/>
      <c r="BK120" s="27"/>
      <c r="BL120" s="22">
        <f t="shared" si="115"/>
        <v>0</v>
      </c>
      <c r="BM120" s="151"/>
      <c r="BN120" s="152"/>
      <c r="BO120" s="153">
        <f t="shared" si="86"/>
        <v>0</v>
      </c>
      <c r="BP120" s="95" t="str">
        <f t="shared" si="87"/>
        <v/>
      </c>
      <c r="BQ120" s="22" t="str">
        <f t="shared" si="88"/>
        <v/>
      </c>
      <c r="BR120" s="57">
        <f>IF(BP120&lt;&gt;"",VLOOKUP(BQ120,Point!$A$3:$B$122,2),0)</f>
        <v>0</v>
      </c>
      <c r="BS120" s="64" t="str">
        <f t="shared" si="116"/>
        <v/>
      </c>
    </row>
  </sheetData>
  <autoFilter ref="A4:BS4"/>
  <mergeCells count="14">
    <mergeCell ref="N2:O2"/>
    <mergeCell ref="Q2:AK2"/>
    <mergeCell ref="AM3:AO3"/>
    <mergeCell ref="AQ3:AS3"/>
    <mergeCell ref="A2:B2"/>
    <mergeCell ref="I2:I4"/>
    <mergeCell ref="J2:J4"/>
    <mergeCell ref="K2:K4"/>
    <mergeCell ref="L2:L4"/>
    <mergeCell ref="BD2:BR2"/>
    <mergeCell ref="BD3:BF3"/>
    <mergeCell ref="BG3:BI3"/>
    <mergeCell ref="BJ3:BL3"/>
    <mergeCell ref="BM3:BO3"/>
  </mergeCells>
  <conditionalFormatting sqref="H45:H120 H5:H43">
    <cfRule type="cellIs" dxfId="4" priority="2" stopIfTrue="1" operator="equal">
      <formula>"F"</formula>
    </cfRule>
  </conditionalFormatting>
  <printOptions gridLines="1"/>
  <pageMargins left="0.39370078740157483" right="0.39370078740157483" top="0.39370078740157483" bottom="0.39370078740157483" header="0.11811023622047245" footer="0.11811023622047245"/>
  <pageSetup paperSize="9" scale="80" firstPageNumber="0" orientation="portrait" horizontalDpi="4294967294" verticalDpi="300" r:id="rId1"/>
  <headerFooter alignWithMargins="0">
    <oddHeader>&amp;C&amp;"+,Gras"&amp;14&amp;A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Button 1">
              <controlPr defaultSize="0" print="0" autoFill="0" autoPict="0" macro="[0]!DosPUP">
                <anchor moveWithCells="1" sizeWithCells="1">
                  <from>
                    <xdr:col>0</xdr:col>
                    <xdr:colOff>216131</xdr:colOff>
                    <xdr:row>0</xdr:row>
                    <xdr:rowOff>83127</xdr:rowOff>
                  </from>
                  <to>
                    <xdr:col>4</xdr:col>
                    <xdr:colOff>83127</xdr:colOff>
                    <xdr:row>0</xdr:row>
                    <xdr:rowOff>415636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Button 2">
              <controlPr defaultSize="0" print="0" autoFill="0" autoPict="0" macro="[0]!ClasPUP">
                <anchor moveWithCells="1" sizeWithCells="1">
                  <from>
                    <xdr:col>4</xdr:col>
                    <xdr:colOff>498764</xdr:colOff>
                    <xdr:row>0</xdr:row>
                    <xdr:rowOff>91440</xdr:rowOff>
                  </from>
                  <to>
                    <xdr:col>10</xdr:col>
                    <xdr:colOff>266007</xdr:colOff>
                    <xdr:row>0</xdr:row>
                    <xdr:rowOff>415636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1"/>
  <dimension ref="A1:BS120"/>
  <sheetViews>
    <sheetView topLeftCell="A4" zoomScaleNormal="100" workbookViewId="0">
      <selection activeCell="A5" sqref="A5"/>
    </sheetView>
  </sheetViews>
  <sheetFormatPr baseColWidth="10" defaultColWidth="11" defaultRowHeight="12.45" x14ac:dyDescent="0.2"/>
  <cols>
    <col min="1" max="1" width="6.8984375" style="2" customWidth="1"/>
    <col min="2" max="2" width="7.3984375" style="2" customWidth="1"/>
    <col min="3" max="3" width="7.5" style="4" customWidth="1"/>
    <col min="4" max="4" width="17.59765625" style="2" customWidth="1"/>
    <col min="5" max="5" width="8.5" style="2" customWidth="1"/>
    <col min="6" max="6" width="43.59765625" style="2" bestFit="1" customWidth="1"/>
    <col min="7" max="7" width="4.3984375" style="2" bestFit="1" customWidth="1"/>
    <col min="8" max="12" width="5.19921875" style="4" customWidth="1"/>
    <col min="13" max="13" width="7" style="5" customWidth="1"/>
    <col min="14" max="14" width="6" style="2" customWidth="1"/>
    <col min="15" max="15" width="6.59765625" style="2" customWidth="1"/>
    <col min="16" max="16" width="5.3984375" style="2" customWidth="1"/>
    <col min="17" max="17" width="5.3984375" style="80" customWidth="1"/>
    <col min="18" max="21" width="6.59765625" style="80" customWidth="1"/>
    <col min="22" max="25" width="6.59765625" style="2" customWidth="1"/>
    <col min="26" max="28" width="6.8984375" style="80" customWidth="1"/>
    <col min="29" max="29" width="6.8984375" style="80" hidden="1" customWidth="1"/>
    <col min="30" max="31" width="6.8984375" style="80" customWidth="1"/>
    <col min="32" max="32" width="5.59765625" style="2" customWidth="1"/>
    <col min="33" max="33" width="5.59765625" style="2" hidden="1" customWidth="1"/>
    <col min="34" max="34" width="6.8984375" style="2" bestFit="1" customWidth="1"/>
    <col min="35" max="35" width="8.3984375" style="2" bestFit="1" customWidth="1"/>
    <col min="36" max="36" width="5" style="2" customWidth="1"/>
    <col min="37" max="37" width="5.19921875" style="2" customWidth="1"/>
    <col min="38" max="38" width="5.3984375" style="2" customWidth="1"/>
    <col min="39" max="41" width="6.59765625" style="80" customWidth="1"/>
    <col min="42" max="42" width="6.59765625" style="80" hidden="1" customWidth="1"/>
    <col min="43" max="45" width="6.59765625" style="2" customWidth="1"/>
    <col min="46" max="48" width="6.59765625" style="2" hidden="1" customWidth="1"/>
    <col min="49" max="50" width="6.59765625" style="2" customWidth="1"/>
    <col min="51" max="51" width="5.59765625" style="2" customWidth="1"/>
    <col min="52" max="52" width="7.19921875" style="2" hidden="1" customWidth="1"/>
    <col min="53" max="53" width="5.59765625" style="110" customWidth="1"/>
    <col min="54" max="54" width="6.59765625" style="2" customWidth="1"/>
    <col min="55" max="55" width="5.3984375" style="2" customWidth="1"/>
    <col min="56" max="57" width="5.5" style="2" bestFit="1" customWidth="1"/>
    <col min="58" max="58" width="5.59765625" style="2" bestFit="1" customWidth="1"/>
    <col min="59" max="60" width="5.5" style="2" bestFit="1" customWidth="1"/>
    <col min="61" max="61" width="5.69921875" style="2" bestFit="1" customWidth="1"/>
    <col min="62" max="68" width="5.69921875" style="2" customWidth="1"/>
    <col min="69" max="69" width="4.59765625" style="2" customWidth="1"/>
    <col min="70" max="70" width="7.09765625" style="2" customWidth="1"/>
    <col min="71" max="71" width="5.3984375" style="2" customWidth="1"/>
    <col min="72" max="16384" width="11" style="2"/>
  </cols>
  <sheetData>
    <row r="1" spans="1:71" ht="38.950000000000003" customHeight="1" thickBot="1" x14ac:dyDescent="0.25">
      <c r="BA1" s="2"/>
    </row>
    <row r="2" spans="1:71" s="3" customFormat="1" ht="17.2" customHeight="1" thickBot="1" x14ac:dyDescent="0.3">
      <c r="A2" s="158" t="s">
        <v>85</v>
      </c>
      <c r="B2" s="159"/>
      <c r="C2" s="49" t="s">
        <v>37</v>
      </c>
      <c r="D2" s="38"/>
      <c r="E2" s="38"/>
      <c r="F2" s="38"/>
      <c r="G2" s="38"/>
      <c r="H2" s="39"/>
      <c r="I2" s="160" t="s">
        <v>74</v>
      </c>
      <c r="J2" s="162" t="s">
        <v>77</v>
      </c>
      <c r="K2" s="162" t="s">
        <v>78</v>
      </c>
      <c r="L2" s="164" t="s">
        <v>79</v>
      </c>
      <c r="M2" s="13"/>
      <c r="N2" s="172" t="s">
        <v>74</v>
      </c>
      <c r="O2" s="173"/>
      <c r="P2" s="59"/>
      <c r="Q2" s="166" t="s">
        <v>77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8"/>
      <c r="AL2" s="44"/>
      <c r="AM2" s="108"/>
      <c r="AN2" s="109"/>
      <c r="AO2" s="109"/>
      <c r="AP2" s="109"/>
      <c r="AQ2" s="38"/>
      <c r="AR2" s="106" t="s">
        <v>78</v>
      </c>
      <c r="AS2" s="106"/>
      <c r="AT2" s="106"/>
      <c r="AU2" s="106"/>
      <c r="AV2" s="106"/>
      <c r="AW2" s="106"/>
      <c r="AX2" s="106"/>
      <c r="AY2" s="106"/>
      <c r="AZ2" s="106"/>
      <c r="BA2" s="106"/>
      <c r="BB2" s="107"/>
      <c r="BC2" s="59"/>
      <c r="BD2" s="166" t="s">
        <v>79</v>
      </c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8"/>
      <c r="BS2" s="62"/>
    </row>
    <row r="3" spans="1:71" s="3" customFormat="1" ht="17.2" customHeight="1" thickBot="1" x14ac:dyDescent="0.3">
      <c r="A3" s="9" t="s">
        <v>30</v>
      </c>
      <c r="B3" s="9" t="s">
        <v>28</v>
      </c>
      <c r="C3" s="19"/>
      <c r="D3" s="16"/>
      <c r="E3" s="16"/>
      <c r="F3" s="16"/>
      <c r="G3" s="8"/>
      <c r="H3" s="18"/>
      <c r="I3" s="161"/>
      <c r="J3" s="163"/>
      <c r="K3" s="163"/>
      <c r="L3" s="165"/>
      <c r="M3" s="13"/>
      <c r="N3" s="17"/>
      <c r="O3" s="56"/>
      <c r="P3" s="60"/>
      <c r="Q3" s="114" t="s">
        <v>98</v>
      </c>
      <c r="R3" s="106"/>
      <c r="S3" s="107"/>
      <c r="T3" s="112"/>
      <c r="U3" s="114" t="s">
        <v>99</v>
      </c>
      <c r="V3" s="106"/>
      <c r="W3" s="107"/>
      <c r="X3" s="112"/>
      <c r="Y3" s="113"/>
      <c r="Z3" s="114" t="s">
        <v>100</v>
      </c>
      <c r="AA3" s="76"/>
      <c r="AB3" s="77"/>
      <c r="AC3" s="56"/>
      <c r="AD3" s="114" t="s">
        <v>101</v>
      </c>
      <c r="AE3" s="78"/>
      <c r="AF3" s="107"/>
      <c r="AG3" s="106"/>
      <c r="AH3" s="107"/>
      <c r="AI3" s="37"/>
      <c r="AJ3" s="38"/>
      <c r="AK3" s="39"/>
      <c r="AL3" s="14"/>
      <c r="AM3" s="169" t="s">
        <v>94</v>
      </c>
      <c r="AN3" s="170"/>
      <c r="AO3" s="171"/>
      <c r="AP3" s="82"/>
      <c r="AQ3" s="166" t="s">
        <v>95</v>
      </c>
      <c r="AR3" s="167"/>
      <c r="AS3" s="168"/>
      <c r="AT3" s="73"/>
      <c r="AU3" s="73"/>
      <c r="AV3" s="8"/>
      <c r="AW3" s="8"/>
      <c r="AX3" s="8"/>
      <c r="AY3" s="8"/>
      <c r="AZ3" s="8"/>
      <c r="BA3" s="111"/>
      <c r="BB3" s="8"/>
      <c r="BC3" s="44"/>
      <c r="BD3" s="169" t="s">
        <v>107</v>
      </c>
      <c r="BE3" s="170"/>
      <c r="BF3" s="171"/>
      <c r="BG3" s="169" t="s">
        <v>108</v>
      </c>
      <c r="BH3" s="170"/>
      <c r="BI3" s="171"/>
      <c r="BJ3" s="169" t="s">
        <v>109</v>
      </c>
      <c r="BK3" s="170"/>
      <c r="BL3" s="171"/>
      <c r="BM3" s="169" t="s">
        <v>110</v>
      </c>
      <c r="BN3" s="170"/>
      <c r="BO3" s="171"/>
      <c r="BP3" s="56"/>
      <c r="BQ3" s="8"/>
      <c r="BR3" s="58"/>
      <c r="BS3" s="63"/>
    </row>
    <row r="4" spans="1:71" s="3" customFormat="1" ht="29.95" customHeight="1" thickBot="1" x14ac:dyDescent="0.3">
      <c r="A4" s="15" t="s">
        <v>31</v>
      </c>
      <c r="B4" s="15" t="s">
        <v>29</v>
      </c>
      <c r="C4" s="50" t="s">
        <v>27</v>
      </c>
      <c r="D4" s="10" t="s">
        <v>0</v>
      </c>
      <c r="E4" s="10" t="s">
        <v>1</v>
      </c>
      <c r="F4" s="10" t="s">
        <v>2</v>
      </c>
      <c r="G4" s="11" t="s">
        <v>23</v>
      </c>
      <c r="H4" s="51" t="s">
        <v>32</v>
      </c>
      <c r="I4" s="161"/>
      <c r="J4" s="163"/>
      <c r="K4" s="163"/>
      <c r="L4" s="165"/>
      <c r="M4" s="47" t="s">
        <v>27</v>
      </c>
      <c r="N4" s="21" t="s">
        <v>81</v>
      </c>
      <c r="O4" s="42" t="s">
        <v>82</v>
      </c>
      <c r="P4" s="45" t="s">
        <v>27</v>
      </c>
      <c r="Q4" s="32" t="s">
        <v>89</v>
      </c>
      <c r="R4" s="115" t="s">
        <v>24</v>
      </c>
      <c r="S4" s="86" t="s">
        <v>25</v>
      </c>
      <c r="T4" s="81"/>
      <c r="U4" s="32" t="s">
        <v>89</v>
      </c>
      <c r="V4" s="115" t="s">
        <v>24</v>
      </c>
      <c r="W4" s="86" t="s">
        <v>25</v>
      </c>
      <c r="X4" s="117"/>
      <c r="Y4" s="118" t="s">
        <v>96</v>
      </c>
      <c r="Z4" s="32" t="s">
        <v>89</v>
      </c>
      <c r="AA4" s="115" t="s">
        <v>24</v>
      </c>
      <c r="AB4" s="86" t="s">
        <v>25</v>
      </c>
      <c r="AC4" s="116"/>
      <c r="AD4" s="40" t="s">
        <v>89</v>
      </c>
      <c r="AE4" s="115" t="s">
        <v>24</v>
      </c>
      <c r="AF4" s="86" t="s">
        <v>25</v>
      </c>
      <c r="AH4" s="120" t="s">
        <v>97</v>
      </c>
      <c r="AI4" s="40" t="s">
        <v>83</v>
      </c>
      <c r="AJ4" s="6" t="s">
        <v>73</v>
      </c>
      <c r="AK4" s="33" t="s">
        <v>8</v>
      </c>
      <c r="AL4" s="93" t="s">
        <v>27</v>
      </c>
      <c r="AM4" s="96" t="s">
        <v>89</v>
      </c>
      <c r="AN4" s="97" t="s">
        <v>24</v>
      </c>
      <c r="AO4" s="98" t="s">
        <v>25</v>
      </c>
      <c r="AP4" s="73" t="s">
        <v>92</v>
      </c>
      <c r="AQ4" s="96" t="s">
        <v>89</v>
      </c>
      <c r="AR4" s="97" t="s">
        <v>24</v>
      </c>
      <c r="AS4" s="98" t="s">
        <v>25</v>
      </c>
      <c r="AT4" s="83" t="s">
        <v>93</v>
      </c>
      <c r="AU4" s="21" t="s">
        <v>26</v>
      </c>
      <c r="AV4" s="84" t="s">
        <v>88</v>
      </c>
      <c r="AW4" s="21" t="s">
        <v>75</v>
      </c>
      <c r="AX4" s="85" t="s">
        <v>87</v>
      </c>
      <c r="AY4" s="85" t="s">
        <v>84</v>
      </c>
      <c r="AZ4" s="85"/>
      <c r="BA4" s="124" t="s">
        <v>76</v>
      </c>
      <c r="BB4" s="125" t="s">
        <v>8</v>
      </c>
      <c r="BC4" s="127" t="s">
        <v>27</v>
      </c>
      <c r="BD4" s="145" t="s">
        <v>105</v>
      </c>
      <c r="BE4" s="146" t="s">
        <v>106</v>
      </c>
      <c r="BF4" s="147" t="s">
        <v>111</v>
      </c>
      <c r="BG4" s="145" t="s">
        <v>105</v>
      </c>
      <c r="BH4" s="146" t="s">
        <v>106</v>
      </c>
      <c r="BI4" s="147" t="s">
        <v>112</v>
      </c>
      <c r="BJ4" s="145" t="s">
        <v>105</v>
      </c>
      <c r="BK4" s="146" t="s">
        <v>106</v>
      </c>
      <c r="BL4" s="147" t="s">
        <v>113</v>
      </c>
      <c r="BM4" s="145" t="s">
        <v>105</v>
      </c>
      <c r="BN4" s="146" t="s">
        <v>106</v>
      </c>
      <c r="BO4" s="149" t="s">
        <v>114</v>
      </c>
      <c r="BP4" s="148" t="s">
        <v>115</v>
      </c>
      <c r="BQ4" s="6" t="s">
        <v>76</v>
      </c>
      <c r="BR4" s="33" t="s">
        <v>80</v>
      </c>
      <c r="BS4" s="46" t="s">
        <v>27</v>
      </c>
    </row>
    <row r="5" spans="1:71" ht="12.95" customHeight="1" x14ac:dyDescent="0.25">
      <c r="A5" s="41">
        <f t="shared" ref="A5:A36" si="0">IF(C5,RANK(B5,$B$5:$B$120,),"")</f>
        <v>1</v>
      </c>
      <c r="B5" s="52">
        <f t="shared" ref="B5:B36" si="1">IF(C5,(O5+AK5+BB5+BR5),"")</f>
        <v>150</v>
      </c>
      <c r="C5" s="157">
        <v>224</v>
      </c>
      <c r="D5" s="154" t="s">
        <v>259</v>
      </c>
      <c r="E5" s="154" t="s">
        <v>195</v>
      </c>
      <c r="F5" s="154" t="s">
        <v>154</v>
      </c>
      <c r="G5" s="31" t="s">
        <v>257</v>
      </c>
      <c r="H5" s="48" t="s">
        <v>163</v>
      </c>
      <c r="I5" s="53">
        <f t="shared" ref="I5:I36" si="2">IF(C5,N5,"")</f>
        <v>1</v>
      </c>
      <c r="J5" s="54" t="str">
        <f t="shared" ref="J5:J36" si="3">IF(C5,AJ5,"")</f>
        <v/>
      </c>
      <c r="K5" s="54" t="str">
        <f t="shared" ref="K5:K36" si="4">IF(C5,BA5,"")</f>
        <v/>
      </c>
      <c r="L5" s="55">
        <f t="shared" ref="L5:L36" si="5">IF(C5,BL5,"")</f>
        <v>0</v>
      </c>
      <c r="M5" s="36">
        <f t="shared" ref="M5:M36" si="6">IF($C5,$C5,"")</f>
        <v>224</v>
      </c>
      <c r="N5" s="26">
        <v>1</v>
      </c>
      <c r="O5" s="43">
        <f>IF(N5,VLOOKUP(N5,Point!$A$3:$B$122,2),0)</f>
        <v>150</v>
      </c>
      <c r="P5" s="61">
        <f t="shared" ref="P5:P36" si="7">IF($C5,$C5,"")</f>
        <v>224</v>
      </c>
      <c r="Q5" s="35"/>
      <c r="R5" s="26"/>
      <c r="S5" s="100"/>
      <c r="T5" s="102" t="str">
        <f t="shared" ref="T5:T36" si="8">IF(S5&lt;&gt;"",Q5*3600+R5*60+S5,"")</f>
        <v/>
      </c>
      <c r="U5" s="35"/>
      <c r="V5" s="29"/>
      <c r="W5" s="105"/>
      <c r="X5" s="102" t="str">
        <f t="shared" ref="X5:X36" si="9">IF(W5&lt;&gt;"",U5*3600+V5*60+W5,"")</f>
        <v/>
      </c>
      <c r="Y5" s="119" t="str">
        <f t="shared" ref="Y5:Y36" si="10">IF(W5&lt;&gt;"",X5-T5,"")</f>
        <v/>
      </c>
      <c r="Z5" s="35"/>
      <c r="AA5" s="26"/>
      <c r="AB5" s="100"/>
      <c r="AC5" s="102" t="str">
        <f t="shared" ref="AC5:AC36" si="11">IF(AB5&lt;&gt;"",Z5*3600+AA5*60+AB5,"")</f>
        <v/>
      </c>
      <c r="AD5" s="35"/>
      <c r="AE5" s="26"/>
      <c r="AF5" s="105"/>
      <c r="AG5" s="102" t="str">
        <f t="shared" ref="AG5:AG36" si="12">IF(AF5&lt;&gt;"",AD5*3600+AE5*60+AF5,"")</f>
        <v/>
      </c>
      <c r="AH5" s="119" t="str">
        <f t="shared" ref="AH5:AH36" si="13">IF(AF5&lt;&gt;"",AG5-AC5,"")</f>
        <v/>
      </c>
      <c r="AI5" s="41" t="str">
        <f t="shared" ref="AI5:AI36" si="14">IF(OR(Y5&lt;&gt;"",AH5&lt;&gt;""),MIN(Y5,AH5),"")</f>
        <v/>
      </c>
      <c r="AJ5" s="22" t="str">
        <f t="shared" ref="AJ5:AJ36" si="15">IF(AI5&lt;&gt;"",RANK(AI5,$AI$5:$AI$120,1),"")</f>
        <v/>
      </c>
      <c r="AK5" s="57">
        <f>IF(AJ5&lt;&gt;"",VLOOKUP(AJ5,Point!$A$3:$B$122,2),0)</f>
        <v>0</v>
      </c>
      <c r="AL5" s="79">
        <f t="shared" ref="AL5:AL36" si="16">IF($C5,$C5,"")</f>
        <v>224</v>
      </c>
      <c r="AM5" s="88"/>
      <c r="AN5" s="89"/>
      <c r="AO5" s="99"/>
      <c r="AP5" s="101" t="str">
        <f t="shared" ref="AP5:AP36" si="17">IF(AO5&lt;&gt;"",AM5*3600+AN5*60+AO5,"")</f>
        <v/>
      </c>
      <c r="AQ5" s="88"/>
      <c r="AR5" s="138"/>
      <c r="AS5" s="139"/>
      <c r="AT5" s="94" t="str">
        <f t="shared" ref="AT5:AT36" si="18">IF(AS5&lt;&gt;"",AQ5*3600+AR5*60+AS5,"")</f>
        <v/>
      </c>
      <c r="AU5" s="90" t="str">
        <f t="shared" ref="AU5:AU36" si="19">IF(AO5&lt;&gt;"",AT5-AP5,"")</f>
        <v/>
      </c>
      <c r="AV5" s="92">
        <f>IF(AND(AU5&lt;&gt;"",AU5&gt;Point!$I$8),AU5-Point!$I$8,0)</f>
        <v>0</v>
      </c>
      <c r="AW5" s="90">
        <f>IF(AV5&lt;&gt;0,VLOOKUP(AV5,Point!$I$11:$J$48,2),0)</f>
        <v>0</v>
      </c>
      <c r="AX5" s="89"/>
      <c r="AY5" s="90" t="str">
        <f t="shared" ref="AY5:AY36" si="20">IF(AX5&lt;&gt;"",AX5-AW5,"")</f>
        <v/>
      </c>
      <c r="AZ5" s="90" t="str">
        <f t="shared" ref="AZ5:AZ36" si="21">IF(AT5&lt;&gt;"",AY5*10000-AU5,"")</f>
        <v/>
      </c>
      <c r="BA5" s="121" t="str">
        <f t="shared" ref="BA5:BA36" si="22">IF(AX5&lt;&gt;"",RANK(AZ5,$AZ$5:$AZ$120,0),"")</f>
        <v/>
      </c>
      <c r="BB5" s="126">
        <f>IF(AY5&lt;&gt;"",VLOOKUP(BA5,Point!$A$3:$B$122,2),0)</f>
        <v>0</v>
      </c>
      <c r="BC5" s="128">
        <f t="shared" ref="BC5:BC36" si="23">IF($C5,$C5,"")</f>
        <v>224</v>
      </c>
      <c r="BD5" s="65"/>
      <c r="BE5" s="27"/>
      <c r="BF5" s="22">
        <f t="shared" ref="BF5:BF36" si="24">BE5+BD5</f>
        <v>0</v>
      </c>
      <c r="BG5" s="65"/>
      <c r="BH5" s="27"/>
      <c r="BI5" s="22">
        <f t="shared" ref="BI5:BI36" si="25">BH5+BG5</f>
        <v>0</v>
      </c>
      <c r="BJ5" s="65"/>
      <c r="BK5" s="27"/>
      <c r="BL5" s="22">
        <f t="shared" ref="BL5:BL36" si="26">BK5+BJ5</f>
        <v>0</v>
      </c>
      <c r="BM5" s="65"/>
      <c r="BN5" s="27"/>
      <c r="BO5" s="150">
        <f>BN5+BM5</f>
        <v>0</v>
      </c>
      <c r="BP5" s="95" t="str">
        <f>IF(BD5&lt;&gt;"",BO5+BL5+BI5+BF5,"")</f>
        <v/>
      </c>
      <c r="BQ5" s="22" t="str">
        <f>IF(BD5&lt;&gt;"",RANK(BP5,$BP$5:$BP$120,0),"")</f>
        <v/>
      </c>
      <c r="BR5" s="57">
        <f>IF(BP5&lt;&gt;"",VLOOKUP(BQ5,Point!$A$3:$B$122,2),0)</f>
        <v>0</v>
      </c>
      <c r="BS5" s="64">
        <f t="shared" ref="BS5:BS36" si="27">IF($C5,$C5,"")</f>
        <v>224</v>
      </c>
    </row>
    <row r="6" spans="1:71" ht="12.95" customHeight="1" x14ac:dyDescent="0.25">
      <c r="A6" s="41">
        <f t="shared" si="0"/>
        <v>2</v>
      </c>
      <c r="B6" s="52">
        <f t="shared" si="1"/>
        <v>147</v>
      </c>
      <c r="C6" s="157">
        <v>226</v>
      </c>
      <c r="D6" s="154" t="s">
        <v>262</v>
      </c>
      <c r="E6" s="154" t="s">
        <v>42</v>
      </c>
      <c r="F6" s="154" t="s">
        <v>157</v>
      </c>
      <c r="G6" s="31" t="s">
        <v>257</v>
      </c>
      <c r="H6" s="48" t="s">
        <v>163</v>
      </c>
      <c r="I6" s="53">
        <f t="shared" si="2"/>
        <v>2</v>
      </c>
      <c r="J6" s="54" t="str">
        <f t="shared" si="3"/>
        <v/>
      </c>
      <c r="K6" s="54" t="str">
        <f t="shared" si="4"/>
        <v/>
      </c>
      <c r="L6" s="55">
        <f t="shared" si="5"/>
        <v>0</v>
      </c>
      <c r="M6" s="36">
        <f t="shared" si="6"/>
        <v>226</v>
      </c>
      <c r="N6" s="26">
        <v>2</v>
      </c>
      <c r="O6" s="43">
        <f>IF(N6,VLOOKUP(N6,Point!$A$3:$B$122,2),0)</f>
        <v>147</v>
      </c>
      <c r="P6" s="61">
        <f t="shared" si="7"/>
        <v>226</v>
      </c>
      <c r="Q6" s="35"/>
      <c r="R6" s="26"/>
      <c r="S6" s="100"/>
      <c r="T6" s="102" t="str">
        <f t="shared" si="8"/>
        <v/>
      </c>
      <c r="U6" s="35"/>
      <c r="V6" s="23"/>
      <c r="W6" s="104"/>
      <c r="X6" s="102" t="str">
        <f t="shared" si="9"/>
        <v/>
      </c>
      <c r="Y6" s="119" t="str">
        <f t="shared" si="10"/>
        <v/>
      </c>
      <c r="Z6" s="35"/>
      <c r="AA6" s="26"/>
      <c r="AB6" s="100"/>
      <c r="AC6" s="102" t="str">
        <f t="shared" si="11"/>
        <v/>
      </c>
      <c r="AD6" s="35"/>
      <c r="AE6" s="26"/>
      <c r="AF6" s="104"/>
      <c r="AG6" s="102" t="str">
        <f t="shared" si="12"/>
        <v/>
      </c>
      <c r="AH6" s="119" t="str">
        <f t="shared" si="13"/>
        <v/>
      </c>
      <c r="AI6" s="41" t="str">
        <f t="shared" si="14"/>
        <v/>
      </c>
      <c r="AJ6" s="22" t="str">
        <f t="shared" si="15"/>
        <v/>
      </c>
      <c r="AK6" s="57">
        <f>IF(AJ6&lt;&gt;"",VLOOKUP(AJ6,Point!$A$3:$B$122,2),0)</f>
        <v>0</v>
      </c>
      <c r="AL6" s="61">
        <f t="shared" si="16"/>
        <v>226</v>
      </c>
      <c r="AM6" s="35"/>
      <c r="AN6" s="26"/>
      <c r="AO6" s="100"/>
      <c r="AP6" s="102" t="str">
        <f t="shared" si="17"/>
        <v/>
      </c>
      <c r="AQ6" s="35"/>
      <c r="AR6" s="23"/>
      <c r="AS6" s="104"/>
      <c r="AT6" s="95" t="str">
        <f t="shared" si="18"/>
        <v/>
      </c>
      <c r="AU6" s="22" t="str">
        <f t="shared" si="19"/>
        <v/>
      </c>
      <c r="AV6" s="87">
        <f>IF(AND(AU6&lt;&gt;"",AU6&gt;Point!$I$8),AU6-Point!$I$8,0)</f>
        <v>0</v>
      </c>
      <c r="AW6" s="22">
        <f>IF(AV6&lt;&gt;0,VLOOKUP(AV6,Point!$I$11:$J$48,2),0)</f>
        <v>0</v>
      </c>
      <c r="AX6" s="26"/>
      <c r="AY6" s="22" t="str">
        <f t="shared" si="20"/>
        <v/>
      </c>
      <c r="AZ6" s="22" t="str">
        <f t="shared" si="21"/>
        <v/>
      </c>
      <c r="BA6" s="22" t="str">
        <f t="shared" si="22"/>
        <v/>
      </c>
      <c r="BB6" s="43">
        <f>IF(AY6&lt;&gt;"",VLOOKUP(BA6,Point!$A$3:$B$122,2),0)</f>
        <v>0</v>
      </c>
      <c r="BC6" s="128">
        <f t="shared" si="23"/>
        <v>226</v>
      </c>
      <c r="BD6" s="65"/>
      <c r="BE6" s="27"/>
      <c r="BF6" s="22">
        <f t="shared" si="24"/>
        <v>0</v>
      </c>
      <c r="BG6" s="65"/>
      <c r="BH6" s="27"/>
      <c r="BI6" s="22">
        <f t="shared" si="25"/>
        <v>0</v>
      </c>
      <c r="BJ6" s="65"/>
      <c r="BK6" s="27"/>
      <c r="BL6" s="22">
        <f t="shared" si="26"/>
        <v>0</v>
      </c>
      <c r="BM6" s="65"/>
      <c r="BN6" s="27"/>
      <c r="BO6" s="150">
        <f t="shared" ref="BO6:BO69" si="28">BN6+BM6</f>
        <v>0</v>
      </c>
      <c r="BP6" s="95" t="str">
        <f t="shared" ref="BP6:BP69" si="29">IF(BD6&lt;&gt;"",BO6+BL6+BI6+BF6,"")</f>
        <v/>
      </c>
      <c r="BQ6" s="22" t="str">
        <f t="shared" ref="BQ6:BQ69" si="30">IF(BD6&lt;&gt;"",RANK(BP6,$BP$5:$BP$120,0),"")</f>
        <v/>
      </c>
      <c r="BR6" s="57">
        <f>IF(BP6&lt;&gt;"",VLOOKUP(BQ6,Point!$A$3:$B$122,2),0)</f>
        <v>0</v>
      </c>
      <c r="BS6" s="64">
        <f t="shared" si="27"/>
        <v>226</v>
      </c>
    </row>
    <row r="7" spans="1:71" ht="12.95" customHeight="1" x14ac:dyDescent="0.25">
      <c r="A7" s="41">
        <f t="shared" si="0"/>
        <v>3</v>
      </c>
      <c r="B7" s="52">
        <f t="shared" si="1"/>
        <v>144</v>
      </c>
      <c r="C7" s="156">
        <v>211</v>
      </c>
      <c r="D7" s="154" t="s">
        <v>179</v>
      </c>
      <c r="E7" s="154" t="s">
        <v>175</v>
      </c>
      <c r="F7" s="154" t="s">
        <v>157</v>
      </c>
      <c r="G7" s="31" t="s">
        <v>257</v>
      </c>
      <c r="H7" s="48" t="s">
        <v>163</v>
      </c>
      <c r="I7" s="53">
        <f t="shared" si="2"/>
        <v>3</v>
      </c>
      <c r="J7" s="54" t="str">
        <f t="shared" si="3"/>
        <v/>
      </c>
      <c r="K7" s="54" t="str">
        <f t="shared" si="4"/>
        <v/>
      </c>
      <c r="L7" s="55">
        <f t="shared" si="5"/>
        <v>0</v>
      </c>
      <c r="M7" s="36">
        <f t="shared" si="6"/>
        <v>211</v>
      </c>
      <c r="N7" s="26">
        <v>3</v>
      </c>
      <c r="O7" s="43">
        <f>IF(N7,VLOOKUP(N7,Point!$A$3:$B$122,2),0)</f>
        <v>144</v>
      </c>
      <c r="P7" s="61">
        <f t="shared" si="7"/>
        <v>211</v>
      </c>
      <c r="Q7" s="35"/>
      <c r="R7" s="26"/>
      <c r="S7" s="100"/>
      <c r="T7" s="102" t="str">
        <f t="shared" si="8"/>
        <v/>
      </c>
      <c r="U7" s="35"/>
      <c r="V7" s="23"/>
      <c r="W7" s="104"/>
      <c r="X7" s="102" t="str">
        <f t="shared" si="9"/>
        <v/>
      </c>
      <c r="Y7" s="119" t="str">
        <f t="shared" si="10"/>
        <v/>
      </c>
      <c r="Z7" s="35"/>
      <c r="AA7" s="26"/>
      <c r="AB7" s="100"/>
      <c r="AC7" s="102" t="str">
        <f t="shared" si="11"/>
        <v/>
      </c>
      <c r="AD7" s="35"/>
      <c r="AE7" s="26"/>
      <c r="AF7" s="104"/>
      <c r="AG7" s="102" t="str">
        <f t="shared" si="12"/>
        <v/>
      </c>
      <c r="AH7" s="119" t="str">
        <f t="shared" si="13"/>
        <v/>
      </c>
      <c r="AI7" s="41" t="str">
        <f t="shared" si="14"/>
        <v/>
      </c>
      <c r="AJ7" s="22" t="str">
        <f t="shared" si="15"/>
        <v/>
      </c>
      <c r="AK7" s="57">
        <f>IF(AJ7&lt;&gt;"",VLOOKUP(AJ7,Point!$A$3:$B$122,2),0)</f>
        <v>0</v>
      </c>
      <c r="AL7" s="61">
        <f t="shared" si="16"/>
        <v>211</v>
      </c>
      <c r="AM7" s="35"/>
      <c r="AN7" s="26"/>
      <c r="AO7" s="100"/>
      <c r="AP7" s="102" t="str">
        <f t="shared" si="17"/>
        <v/>
      </c>
      <c r="AQ7" s="35"/>
      <c r="AR7" s="23"/>
      <c r="AS7" s="104"/>
      <c r="AT7" s="95" t="str">
        <f t="shared" si="18"/>
        <v/>
      </c>
      <c r="AU7" s="22" t="str">
        <f t="shared" si="19"/>
        <v/>
      </c>
      <c r="AV7" s="87">
        <f>IF(AND(AU7&lt;&gt;"",AU7&gt;Point!$I$8),AU7-Point!$I$8,0)</f>
        <v>0</v>
      </c>
      <c r="AW7" s="22">
        <f>IF(AV7&lt;&gt;0,VLOOKUP(AV7,Point!$I$11:$J$48,2),0)</f>
        <v>0</v>
      </c>
      <c r="AX7" s="26"/>
      <c r="AY7" s="22" t="str">
        <f t="shared" si="20"/>
        <v/>
      </c>
      <c r="AZ7" s="22" t="str">
        <f t="shared" si="21"/>
        <v/>
      </c>
      <c r="BA7" s="22" t="str">
        <f t="shared" si="22"/>
        <v/>
      </c>
      <c r="BB7" s="43">
        <f>IF(AY7&lt;&gt;"",VLOOKUP(BA7,Point!$A$3:$B$122,2),0)</f>
        <v>0</v>
      </c>
      <c r="BC7" s="128">
        <f t="shared" si="23"/>
        <v>211</v>
      </c>
      <c r="BD7" s="65"/>
      <c r="BE7" s="27"/>
      <c r="BF7" s="22">
        <f t="shared" si="24"/>
        <v>0</v>
      </c>
      <c r="BG7" s="65"/>
      <c r="BH7" s="27"/>
      <c r="BI7" s="22">
        <f t="shared" si="25"/>
        <v>0</v>
      </c>
      <c r="BJ7" s="65"/>
      <c r="BK7" s="27"/>
      <c r="BL7" s="22">
        <f t="shared" si="26"/>
        <v>0</v>
      </c>
      <c r="BM7" s="65"/>
      <c r="BN7" s="27"/>
      <c r="BO7" s="150">
        <f t="shared" si="28"/>
        <v>0</v>
      </c>
      <c r="BP7" s="95" t="str">
        <f t="shared" si="29"/>
        <v/>
      </c>
      <c r="BQ7" s="22" t="str">
        <f t="shared" si="30"/>
        <v/>
      </c>
      <c r="BR7" s="57">
        <f>IF(BP7&lt;&gt;"",VLOOKUP(BQ7,Point!$A$3:$B$122,2),0)</f>
        <v>0</v>
      </c>
      <c r="BS7" s="64">
        <f t="shared" si="27"/>
        <v>211</v>
      </c>
    </row>
    <row r="8" spans="1:71" ht="12.95" customHeight="1" x14ac:dyDescent="0.25">
      <c r="A8" s="41">
        <f t="shared" si="0"/>
        <v>4</v>
      </c>
      <c r="B8" s="52">
        <f t="shared" si="1"/>
        <v>141</v>
      </c>
      <c r="C8" s="157">
        <v>212</v>
      </c>
      <c r="D8" s="154" t="s">
        <v>240</v>
      </c>
      <c r="E8" s="154" t="s">
        <v>241</v>
      </c>
      <c r="F8" s="154" t="s">
        <v>158</v>
      </c>
      <c r="G8" s="31" t="s">
        <v>257</v>
      </c>
      <c r="H8" s="48" t="s">
        <v>163</v>
      </c>
      <c r="I8" s="53">
        <f t="shared" si="2"/>
        <v>4</v>
      </c>
      <c r="J8" s="54" t="str">
        <f t="shared" si="3"/>
        <v/>
      </c>
      <c r="K8" s="54" t="str">
        <f t="shared" si="4"/>
        <v/>
      </c>
      <c r="L8" s="55">
        <f t="shared" si="5"/>
        <v>0</v>
      </c>
      <c r="M8" s="36">
        <f t="shared" si="6"/>
        <v>212</v>
      </c>
      <c r="N8" s="26">
        <v>4</v>
      </c>
      <c r="O8" s="43">
        <f>IF(N8,VLOOKUP(N8,Point!$A$3:$B$122,2),0)</f>
        <v>141</v>
      </c>
      <c r="P8" s="61">
        <f t="shared" si="7"/>
        <v>212</v>
      </c>
      <c r="Q8" s="35"/>
      <c r="R8" s="26"/>
      <c r="S8" s="100"/>
      <c r="T8" s="102" t="str">
        <f t="shared" si="8"/>
        <v/>
      </c>
      <c r="U8" s="35"/>
      <c r="V8" s="29"/>
      <c r="W8" s="105"/>
      <c r="X8" s="102" t="str">
        <f t="shared" si="9"/>
        <v/>
      </c>
      <c r="Y8" s="119" t="str">
        <f t="shared" si="10"/>
        <v/>
      </c>
      <c r="Z8" s="35"/>
      <c r="AA8" s="26"/>
      <c r="AB8" s="100"/>
      <c r="AC8" s="102" t="str">
        <f t="shared" si="11"/>
        <v/>
      </c>
      <c r="AD8" s="35"/>
      <c r="AE8" s="26"/>
      <c r="AF8" s="105"/>
      <c r="AG8" s="102" t="str">
        <f t="shared" si="12"/>
        <v/>
      </c>
      <c r="AH8" s="119" t="str">
        <f t="shared" si="13"/>
        <v/>
      </c>
      <c r="AI8" s="41" t="str">
        <f t="shared" si="14"/>
        <v/>
      </c>
      <c r="AJ8" s="22" t="str">
        <f t="shared" si="15"/>
        <v/>
      </c>
      <c r="AK8" s="57">
        <f>IF(AJ8&lt;&gt;"",VLOOKUP(AJ8,Point!$A$3:$B$122,2),0)</f>
        <v>0</v>
      </c>
      <c r="AL8" s="61">
        <f t="shared" si="16"/>
        <v>212</v>
      </c>
      <c r="AM8" s="35"/>
      <c r="AN8" s="26"/>
      <c r="AO8" s="100"/>
      <c r="AP8" s="102" t="str">
        <f t="shared" si="17"/>
        <v/>
      </c>
      <c r="AQ8" s="35"/>
      <c r="AR8" s="29"/>
      <c r="AS8" s="105"/>
      <c r="AT8" s="95" t="str">
        <f t="shared" si="18"/>
        <v/>
      </c>
      <c r="AU8" s="22" t="str">
        <f t="shared" si="19"/>
        <v/>
      </c>
      <c r="AV8" s="87">
        <f>IF(AND(AU8&lt;&gt;"",AU8&gt;Point!$I$8),AU8-Point!$I$8,0)</f>
        <v>0</v>
      </c>
      <c r="AW8" s="22">
        <f>IF(AV8&lt;&gt;0,VLOOKUP(AV8,Point!$I$11:$J$48,2),0)</f>
        <v>0</v>
      </c>
      <c r="AX8" s="26"/>
      <c r="AY8" s="22" t="str">
        <f t="shared" si="20"/>
        <v/>
      </c>
      <c r="AZ8" s="22" t="str">
        <f t="shared" si="21"/>
        <v/>
      </c>
      <c r="BA8" s="22" t="str">
        <f t="shared" si="22"/>
        <v/>
      </c>
      <c r="BB8" s="43">
        <f>IF(AY8&lt;&gt;"",VLOOKUP(BA8,Point!$A$3:$B$122,2),0)</f>
        <v>0</v>
      </c>
      <c r="BC8" s="128">
        <f t="shared" si="23"/>
        <v>212</v>
      </c>
      <c r="BD8" s="65"/>
      <c r="BE8" s="27"/>
      <c r="BF8" s="22">
        <f t="shared" si="24"/>
        <v>0</v>
      </c>
      <c r="BG8" s="65"/>
      <c r="BH8" s="27"/>
      <c r="BI8" s="22">
        <f t="shared" si="25"/>
        <v>0</v>
      </c>
      <c r="BJ8" s="65"/>
      <c r="BK8" s="27"/>
      <c r="BL8" s="22">
        <f t="shared" si="26"/>
        <v>0</v>
      </c>
      <c r="BM8" s="65"/>
      <c r="BN8" s="27"/>
      <c r="BO8" s="150">
        <f t="shared" si="28"/>
        <v>0</v>
      </c>
      <c r="BP8" s="95" t="str">
        <f t="shared" si="29"/>
        <v/>
      </c>
      <c r="BQ8" s="22" t="str">
        <f t="shared" si="30"/>
        <v/>
      </c>
      <c r="BR8" s="57">
        <f>IF(BP8&lt;&gt;"",VLOOKUP(BQ8,Point!$A$3:$B$122,2),0)</f>
        <v>0</v>
      </c>
      <c r="BS8" s="64">
        <f t="shared" si="27"/>
        <v>212</v>
      </c>
    </row>
    <row r="9" spans="1:71" ht="12.95" customHeight="1" x14ac:dyDescent="0.25">
      <c r="A9" s="41">
        <f t="shared" si="0"/>
        <v>5</v>
      </c>
      <c r="B9" s="52">
        <f t="shared" si="1"/>
        <v>138</v>
      </c>
      <c r="C9" s="157">
        <v>246</v>
      </c>
      <c r="D9" s="24" t="s">
        <v>373</v>
      </c>
      <c r="E9" s="24" t="s">
        <v>183</v>
      </c>
      <c r="F9" s="154" t="s">
        <v>217</v>
      </c>
      <c r="G9" s="31" t="s">
        <v>257</v>
      </c>
      <c r="H9" s="48" t="s">
        <v>163</v>
      </c>
      <c r="I9" s="53">
        <f t="shared" si="2"/>
        <v>5</v>
      </c>
      <c r="J9" s="54" t="str">
        <f t="shared" si="3"/>
        <v/>
      </c>
      <c r="K9" s="54" t="str">
        <f t="shared" si="4"/>
        <v/>
      </c>
      <c r="L9" s="55">
        <f t="shared" si="5"/>
        <v>0</v>
      </c>
      <c r="M9" s="36">
        <f t="shared" si="6"/>
        <v>246</v>
      </c>
      <c r="N9" s="26">
        <v>5</v>
      </c>
      <c r="O9" s="43">
        <f>IF(N9,VLOOKUP(N9,Point!$A$3:$B$122,2),0)</f>
        <v>138</v>
      </c>
      <c r="P9" s="61">
        <f t="shared" si="7"/>
        <v>246</v>
      </c>
      <c r="Q9" s="35"/>
      <c r="R9" s="26"/>
      <c r="S9" s="100"/>
      <c r="T9" s="102" t="str">
        <f t="shared" si="8"/>
        <v/>
      </c>
      <c r="U9" s="35"/>
      <c r="V9" s="23"/>
      <c r="W9" s="104"/>
      <c r="X9" s="102" t="str">
        <f t="shared" si="9"/>
        <v/>
      </c>
      <c r="Y9" s="119" t="str">
        <f t="shared" si="10"/>
        <v/>
      </c>
      <c r="Z9" s="35"/>
      <c r="AA9" s="26"/>
      <c r="AB9" s="100"/>
      <c r="AC9" s="102" t="str">
        <f t="shared" si="11"/>
        <v/>
      </c>
      <c r="AD9" s="35"/>
      <c r="AE9" s="26"/>
      <c r="AF9" s="104"/>
      <c r="AG9" s="102" t="str">
        <f t="shared" si="12"/>
        <v/>
      </c>
      <c r="AH9" s="119" t="str">
        <f t="shared" si="13"/>
        <v/>
      </c>
      <c r="AI9" s="41" t="str">
        <f t="shared" si="14"/>
        <v/>
      </c>
      <c r="AJ9" s="22" t="str">
        <f t="shared" si="15"/>
        <v/>
      </c>
      <c r="AK9" s="57">
        <f>IF(AJ9&lt;&gt;"",VLOOKUP(AJ9,Point!$A$3:$B$122,2),0)</f>
        <v>0</v>
      </c>
      <c r="AL9" s="61">
        <f t="shared" si="16"/>
        <v>246</v>
      </c>
      <c r="AM9" s="35"/>
      <c r="AN9" s="26"/>
      <c r="AO9" s="100"/>
      <c r="AP9" s="102" t="str">
        <f t="shared" si="17"/>
        <v/>
      </c>
      <c r="AQ9" s="35"/>
      <c r="AR9" s="23"/>
      <c r="AS9" s="104"/>
      <c r="AT9" s="95" t="str">
        <f t="shared" si="18"/>
        <v/>
      </c>
      <c r="AU9" s="22" t="str">
        <f t="shared" si="19"/>
        <v/>
      </c>
      <c r="AV9" s="87">
        <f>IF(AND(AU9&lt;&gt;"",AU9&gt;Point!$I$8),AU9-Point!$I$8,0)</f>
        <v>0</v>
      </c>
      <c r="AW9" s="22">
        <f>IF(AV9&lt;&gt;0,VLOOKUP(AV9,Point!$I$11:$J$48,2),0)</f>
        <v>0</v>
      </c>
      <c r="AX9" s="26"/>
      <c r="AY9" s="22" t="str">
        <f t="shared" si="20"/>
        <v/>
      </c>
      <c r="AZ9" s="22" t="str">
        <f t="shared" si="21"/>
        <v/>
      </c>
      <c r="BA9" s="22" t="str">
        <f t="shared" si="22"/>
        <v/>
      </c>
      <c r="BB9" s="43">
        <f>IF(AY9&lt;&gt;"",VLOOKUP(BA9,Point!$A$3:$B$122,2),0)</f>
        <v>0</v>
      </c>
      <c r="BC9" s="128">
        <f t="shared" si="23"/>
        <v>246</v>
      </c>
      <c r="BD9" s="65"/>
      <c r="BE9" s="27"/>
      <c r="BF9" s="22">
        <f t="shared" si="24"/>
        <v>0</v>
      </c>
      <c r="BG9" s="65"/>
      <c r="BH9" s="27"/>
      <c r="BI9" s="22">
        <f t="shared" si="25"/>
        <v>0</v>
      </c>
      <c r="BJ9" s="65"/>
      <c r="BK9" s="27"/>
      <c r="BL9" s="22">
        <f t="shared" si="26"/>
        <v>0</v>
      </c>
      <c r="BM9" s="65"/>
      <c r="BN9" s="27"/>
      <c r="BO9" s="150">
        <f t="shared" si="28"/>
        <v>0</v>
      </c>
      <c r="BP9" s="95" t="str">
        <f t="shared" si="29"/>
        <v/>
      </c>
      <c r="BQ9" s="22" t="str">
        <f t="shared" si="30"/>
        <v/>
      </c>
      <c r="BR9" s="57">
        <f>IF(BP9&lt;&gt;"",VLOOKUP(BQ9,Point!$A$3:$B$122,2),0)</f>
        <v>0</v>
      </c>
      <c r="BS9" s="64">
        <f t="shared" si="27"/>
        <v>246</v>
      </c>
    </row>
    <row r="10" spans="1:71" ht="12.95" customHeight="1" x14ac:dyDescent="0.25">
      <c r="A10" s="41">
        <f t="shared" si="0"/>
        <v>6</v>
      </c>
      <c r="B10" s="52">
        <f t="shared" si="1"/>
        <v>135</v>
      </c>
      <c r="C10" s="156">
        <v>235</v>
      </c>
      <c r="D10" s="154" t="s">
        <v>276</v>
      </c>
      <c r="E10" s="154" t="s">
        <v>241</v>
      </c>
      <c r="F10" s="154" t="s">
        <v>277</v>
      </c>
      <c r="G10" s="31" t="s">
        <v>257</v>
      </c>
      <c r="H10" s="48" t="s">
        <v>163</v>
      </c>
      <c r="I10" s="53">
        <f t="shared" si="2"/>
        <v>6</v>
      </c>
      <c r="J10" s="54" t="str">
        <f t="shared" si="3"/>
        <v/>
      </c>
      <c r="K10" s="54" t="str">
        <f t="shared" si="4"/>
        <v/>
      </c>
      <c r="L10" s="55">
        <f t="shared" si="5"/>
        <v>0</v>
      </c>
      <c r="M10" s="36">
        <f t="shared" si="6"/>
        <v>235</v>
      </c>
      <c r="N10" s="26">
        <v>6</v>
      </c>
      <c r="O10" s="43">
        <f>IF(N10,VLOOKUP(N10,Point!$A$3:$B$122,2),0)</f>
        <v>135</v>
      </c>
      <c r="P10" s="61">
        <f t="shared" si="7"/>
        <v>235</v>
      </c>
      <c r="Q10" s="35"/>
      <c r="R10" s="26"/>
      <c r="S10" s="100"/>
      <c r="T10" s="102" t="str">
        <f t="shared" si="8"/>
        <v/>
      </c>
      <c r="U10" s="35"/>
      <c r="V10" s="29"/>
      <c r="W10" s="105"/>
      <c r="X10" s="102" t="str">
        <f t="shared" si="9"/>
        <v/>
      </c>
      <c r="Y10" s="119" t="str">
        <f t="shared" si="10"/>
        <v/>
      </c>
      <c r="Z10" s="35"/>
      <c r="AA10" s="26"/>
      <c r="AB10" s="100"/>
      <c r="AC10" s="102" t="str">
        <f t="shared" si="11"/>
        <v/>
      </c>
      <c r="AD10" s="35"/>
      <c r="AE10" s="26"/>
      <c r="AF10" s="105"/>
      <c r="AG10" s="102" t="str">
        <f t="shared" si="12"/>
        <v/>
      </c>
      <c r="AH10" s="119" t="str">
        <f t="shared" si="13"/>
        <v/>
      </c>
      <c r="AI10" s="41" t="str">
        <f t="shared" si="14"/>
        <v/>
      </c>
      <c r="AJ10" s="22" t="str">
        <f t="shared" si="15"/>
        <v/>
      </c>
      <c r="AK10" s="57">
        <f>IF(AJ10&lt;&gt;"",VLOOKUP(AJ10,Point!$A$3:$B$122,2),0)</f>
        <v>0</v>
      </c>
      <c r="AL10" s="61">
        <f t="shared" si="16"/>
        <v>235</v>
      </c>
      <c r="AM10" s="35"/>
      <c r="AN10" s="26"/>
      <c r="AO10" s="100"/>
      <c r="AP10" s="102" t="str">
        <f t="shared" si="17"/>
        <v/>
      </c>
      <c r="AQ10" s="35"/>
      <c r="AR10" s="29"/>
      <c r="AS10" s="105"/>
      <c r="AT10" s="95" t="str">
        <f t="shared" si="18"/>
        <v/>
      </c>
      <c r="AU10" s="22" t="str">
        <f t="shared" si="19"/>
        <v/>
      </c>
      <c r="AV10" s="87">
        <f>IF(AND(AU10&lt;&gt;"",AU10&gt;Point!$I$8),AU10-Point!$I$8,0)</f>
        <v>0</v>
      </c>
      <c r="AW10" s="22">
        <f>IF(AV10&lt;&gt;0,VLOOKUP(AV10,Point!$I$11:$J$48,2),0)</f>
        <v>0</v>
      </c>
      <c r="AX10" s="26"/>
      <c r="AY10" s="22" t="str">
        <f t="shared" si="20"/>
        <v/>
      </c>
      <c r="AZ10" s="22" t="str">
        <f t="shared" si="21"/>
        <v/>
      </c>
      <c r="BA10" s="22" t="str">
        <f t="shared" si="22"/>
        <v/>
      </c>
      <c r="BB10" s="43">
        <f>IF(AY10&lt;&gt;"",VLOOKUP(BA10,Point!$A$3:$B$122,2),0)</f>
        <v>0</v>
      </c>
      <c r="BC10" s="128">
        <f t="shared" si="23"/>
        <v>235</v>
      </c>
      <c r="BD10" s="65"/>
      <c r="BE10" s="27"/>
      <c r="BF10" s="22">
        <f t="shared" si="24"/>
        <v>0</v>
      </c>
      <c r="BG10" s="65"/>
      <c r="BH10" s="27"/>
      <c r="BI10" s="22">
        <f t="shared" si="25"/>
        <v>0</v>
      </c>
      <c r="BJ10" s="65"/>
      <c r="BK10" s="27"/>
      <c r="BL10" s="22">
        <f t="shared" si="26"/>
        <v>0</v>
      </c>
      <c r="BM10" s="65"/>
      <c r="BN10" s="27"/>
      <c r="BO10" s="150">
        <f t="shared" si="28"/>
        <v>0</v>
      </c>
      <c r="BP10" s="95" t="str">
        <f t="shared" si="29"/>
        <v/>
      </c>
      <c r="BQ10" s="22" t="str">
        <f t="shared" si="30"/>
        <v/>
      </c>
      <c r="BR10" s="57">
        <f>IF(BP10&lt;&gt;"",VLOOKUP(BQ10,Point!$A$3:$B$122,2),0)</f>
        <v>0</v>
      </c>
      <c r="BS10" s="64">
        <f t="shared" si="27"/>
        <v>235</v>
      </c>
    </row>
    <row r="11" spans="1:71" ht="12.95" customHeight="1" x14ac:dyDescent="0.25">
      <c r="A11" s="41">
        <f t="shared" si="0"/>
        <v>7</v>
      </c>
      <c r="B11" s="52">
        <f t="shared" si="1"/>
        <v>132</v>
      </c>
      <c r="C11" s="156">
        <v>207</v>
      </c>
      <c r="D11" s="154" t="s">
        <v>125</v>
      </c>
      <c r="E11" s="154" t="s">
        <v>233</v>
      </c>
      <c r="F11" s="154" t="s">
        <v>151</v>
      </c>
      <c r="G11" s="31" t="s">
        <v>257</v>
      </c>
      <c r="H11" s="48" t="s">
        <v>163</v>
      </c>
      <c r="I11" s="53">
        <f t="shared" si="2"/>
        <v>7</v>
      </c>
      <c r="J11" s="54" t="str">
        <f t="shared" si="3"/>
        <v/>
      </c>
      <c r="K11" s="54" t="str">
        <f t="shared" si="4"/>
        <v/>
      </c>
      <c r="L11" s="55">
        <f t="shared" si="5"/>
        <v>0</v>
      </c>
      <c r="M11" s="36">
        <f t="shared" si="6"/>
        <v>207</v>
      </c>
      <c r="N11" s="26">
        <v>7</v>
      </c>
      <c r="O11" s="43">
        <f>IF(N11,VLOOKUP(N11,Point!$A$3:$B$122,2),0)</f>
        <v>132</v>
      </c>
      <c r="P11" s="61">
        <f t="shared" si="7"/>
        <v>207</v>
      </c>
      <c r="Q11" s="35"/>
      <c r="R11" s="26"/>
      <c r="S11" s="100"/>
      <c r="T11" s="102" t="str">
        <f t="shared" si="8"/>
        <v/>
      </c>
      <c r="U11" s="35"/>
      <c r="V11" s="29"/>
      <c r="W11" s="105"/>
      <c r="X11" s="102" t="str">
        <f t="shared" si="9"/>
        <v/>
      </c>
      <c r="Y11" s="119" t="str">
        <f t="shared" si="10"/>
        <v/>
      </c>
      <c r="Z11" s="35"/>
      <c r="AA11" s="26"/>
      <c r="AB11" s="100"/>
      <c r="AC11" s="102" t="str">
        <f t="shared" si="11"/>
        <v/>
      </c>
      <c r="AD11" s="35"/>
      <c r="AE11" s="26"/>
      <c r="AF11" s="105"/>
      <c r="AG11" s="102" t="str">
        <f t="shared" si="12"/>
        <v/>
      </c>
      <c r="AH11" s="119" t="str">
        <f t="shared" si="13"/>
        <v/>
      </c>
      <c r="AI11" s="41" t="str">
        <f t="shared" si="14"/>
        <v/>
      </c>
      <c r="AJ11" s="22" t="str">
        <f t="shared" si="15"/>
        <v/>
      </c>
      <c r="AK11" s="57">
        <f>IF(AJ11&lt;&gt;"",VLOOKUP(AJ11,Point!$A$3:$B$122,2),0)</f>
        <v>0</v>
      </c>
      <c r="AL11" s="61">
        <f t="shared" si="16"/>
        <v>207</v>
      </c>
      <c r="AM11" s="35"/>
      <c r="AN11" s="26"/>
      <c r="AO11" s="100"/>
      <c r="AP11" s="102" t="str">
        <f t="shared" si="17"/>
        <v/>
      </c>
      <c r="AQ11" s="35"/>
      <c r="AR11" s="29"/>
      <c r="AS11" s="105"/>
      <c r="AT11" s="95" t="str">
        <f t="shared" si="18"/>
        <v/>
      </c>
      <c r="AU11" s="22" t="str">
        <f t="shared" si="19"/>
        <v/>
      </c>
      <c r="AV11" s="87">
        <f>IF(AND(AU11&lt;&gt;"",AU11&gt;Point!$I$8),AU11-Point!$I$8,0)</f>
        <v>0</v>
      </c>
      <c r="AW11" s="22">
        <f>IF(AV11&lt;&gt;0,VLOOKUP(AV11,Point!$I$11:$J$48,2),0)</f>
        <v>0</v>
      </c>
      <c r="AX11" s="26"/>
      <c r="AY11" s="22" t="str">
        <f t="shared" si="20"/>
        <v/>
      </c>
      <c r="AZ11" s="22" t="str">
        <f t="shared" si="21"/>
        <v/>
      </c>
      <c r="BA11" s="22" t="str">
        <f t="shared" si="22"/>
        <v/>
      </c>
      <c r="BB11" s="43">
        <f>IF(AY11&lt;&gt;"",VLOOKUP(BA11,Point!$A$3:$B$122,2),0)</f>
        <v>0</v>
      </c>
      <c r="BC11" s="128">
        <f t="shared" si="23"/>
        <v>207</v>
      </c>
      <c r="BD11" s="65"/>
      <c r="BE11" s="27"/>
      <c r="BF11" s="22">
        <f t="shared" si="24"/>
        <v>0</v>
      </c>
      <c r="BG11" s="65"/>
      <c r="BH11" s="27"/>
      <c r="BI11" s="22">
        <f t="shared" si="25"/>
        <v>0</v>
      </c>
      <c r="BJ11" s="65"/>
      <c r="BK11" s="27"/>
      <c r="BL11" s="22">
        <f t="shared" si="26"/>
        <v>0</v>
      </c>
      <c r="BM11" s="65"/>
      <c r="BN11" s="27"/>
      <c r="BO11" s="150">
        <f t="shared" si="28"/>
        <v>0</v>
      </c>
      <c r="BP11" s="95" t="str">
        <f t="shared" si="29"/>
        <v/>
      </c>
      <c r="BQ11" s="22" t="str">
        <f t="shared" si="30"/>
        <v/>
      </c>
      <c r="BR11" s="57">
        <f>IF(BP11&lt;&gt;"",VLOOKUP(BQ11,Point!$A$3:$B$122,2),0)</f>
        <v>0</v>
      </c>
      <c r="BS11" s="64">
        <f t="shared" si="27"/>
        <v>207</v>
      </c>
    </row>
    <row r="12" spans="1:71" ht="12.95" customHeight="1" x14ac:dyDescent="0.25">
      <c r="A12" s="41">
        <f t="shared" si="0"/>
        <v>8</v>
      </c>
      <c r="B12" s="52">
        <f t="shared" si="1"/>
        <v>129</v>
      </c>
      <c r="C12" s="156">
        <v>229</v>
      </c>
      <c r="D12" s="154" t="s">
        <v>204</v>
      </c>
      <c r="E12" s="154" t="s">
        <v>266</v>
      </c>
      <c r="F12" s="154" t="s">
        <v>155</v>
      </c>
      <c r="G12" s="31" t="s">
        <v>257</v>
      </c>
      <c r="H12" s="48" t="s">
        <v>163</v>
      </c>
      <c r="I12" s="53">
        <f t="shared" si="2"/>
        <v>8</v>
      </c>
      <c r="J12" s="54" t="str">
        <f t="shared" si="3"/>
        <v/>
      </c>
      <c r="K12" s="54" t="str">
        <f t="shared" si="4"/>
        <v/>
      </c>
      <c r="L12" s="55">
        <f t="shared" si="5"/>
        <v>0</v>
      </c>
      <c r="M12" s="36">
        <f t="shared" si="6"/>
        <v>229</v>
      </c>
      <c r="N12" s="26">
        <v>8</v>
      </c>
      <c r="O12" s="43">
        <f>IF(N12,VLOOKUP(N12,Point!$A$3:$B$122,2),0)</f>
        <v>129</v>
      </c>
      <c r="P12" s="61">
        <f t="shared" si="7"/>
        <v>229</v>
      </c>
      <c r="Q12" s="35"/>
      <c r="R12" s="26"/>
      <c r="S12" s="100"/>
      <c r="T12" s="102" t="str">
        <f t="shared" si="8"/>
        <v/>
      </c>
      <c r="U12" s="35"/>
      <c r="V12" s="29"/>
      <c r="W12" s="105"/>
      <c r="X12" s="102" t="str">
        <f t="shared" si="9"/>
        <v/>
      </c>
      <c r="Y12" s="119" t="str">
        <f t="shared" si="10"/>
        <v/>
      </c>
      <c r="Z12" s="35"/>
      <c r="AA12" s="26"/>
      <c r="AB12" s="100"/>
      <c r="AC12" s="102" t="str">
        <f t="shared" si="11"/>
        <v/>
      </c>
      <c r="AD12" s="35"/>
      <c r="AE12" s="26"/>
      <c r="AF12" s="105"/>
      <c r="AG12" s="102" t="str">
        <f t="shared" si="12"/>
        <v/>
      </c>
      <c r="AH12" s="119" t="str">
        <f t="shared" si="13"/>
        <v/>
      </c>
      <c r="AI12" s="41" t="str">
        <f t="shared" si="14"/>
        <v/>
      </c>
      <c r="AJ12" s="22" t="str">
        <f t="shared" si="15"/>
        <v/>
      </c>
      <c r="AK12" s="57">
        <f>IF(AJ12&lt;&gt;"",VLOOKUP(AJ12,Point!$A$3:$B$122,2),0)</f>
        <v>0</v>
      </c>
      <c r="AL12" s="61">
        <f t="shared" si="16"/>
        <v>229</v>
      </c>
      <c r="AM12" s="35"/>
      <c r="AN12" s="26"/>
      <c r="AO12" s="100"/>
      <c r="AP12" s="102" t="str">
        <f t="shared" si="17"/>
        <v/>
      </c>
      <c r="AQ12" s="35"/>
      <c r="AR12" s="29"/>
      <c r="AS12" s="105"/>
      <c r="AT12" s="95" t="str">
        <f t="shared" si="18"/>
        <v/>
      </c>
      <c r="AU12" s="22" t="str">
        <f t="shared" si="19"/>
        <v/>
      </c>
      <c r="AV12" s="87">
        <f>IF(AND(AU12&lt;&gt;"",AU12&gt;Point!$I$8),AU12-Point!$I$8,0)</f>
        <v>0</v>
      </c>
      <c r="AW12" s="22">
        <f>IF(AV12&lt;&gt;0,VLOOKUP(AV12,Point!$I$11:$J$48,2),0)</f>
        <v>0</v>
      </c>
      <c r="AX12" s="26"/>
      <c r="AY12" s="22" t="str">
        <f t="shared" si="20"/>
        <v/>
      </c>
      <c r="AZ12" s="22" t="str">
        <f t="shared" si="21"/>
        <v/>
      </c>
      <c r="BA12" s="22" t="str">
        <f t="shared" si="22"/>
        <v/>
      </c>
      <c r="BB12" s="43">
        <f>IF(AY12&lt;&gt;"",VLOOKUP(BA12,Point!$A$3:$B$122,2),0)</f>
        <v>0</v>
      </c>
      <c r="BC12" s="128">
        <f t="shared" si="23"/>
        <v>229</v>
      </c>
      <c r="BD12" s="65"/>
      <c r="BE12" s="27"/>
      <c r="BF12" s="22">
        <f t="shared" si="24"/>
        <v>0</v>
      </c>
      <c r="BG12" s="65"/>
      <c r="BH12" s="27"/>
      <c r="BI12" s="22">
        <f t="shared" si="25"/>
        <v>0</v>
      </c>
      <c r="BJ12" s="65"/>
      <c r="BK12" s="27"/>
      <c r="BL12" s="22">
        <f t="shared" si="26"/>
        <v>0</v>
      </c>
      <c r="BM12" s="65"/>
      <c r="BN12" s="27"/>
      <c r="BO12" s="150">
        <f t="shared" si="28"/>
        <v>0</v>
      </c>
      <c r="BP12" s="95" t="str">
        <f t="shared" si="29"/>
        <v/>
      </c>
      <c r="BQ12" s="22" t="str">
        <f t="shared" si="30"/>
        <v/>
      </c>
      <c r="BR12" s="57">
        <f>IF(BP12&lt;&gt;"",VLOOKUP(BQ12,Point!$A$3:$B$122,2),0)</f>
        <v>0</v>
      </c>
      <c r="BS12" s="64">
        <f t="shared" si="27"/>
        <v>229</v>
      </c>
    </row>
    <row r="13" spans="1:71" ht="12.95" customHeight="1" x14ac:dyDescent="0.25">
      <c r="A13" s="41">
        <f t="shared" si="0"/>
        <v>9</v>
      </c>
      <c r="B13" s="52">
        <f t="shared" si="1"/>
        <v>127</v>
      </c>
      <c r="C13" s="156">
        <v>209</v>
      </c>
      <c r="D13" s="154" t="s">
        <v>236</v>
      </c>
      <c r="E13" s="154" t="s">
        <v>237</v>
      </c>
      <c r="F13" s="154" t="s">
        <v>157</v>
      </c>
      <c r="G13" s="31" t="s">
        <v>257</v>
      </c>
      <c r="H13" s="48" t="s">
        <v>163</v>
      </c>
      <c r="I13" s="53">
        <f t="shared" si="2"/>
        <v>9</v>
      </c>
      <c r="J13" s="54" t="str">
        <f t="shared" si="3"/>
        <v/>
      </c>
      <c r="K13" s="54" t="str">
        <f t="shared" si="4"/>
        <v/>
      </c>
      <c r="L13" s="55">
        <f t="shared" si="5"/>
        <v>0</v>
      </c>
      <c r="M13" s="36">
        <f t="shared" si="6"/>
        <v>209</v>
      </c>
      <c r="N13" s="26">
        <v>9</v>
      </c>
      <c r="O13" s="43">
        <f>IF(N13,VLOOKUP(N13,Point!$A$3:$B$122,2),0)</f>
        <v>127</v>
      </c>
      <c r="P13" s="61">
        <f t="shared" si="7"/>
        <v>209</v>
      </c>
      <c r="Q13" s="35"/>
      <c r="R13" s="26"/>
      <c r="S13" s="100"/>
      <c r="T13" s="102" t="str">
        <f t="shared" si="8"/>
        <v/>
      </c>
      <c r="U13" s="35"/>
      <c r="V13" s="29"/>
      <c r="W13" s="105"/>
      <c r="X13" s="102" t="str">
        <f t="shared" si="9"/>
        <v/>
      </c>
      <c r="Y13" s="119" t="str">
        <f t="shared" si="10"/>
        <v/>
      </c>
      <c r="Z13" s="35"/>
      <c r="AA13" s="26"/>
      <c r="AB13" s="100"/>
      <c r="AC13" s="102" t="str">
        <f t="shared" si="11"/>
        <v/>
      </c>
      <c r="AD13" s="35"/>
      <c r="AE13" s="26"/>
      <c r="AF13" s="105"/>
      <c r="AG13" s="102" t="str">
        <f t="shared" si="12"/>
        <v/>
      </c>
      <c r="AH13" s="119" t="str">
        <f t="shared" si="13"/>
        <v/>
      </c>
      <c r="AI13" s="41" t="str">
        <f t="shared" si="14"/>
        <v/>
      </c>
      <c r="AJ13" s="22" t="str">
        <f t="shared" si="15"/>
        <v/>
      </c>
      <c r="AK13" s="57">
        <f>IF(AJ13&lt;&gt;"",VLOOKUP(AJ13,Point!$A$3:$B$122,2),0)</f>
        <v>0</v>
      </c>
      <c r="AL13" s="61">
        <f t="shared" si="16"/>
        <v>209</v>
      </c>
      <c r="AM13" s="35"/>
      <c r="AN13" s="26"/>
      <c r="AO13" s="100"/>
      <c r="AP13" s="102" t="str">
        <f t="shared" si="17"/>
        <v/>
      </c>
      <c r="AQ13" s="35"/>
      <c r="AR13" s="29"/>
      <c r="AS13" s="105"/>
      <c r="AT13" s="95" t="str">
        <f t="shared" si="18"/>
        <v/>
      </c>
      <c r="AU13" s="22" t="str">
        <f t="shared" si="19"/>
        <v/>
      </c>
      <c r="AV13" s="87">
        <f>IF(AND(AU13&lt;&gt;"",AU13&gt;Point!$I$8),AU13-Point!$I$8,0)</f>
        <v>0</v>
      </c>
      <c r="AW13" s="22">
        <f>IF(AV13&lt;&gt;0,VLOOKUP(AV13,Point!$I$11:$J$48,2),0)</f>
        <v>0</v>
      </c>
      <c r="AX13" s="26"/>
      <c r="AY13" s="22" t="str">
        <f t="shared" si="20"/>
        <v/>
      </c>
      <c r="AZ13" s="22" t="str">
        <f t="shared" si="21"/>
        <v/>
      </c>
      <c r="BA13" s="22" t="str">
        <f t="shared" si="22"/>
        <v/>
      </c>
      <c r="BB13" s="43">
        <f>IF(AY13&lt;&gt;"",VLOOKUP(BA13,Point!$A$3:$B$122,2),0)</f>
        <v>0</v>
      </c>
      <c r="BC13" s="128">
        <f t="shared" si="23"/>
        <v>209</v>
      </c>
      <c r="BD13" s="65"/>
      <c r="BE13" s="27"/>
      <c r="BF13" s="22">
        <f t="shared" si="24"/>
        <v>0</v>
      </c>
      <c r="BG13" s="65"/>
      <c r="BH13" s="27"/>
      <c r="BI13" s="22">
        <f t="shared" si="25"/>
        <v>0</v>
      </c>
      <c r="BJ13" s="65"/>
      <c r="BK13" s="27"/>
      <c r="BL13" s="22">
        <f t="shared" si="26"/>
        <v>0</v>
      </c>
      <c r="BM13" s="65"/>
      <c r="BN13" s="27"/>
      <c r="BO13" s="150">
        <f t="shared" si="28"/>
        <v>0</v>
      </c>
      <c r="BP13" s="95" t="str">
        <f t="shared" si="29"/>
        <v/>
      </c>
      <c r="BQ13" s="22" t="str">
        <f t="shared" si="30"/>
        <v/>
      </c>
      <c r="BR13" s="57">
        <f>IF(BP13&lt;&gt;"",VLOOKUP(BQ13,Point!$A$3:$B$122,2),0)</f>
        <v>0</v>
      </c>
      <c r="BS13" s="64">
        <f t="shared" si="27"/>
        <v>209</v>
      </c>
    </row>
    <row r="14" spans="1:71" ht="12.95" customHeight="1" x14ac:dyDescent="0.25">
      <c r="A14" s="41">
        <f t="shared" si="0"/>
        <v>10</v>
      </c>
      <c r="B14" s="52">
        <f t="shared" si="1"/>
        <v>125</v>
      </c>
      <c r="C14" s="156">
        <v>239</v>
      </c>
      <c r="D14" s="154" t="s">
        <v>280</v>
      </c>
      <c r="E14" s="154" t="s">
        <v>281</v>
      </c>
      <c r="F14" s="154" t="s">
        <v>265</v>
      </c>
      <c r="G14" s="31" t="s">
        <v>257</v>
      </c>
      <c r="H14" s="48" t="s">
        <v>163</v>
      </c>
      <c r="I14" s="53">
        <f t="shared" si="2"/>
        <v>10</v>
      </c>
      <c r="J14" s="54" t="str">
        <f t="shared" si="3"/>
        <v/>
      </c>
      <c r="K14" s="54" t="str">
        <f t="shared" si="4"/>
        <v/>
      </c>
      <c r="L14" s="55">
        <f t="shared" si="5"/>
        <v>0</v>
      </c>
      <c r="M14" s="36">
        <f t="shared" si="6"/>
        <v>239</v>
      </c>
      <c r="N14" s="26">
        <v>10</v>
      </c>
      <c r="O14" s="43">
        <f>IF(N14,VLOOKUP(N14,Point!$A$3:$B$122,2),0)</f>
        <v>125</v>
      </c>
      <c r="P14" s="61">
        <f t="shared" si="7"/>
        <v>239</v>
      </c>
      <c r="Q14" s="35"/>
      <c r="R14" s="26"/>
      <c r="S14" s="100"/>
      <c r="T14" s="102" t="str">
        <f t="shared" si="8"/>
        <v/>
      </c>
      <c r="U14" s="35"/>
      <c r="V14" s="29"/>
      <c r="W14" s="105"/>
      <c r="X14" s="102" t="str">
        <f t="shared" si="9"/>
        <v/>
      </c>
      <c r="Y14" s="119" t="str">
        <f t="shared" si="10"/>
        <v/>
      </c>
      <c r="Z14" s="35"/>
      <c r="AA14" s="26"/>
      <c r="AB14" s="100"/>
      <c r="AC14" s="102" t="str">
        <f t="shared" si="11"/>
        <v/>
      </c>
      <c r="AD14" s="35"/>
      <c r="AE14" s="26"/>
      <c r="AF14" s="105"/>
      <c r="AG14" s="102" t="str">
        <f t="shared" si="12"/>
        <v/>
      </c>
      <c r="AH14" s="119" t="str">
        <f t="shared" si="13"/>
        <v/>
      </c>
      <c r="AI14" s="41" t="str">
        <f t="shared" si="14"/>
        <v/>
      </c>
      <c r="AJ14" s="22" t="str">
        <f t="shared" si="15"/>
        <v/>
      </c>
      <c r="AK14" s="57">
        <f>IF(AJ14&lt;&gt;"",VLOOKUP(AJ14,Point!$A$3:$B$122,2),0)</f>
        <v>0</v>
      </c>
      <c r="AL14" s="61">
        <f t="shared" si="16"/>
        <v>239</v>
      </c>
      <c r="AM14" s="35"/>
      <c r="AN14" s="26"/>
      <c r="AO14" s="100"/>
      <c r="AP14" s="102" t="str">
        <f t="shared" si="17"/>
        <v/>
      </c>
      <c r="AQ14" s="35"/>
      <c r="AR14" s="29"/>
      <c r="AS14" s="105"/>
      <c r="AT14" s="95" t="str">
        <f t="shared" si="18"/>
        <v/>
      </c>
      <c r="AU14" s="22" t="str">
        <f t="shared" si="19"/>
        <v/>
      </c>
      <c r="AV14" s="87">
        <f>IF(AND(AU14&lt;&gt;"",AU14&gt;Point!$I$8),AU14-Point!$I$8,0)</f>
        <v>0</v>
      </c>
      <c r="AW14" s="22">
        <f>IF(AV14&lt;&gt;0,VLOOKUP(AV14,Point!$I$11:$J$48,2),0)</f>
        <v>0</v>
      </c>
      <c r="AX14" s="26"/>
      <c r="AY14" s="22" t="str">
        <f t="shared" si="20"/>
        <v/>
      </c>
      <c r="AZ14" s="22" t="str">
        <f t="shared" si="21"/>
        <v/>
      </c>
      <c r="BA14" s="22" t="str">
        <f t="shared" si="22"/>
        <v/>
      </c>
      <c r="BB14" s="43">
        <f>IF(AY14&lt;&gt;"",VLOOKUP(BA14,Point!$A$3:$B$122,2),0)</f>
        <v>0</v>
      </c>
      <c r="BC14" s="128">
        <f t="shared" si="23"/>
        <v>239</v>
      </c>
      <c r="BD14" s="65"/>
      <c r="BE14" s="27"/>
      <c r="BF14" s="22">
        <f t="shared" si="24"/>
        <v>0</v>
      </c>
      <c r="BG14" s="65"/>
      <c r="BH14" s="27"/>
      <c r="BI14" s="22">
        <f t="shared" si="25"/>
        <v>0</v>
      </c>
      <c r="BJ14" s="65"/>
      <c r="BK14" s="27"/>
      <c r="BL14" s="22">
        <f t="shared" si="26"/>
        <v>0</v>
      </c>
      <c r="BM14" s="65"/>
      <c r="BN14" s="27"/>
      <c r="BO14" s="150">
        <f t="shared" si="28"/>
        <v>0</v>
      </c>
      <c r="BP14" s="95" t="str">
        <f t="shared" si="29"/>
        <v/>
      </c>
      <c r="BQ14" s="22" t="str">
        <f t="shared" si="30"/>
        <v/>
      </c>
      <c r="BR14" s="57">
        <f>IF(BP14&lt;&gt;"",VLOOKUP(BQ14,Point!$A$3:$B$122,2),0)</f>
        <v>0</v>
      </c>
      <c r="BS14" s="64">
        <f t="shared" si="27"/>
        <v>239</v>
      </c>
    </row>
    <row r="15" spans="1:71" ht="12.95" customHeight="1" x14ac:dyDescent="0.25">
      <c r="A15" s="41">
        <f t="shared" si="0"/>
        <v>11</v>
      </c>
      <c r="B15" s="52">
        <f t="shared" si="1"/>
        <v>123</v>
      </c>
      <c r="C15" s="157">
        <v>249</v>
      </c>
      <c r="D15" s="28" t="s">
        <v>377</v>
      </c>
      <c r="E15" s="24" t="s">
        <v>42</v>
      </c>
      <c r="F15" s="24" t="s">
        <v>365</v>
      </c>
      <c r="G15" s="31" t="s">
        <v>257</v>
      </c>
      <c r="H15" s="48" t="s">
        <v>163</v>
      </c>
      <c r="I15" s="53">
        <f t="shared" si="2"/>
        <v>11</v>
      </c>
      <c r="J15" s="54" t="str">
        <f t="shared" si="3"/>
        <v/>
      </c>
      <c r="K15" s="54" t="str">
        <f t="shared" si="4"/>
        <v/>
      </c>
      <c r="L15" s="55">
        <f t="shared" si="5"/>
        <v>0</v>
      </c>
      <c r="M15" s="36">
        <f t="shared" si="6"/>
        <v>249</v>
      </c>
      <c r="N15" s="26">
        <v>11</v>
      </c>
      <c r="O15" s="43">
        <f>IF(N15,VLOOKUP(N15,Point!$A$3:$B$122,2),0)</f>
        <v>123</v>
      </c>
      <c r="P15" s="61">
        <f t="shared" si="7"/>
        <v>249</v>
      </c>
      <c r="Q15" s="35"/>
      <c r="R15" s="26"/>
      <c r="S15" s="100"/>
      <c r="T15" s="102" t="str">
        <f t="shared" si="8"/>
        <v/>
      </c>
      <c r="U15" s="35"/>
      <c r="V15" s="26"/>
      <c r="W15" s="100"/>
      <c r="X15" s="102" t="str">
        <f t="shared" si="9"/>
        <v/>
      </c>
      <c r="Y15" s="119" t="str">
        <f t="shared" si="10"/>
        <v/>
      </c>
      <c r="Z15" s="35"/>
      <c r="AA15" s="26"/>
      <c r="AB15" s="100"/>
      <c r="AC15" s="102" t="str">
        <f t="shared" si="11"/>
        <v/>
      </c>
      <c r="AD15" s="35"/>
      <c r="AE15" s="26"/>
      <c r="AF15" s="100"/>
      <c r="AG15" s="102" t="str">
        <f t="shared" si="12"/>
        <v/>
      </c>
      <c r="AH15" s="119" t="str">
        <f t="shared" si="13"/>
        <v/>
      </c>
      <c r="AI15" s="41" t="str">
        <f t="shared" si="14"/>
        <v/>
      </c>
      <c r="AJ15" s="22" t="str">
        <f t="shared" si="15"/>
        <v/>
      </c>
      <c r="AK15" s="57">
        <f>IF(AJ15&lt;&gt;"",VLOOKUP(AJ15,Point!$A$3:$B$122,2),0)</f>
        <v>0</v>
      </c>
      <c r="AL15" s="61">
        <f t="shared" si="16"/>
        <v>249</v>
      </c>
      <c r="AM15" s="35"/>
      <c r="AN15" s="26"/>
      <c r="AO15" s="100"/>
      <c r="AP15" s="102" t="str">
        <f t="shared" si="17"/>
        <v/>
      </c>
      <c r="AQ15" s="35"/>
      <c r="AR15" s="26"/>
      <c r="AS15" s="100"/>
      <c r="AT15" s="95" t="str">
        <f t="shared" si="18"/>
        <v/>
      </c>
      <c r="AU15" s="22" t="str">
        <f t="shared" si="19"/>
        <v/>
      </c>
      <c r="AV15" s="87">
        <f>IF(AND(AU15&lt;&gt;"",AU15&gt;Point!$I$8),AU15-Point!$I$8,0)</f>
        <v>0</v>
      </c>
      <c r="AW15" s="22">
        <f>IF(AV15&lt;&gt;0,VLOOKUP(AV15,Point!$I$11:$J$48,2),0)</f>
        <v>0</v>
      </c>
      <c r="AX15" s="26"/>
      <c r="AY15" s="22" t="str">
        <f t="shared" si="20"/>
        <v/>
      </c>
      <c r="AZ15" s="22" t="str">
        <f t="shared" si="21"/>
        <v/>
      </c>
      <c r="BA15" s="22" t="str">
        <f t="shared" si="22"/>
        <v/>
      </c>
      <c r="BB15" s="43">
        <f>IF(AY15&lt;&gt;"",VLOOKUP(BA15,Point!$A$3:$B$122,2),0)</f>
        <v>0</v>
      </c>
      <c r="BC15" s="128">
        <f t="shared" si="23"/>
        <v>249</v>
      </c>
      <c r="BD15" s="65"/>
      <c r="BE15" s="27"/>
      <c r="BF15" s="22">
        <f t="shared" si="24"/>
        <v>0</v>
      </c>
      <c r="BG15" s="65"/>
      <c r="BH15" s="27"/>
      <c r="BI15" s="22">
        <f t="shared" si="25"/>
        <v>0</v>
      </c>
      <c r="BJ15" s="65"/>
      <c r="BK15" s="27"/>
      <c r="BL15" s="22">
        <f t="shared" si="26"/>
        <v>0</v>
      </c>
      <c r="BM15" s="65"/>
      <c r="BN15" s="27"/>
      <c r="BO15" s="150">
        <f t="shared" si="28"/>
        <v>0</v>
      </c>
      <c r="BP15" s="95" t="str">
        <f t="shared" si="29"/>
        <v/>
      </c>
      <c r="BQ15" s="22" t="str">
        <f t="shared" si="30"/>
        <v/>
      </c>
      <c r="BR15" s="57">
        <f>IF(BP15&lt;&gt;"",VLOOKUP(BQ15,Point!$A$3:$B$122,2),0)</f>
        <v>0</v>
      </c>
      <c r="BS15" s="64">
        <f t="shared" si="27"/>
        <v>249</v>
      </c>
    </row>
    <row r="16" spans="1:71" ht="12.95" customHeight="1" x14ac:dyDescent="0.25">
      <c r="A16" s="41">
        <f t="shared" si="0"/>
        <v>12</v>
      </c>
      <c r="B16" s="52">
        <f t="shared" si="1"/>
        <v>121</v>
      </c>
      <c r="C16" s="156">
        <v>243</v>
      </c>
      <c r="D16" s="24" t="s">
        <v>367</v>
      </c>
      <c r="E16" s="24" t="s">
        <v>368</v>
      </c>
      <c r="F16" s="154" t="s">
        <v>151</v>
      </c>
      <c r="G16" s="31" t="s">
        <v>257</v>
      </c>
      <c r="H16" s="48" t="s">
        <v>163</v>
      </c>
      <c r="I16" s="53">
        <f t="shared" si="2"/>
        <v>12</v>
      </c>
      <c r="J16" s="54" t="str">
        <f t="shared" si="3"/>
        <v/>
      </c>
      <c r="K16" s="54" t="str">
        <f t="shared" si="4"/>
        <v/>
      </c>
      <c r="L16" s="55">
        <f t="shared" si="5"/>
        <v>0</v>
      </c>
      <c r="M16" s="36">
        <f t="shared" si="6"/>
        <v>243</v>
      </c>
      <c r="N16" s="26">
        <v>12</v>
      </c>
      <c r="O16" s="43">
        <f>IF(N16,VLOOKUP(N16,Point!$A$3:$B$122,2),0)</f>
        <v>121</v>
      </c>
      <c r="P16" s="61">
        <f t="shared" si="7"/>
        <v>243</v>
      </c>
      <c r="Q16" s="35"/>
      <c r="R16" s="26"/>
      <c r="S16" s="100"/>
      <c r="T16" s="102" t="str">
        <f t="shared" si="8"/>
        <v/>
      </c>
      <c r="U16" s="35"/>
      <c r="V16" s="26"/>
      <c r="W16" s="100"/>
      <c r="X16" s="102" t="str">
        <f t="shared" si="9"/>
        <v/>
      </c>
      <c r="Y16" s="119" t="str">
        <f t="shared" si="10"/>
        <v/>
      </c>
      <c r="Z16" s="35"/>
      <c r="AA16" s="26"/>
      <c r="AB16" s="100"/>
      <c r="AC16" s="102" t="str">
        <f t="shared" si="11"/>
        <v/>
      </c>
      <c r="AD16" s="35"/>
      <c r="AE16" s="26"/>
      <c r="AF16" s="100"/>
      <c r="AG16" s="102" t="str">
        <f t="shared" si="12"/>
        <v/>
      </c>
      <c r="AH16" s="119" t="str">
        <f t="shared" si="13"/>
        <v/>
      </c>
      <c r="AI16" s="41" t="str">
        <f t="shared" si="14"/>
        <v/>
      </c>
      <c r="AJ16" s="22" t="str">
        <f t="shared" si="15"/>
        <v/>
      </c>
      <c r="AK16" s="57">
        <f>IF(AJ16&lt;&gt;"",VLOOKUP(AJ16,Point!$A$3:$B$122,2),0)</f>
        <v>0</v>
      </c>
      <c r="AL16" s="61">
        <f t="shared" si="16"/>
        <v>243</v>
      </c>
      <c r="AM16" s="35"/>
      <c r="AN16" s="26"/>
      <c r="AO16" s="100"/>
      <c r="AP16" s="102" t="str">
        <f t="shared" si="17"/>
        <v/>
      </c>
      <c r="AQ16" s="35"/>
      <c r="AR16" s="26"/>
      <c r="AS16" s="100"/>
      <c r="AT16" s="95" t="str">
        <f t="shared" si="18"/>
        <v/>
      </c>
      <c r="AU16" s="22" t="str">
        <f t="shared" si="19"/>
        <v/>
      </c>
      <c r="AV16" s="87">
        <f>IF(AND(AU16&lt;&gt;"",AU16&gt;Point!$I$8),AU16-Point!$I$8,0)</f>
        <v>0</v>
      </c>
      <c r="AW16" s="22">
        <f>IF(AV16&lt;&gt;0,VLOOKUP(AV16,Point!$I$11:$J$48,2),0)</f>
        <v>0</v>
      </c>
      <c r="AX16" s="26"/>
      <c r="AY16" s="22" t="str">
        <f t="shared" si="20"/>
        <v/>
      </c>
      <c r="AZ16" s="22" t="str">
        <f t="shared" si="21"/>
        <v/>
      </c>
      <c r="BA16" s="22" t="str">
        <f t="shared" si="22"/>
        <v/>
      </c>
      <c r="BB16" s="43">
        <f>IF(AY16&lt;&gt;"",VLOOKUP(BA16,Point!$A$3:$B$122,2),0)</f>
        <v>0</v>
      </c>
      <c r="BC16" s="128">
        <f t="shared" si="23"/>
        <v>243</v>
      </c>
      <c r="BD16" s="65"/>
      <c r="BE16" s="27"/>
      <c r="BF16" s="22">
        <f t="shared" si="24"/>
        <v>0</v>
      </c>
      <c r="BG16" s="65"/>
      <c r="BH16" s="27"/>
      <c r="BI16" s="22">
        <f t="shared" si="25"/>
        <v>0</v>
      </c>
      <c r="BJ16" s="65"/>
      <c r="BK16" s="27"/>
      <c r="BL16" s="22">
        <f t="shared" si="26"/>
        <v>0</v>
      </c>
      <c r="BM16" s="65"/>
      <c r="BN16" s="27"/>
      <c r="BO16" s="150">
        <f t="shared" si="28"/>
        <v>0</v>
      </c>
      <c r="BP16" s="95" t="str">
        <f t="shared" si="29"/>
        <v/>
      </c>
      <c r="BQ16" s="22" t="str">
        <f t="shared" si="30"/>
        <v/>
      </c>
      <c r="BR16" s="57">
        <f>IF(BP16&lt;&gt;"",VLOOKUP(BQ16,Point!$A$3:$B$122,2),0)</f>
        <v>0</v>
      </c>
      <c r="BS16" s="64">
        <f t="shared" si="27"/>
        <v>243</v>
      </c>
    </row>
    <row r="17" spans="1:71" ht="12.95" customHeight="1" x14ac:dyDescent="0.25">
      <c r="A17" s="41">
        <f t="shared" si="0"/>
        <v>13</v>
      </c>
      <c r="B17" s="52">
        <f t="shared" si="1"/>
        <v>119</v>
      </c>
      <c r="C17" s="156">
        <v>221</v>
      </c>
      <c r="D17" s="154" t="s">
        <v>255</v>
      </c>
      <c r="E17" s="154" t="s">
        <v>256</v>
      </c>
      <c r="F17" s="154" t="s">
        <v>154</v>
      </c>
      <c r="G17" s="31" t="s">
        <v>257</v>
      </c>
      <c r="H17" s="48" t="s">
        <v>163</v>
      </c>
      <c r="I17" s="53">
        <f t="shared" si="2"/>
        <v>13</v>
      </c>
      <c r="J17" s="54" t="str">
        <f t="shared" si="3"/>
        <v/>
      </c>
      <c r="K17" s="54" t="str">
        <f t="shared" si="4"/>
        <v/>
      </c>
      <c r="L17" s="55">
        <f t="shared" si="5"/>
        <v>0</v>
      </c>
      <c r="M17" s="36">
        <f t="shared" si="6"/>
        <v>221</v>
      </c>
      <c r="N17" s="26">
        <v>13</v>
      </c>
      <c r="O17" s="43">
        <f>IF(N17,VLOOKUP(N17,Point!$A$3:$B$122,2),0)</f>
        <v>119</v>
      </c>
      <c r="P17" s="61">
        <f t="shared" si="7"/>
        <v>221</v>
      </c>
      <c r="Q17" s="35"/>
      <c r="R17" s="26"/>
      <c r="S17" s="100"/>
      <c r="T17" s="102" t="str">
        <f t="shared" si="8"/>
        <v/>
      </c>
      <c r="U17" s="35"/>
      <c r="V17" s="29"/>
      <c r="W17" s="105"/>
      <c r="X17" s="102" t="str">
        <f t="shared" si="9"/>
        <v/>
      </c>
      <c r="Y17" s="119" t="str">
        <f t="shared" si="10"/>
        <v/>
      </c>
      <c r="Z17" s="35"/>
      <c r="AA17" s="26"/>
      <c r="AB17" s="100"/>
      <c r="AC17" s="102" t="str">
        <f t="shared" si="11"/>
        <v/>
      </c>
      <c r="AD17" s="35"/>
      <c r="AE17" s="26"/>
      <c r="AF17" s="105"/>
      <c r="AG17" s="102" t="str">
        <f t="shared" si="12"/>
        <v/>
      </c>
      <c r="AH17" s="119" t="str">
        <f t="shared" si="13"/>
        <v/>
      </c>
      <c r="AI17" s="41" t="str">
        <f t="shared" si="14"/>
        <v/>
      </c>
      <c r="AJ17" s="22" t="str">
        <f t="shared" si="15"/>
        <v/>
      </c>
      <c r="AK17" s="57">
        <f>IF(AJ17&lt;&gt;"",VLOOKUP(AJ17,Point!$A$3:$B$122,2),0)</f>
        <v>0</v>
      </c>
      <c r="AL17" s="61">
        <f t="shared" si="16"/>
        <v>221</v>
      </c>
      <c r="AM17" s="35"/>
      <c r="AN17" s="26"/>
      <c r="AO17" s="100"/>
      <c r="AP17" s="102" t="str">
        <f t="shared" si="17"/>
        <v/>
      </c>
      <c r="AQ17" s="35"/>
      <c r="AR17" s="29"/>
      <c r="AS17" s="105"/>
      <c r="AT17" s="95" t="str">
        <f t="shared" si="18"/>
        <v/>
      </c>
      <c r="AU17" s="22" t="str">
        <f t="shared" si="19"/>
        <v/>
      </c>
      <c r="AV17" s="87">
        <f>IF(AND(AU17&lt;&gt;"",AU17&gt;Point!$I$8),AU17-Point!$I$8,0)</f>
        <v>0</v>
      </c>
      <c r="AW17" s="22">
        <f>IF(AV17&lt;&gt;0,VLOOKUP(AV17,Point!$I$11:$J$48,2),0)</f>
        <v>0</v>
      </c>
      <c r="AX17" s="26"/>
      <c r="AY17" s="22" t="str">
        <f t="shared" si="20"/>
        <v/>
      </c>
      <c r="AZ17" s="22" t="str">
        <f t="shared" si="21"/>
        <v/>
      </c>
      <c r="BA17" s="22" t="str">
        <f t="shared" si="22"/>
        <v/>
      </c>
      <c r="BB17" s="43">
        <f>IF(AY17&lt;&gt;"",VLOOKUP(BA17,Point!$A$3:$B$122,2),0)</f>
        <v>0</v>
      </c>
      <c r="BC17" s="128">
        <f t="shared" si="23"/>
        <v>221</v>
      </c>
      <c r="BD17" s="65"/>
      <c r="BE17" s="27"/>
      <c r="BF17" s="22">
        <f t="shared" si="24"/>
        <v>0</v>
      </c>
      <c r="BG17" s="65"/>
      <c r="BH17" s="27"/>
      <c r="BI17" s="22">
        <f t="shared" si="25"/>
        <v>0</v>
      </c>
      <c r="BJ17" s="65"/>
      <c r="BK17" s="27"/>
      <c r="BL17" s="22">
        <f t="shared" si="26"/>
        <v>0</v>
      </c>
      <c r="BM17" s="65"/>
      <c r="BN17" s="27"/>
      <c r="BO17" s="150">
        <f t="shared" si="28"/>
        <v>0</v>
      </c>
      <c r="BP17" s="95" t="str">
        <f t="shared" si="29"/>
        <v/>
      </c>
      <c r="BQ17" s="22" t="str">
        <f t="shared" si="30"/>
        <v/>
      </c>
      <c r="BR17" s="57">
        <f>IF(BP17&lt;&gt;"",VLOOKUP(BQ17,Point!$A$3:$B$122,2),0)</f>
        <v>0</v>
      </c>
      <c r="BS17" s="64">
        <f t="shared" si="27"/>
        <v>221</v>
      </c>
    </row>
    <row r="18" spans="1:71" ht="12.95" customHeight="1" x14ac:dyDescent="0.25">
      <c r="A18" s="41">
        <f t="shared" si="0"/>
        <v>14</v>
      </c>
      <c r="B18" s="52">
        <f t="shared" si="1"/>
        <v>117</v>
      </c>
      <c r="C18" s="156">
        <v>225</v>
      </c>
      <c r="D18" s="154" t="s">
        <v>260</v>
      </c>
      <c r="E18" s="154" t="s">
        <v>261</v>
      </c>
      <c r="F18" s="154" t="s">
        <v>152</v>
      </c>
      <c r="G18" s="31" t="s">
        <v>257</v>
      </c>
      <c r="H18" s="48" t="s">
        <v>163</v>
      </c>
      <c r="I18" s="53">
        <f t="shared" si="2"/>
        <v>14</v>
      </c>
      <c r="J18" s="54" t="str">
        <f t="shared" si="3"/>
        <v/>
      </c>
      <c r="K18" s="54" t="str">
        <f t="shared" si="4"/>
        <v/>
      </c>
      <c r="L18" s="55">
        <f t="shared" si="5"/>
        <v>0</v>
      </c>
      <c r="M18" s="36">
        <f t="shared" si="6"/>
        <v>225</v>
      </c>
      <c r="N18" s="26">
        <v>14</v>
      </c>
      <c r="O18" s="43">
        <f>IF(N18,VLOOKUP(N18,Point!$A$3:$B$122,2),0)</f>
        <v>117</v>
      </c>
      <c r="P18" s="61">
        <f t="shared" si="7"/>
        <v>225</v>
      </c>
      <c r="Q18" s="35"/>
      <c r="R18" s="26"/>
      <c r="S18" s="100"/>
      <c r="T18" s="102" t="str">
        <f t="shared" si="8"/>
        <v/>
      </c>
      <c r="U18" s="35"/>
      <c r="V18" s="29"/>
      <c r="W18" s="105"/>
      <c r="X18" s="102" t="str">
        <f t="shared" si="9"/>
        <v/>
      </c>
      <c r="Y18" s="119" t="str">
        <f t="shared" si="10"/>
        <v/>
      </c>
      <c r="Z18" s="35"/>
      <c r="AA18" s="26"/>
      <c r="AB18" s="100"/>
      <c r="AC18" s="102" t="str">
        <f t="shared" si="11"/>
        <v/>
      </c>
      <c r="AD18" s="35"/>
      <c r="AE18" s="26"/>
      <c r="AF18" s="105"/>
      <c r="AG18" s="102" t="str">
        <f t="shared" si="12"/>
        <v/>
      </c>
      <c r="AH18" s="119" t="str">
        <f t="shared" si="13"/>
        <v/>
      </c>
      <c r="AI18" s="41" t="str">
        <f t="shared" si="14"/>
        <v/>
      </c>
      <c r="AJ18" s="22" t="str">
        <f t="shared" si="15"/>
        <v/>
      </c>
      <c r="AK18" s="57">
        <f>IF(AJ18&lt;&gt;"",VLOOKUP(AJ18,Point!$A$3:$B$122,2),0)</f>
        <v>0</v>
      </c>
      <c r="AL18" s="61">
        <f t="shared" si="16"/>
        <v>225</v>
      </c>
      <c r="AM18" s="35"/>
      <c r="AN18" s="26"/>
      <c r="AO18" s="100"/>
      <c r="AP18" s="102" t="str">
        <f t="shared" si="17"/>
        <v/>
      </c>
      <c r="AQ18" s="35"/>
      <c r="AR18" s="29"/>
      <c r="AS18" s="105"/>
      <c r="AT18" s="95" t="str">
        <f t="shared" si="18"/>
        <v/>
      </c>
      <c r="AU18" s="22" t="str">
        <f t="shared" si="19"/>
        <v/>
      </c>
      <c r="AV18" s="87">
        <f>IF(AND(AU18&lt;&gt;"",AU18&gt;Point!$I$8),AU18-Point!$I$8,0)</f>
        <v>0</v>
      </c>
      <c r="AW18" s="22">
        <f>IF(AV18&lt;&gt;0,VLOOKUP(AV18,Point!$I$11:$J$48,2),0)</f>
        <v>0</v>
      </c>
      <c r="AX18" s="26"/>
      <c r="AY18" s="22" t="str">
        <f t="shared" si="20"/>
        <v/>
      </c>
      <c r="AZ18" s="22" t="str">
        <f t="shared" si="21"/>
        <v/>
      </c>
      <c r="BA18" s="22" t="str">
        <f t="shared" si="22"/>
        <v/>
      </c>
      <c r="BB18" s="43">
        <f>IF(AY18&lt;&gt;"",VLOOKUP(BA18,Point!$A$3:$B$122,2),0)</f>
        <v>0</v>
      </c>
      <c r="BC18" s="128">
        <f t="shared" si="23"/>
        <v>225</v>
      </c>
      <c r="BD18" s="65"/>
      <c r="BE18" s="27"/>
      <c r="BF18" s="22">
        <f t="shared" si="24"/>
        <v>0</v>
      </c>
      <c r="BG18" s="65"/>
      <c r="BH18" s="27"/>
      <c r="BI18" s="22">
        <f t="shared" si="25"/>
        <v>0</v>
      </c>
      <c r="BJ18" s="65"/>
      <c r="BK18" s="27"/>
      <c r="BL18" s="22">
        <f t="shared" si="26"/>
        <v>0</v>
      </c>
      <c r="BM18" s="65"/>
      <c r="BN18" s="27"/>
      <c r="BO18" s="150">
        <f t="shared" si="28"/>
        <v>0</v>
      </c>
      <c r="BP18" s="95" t="str">
        <f t="shared" si="29"/>
        <v/>
      </c>
      <c r="BQ18" s="22" t="str">
        <f t="shared" si="30"/>
        <v/>
      </c>
      <c r="BR18" s="57">
        <f>IF(BP18&lt;&gt;"",VLOOKUP(BQ18,Point!$A$3:$B$122,2),0)</f>
        <v>0</v>
      </c>
      <c r="BS18" s="64">
        <f t="shared" si="27"/>
        <v>225</v>
      </c>
    </row>
    <row r="19" spans="1:71" ht="12.95" customHeight="1" x14ac:dyDescent="0.25">
      <c r="A19" s="41">
        <f t="shared" si="0"/>
        <v>15</v>
      </c>
      <c r="B19" s="52">
        <f t="shared" si="1"/>
        <v>115</v>
      </c>
      <c r="C19" s="157">
        <v>238</v>
      </c>
      <c r="D19" s="154" t="s">
        <v>279</v>
      </c>
      <c r="E19" s="154" t="s">
        <v>195</v>
      </c>
      <c r="F19" s="154" t="s">
        <v>161</v>
      </c>
      <c r="G19" s="31" t="s">
        <v>257</v>
      </c>
      <c r="H19" s="48" t="s">
        <v>163</v>
      </c>
      <c r="I19" s="53">
        <f t="shared" si="2"/>
        <v>15</v>
      </c>
      <c r="J19" s="54" t="str">
        <f t="shared" si="3"/>
        <v/>
      </c>
      <c r="K19" s="54" t="str">
        <f t="shared" si="4"/>
        <v/>
      </c>
      <c r="L19" s="55">
        <f t="shared" si="5"/>
        <v>0</v>
      </c>
      <c r="M19" s="36">
        <f t="shared" si="6"/>
        <v>238</v>
      </c>
      <c r="N19" s="26">
        <v>15</v>
      </c>
      <c r="O19" s="43">
        <f>IF(N19,VLOOKUP(N19,Point!$A$3:$B$122,2),0)</f>
        <v>115</v>
      </c>
      <c r="P19" s="61">
        <f t="shared" si="7"/>
        <v>238</v>
      </c>
      <c r="Q19" s="35"/>
      <c r="R19" s="26"/>
      <c r="S19" s="100"/>
      <c r="T19" s="102" t="str">
        <f t="shared" si="8"/>
        <v/>
      </c>
      <c r="U19" s="35"/>
      <c r="V19" s="23"/>
      <c r="W19" s="104"/>
      <c r="X19" s="102" t="str">
        <f t="shared" si="9"/>
        <v/>
      </c>
      <c r="Y19" s="119" t="str">
        <f t="shared" si="10"/>
        <v/>
      </c>
      <c r="Z19" s="35"/>
      <c r="AA19" s="26"/>
      <c r="AB19" s="100"/>
      <c r="AC19" s="102" t="str">
        <f t="shared" si="11"/>
        <v/>
      </c>
      <c r="AD19" s="35"/>
      <c r="AE19" s="26"/>
      <c r="AF19" s="104"/>
      <c r="AG19" s="102" t="str">
        <f t="shared" si="12"/>
        <v/>
      </c>
      <c r="AH19" s="119" t="str">
        <f t="shared" si="13"/>
        <v/>
      </c>
      <c r="AI19" s="41" t="str">
        <f t="shared" si="14"/>
        <v/>
      </c>
      <c r="AJ19" s="22" t="str">
        <f t="shared" si="15"/>
        <v/>
      </c>
      <c r="AK19" s="57">
        <f>IF(AJ19&lt;&gt;"",VLOOKUP(AJ19,Point!$A$3:$B$122,2),0)</f>
        <v>0</v>
      </c>
      <c r="AL19" s="61">
        <f t="shared" si="16"/>
        <v>238</v>
      </c>
      <c r="AM19" s="35"/>
      <c r="AN19" s="26"/>
      <c r="AO19" s="100"/>
      <c r="AP19" s="102" t="str">
        <f t="shared" si="17"/>
        <v/>
      </c>
      <c r="AQ19" s="35"/>
      <c r="AR19" s="23"/>
      <c r="AS19" s="104"/>
      <c r="AT19" s="95" t="str">
        <f t="shared" si="18"/>
        <v/>
      </c>
      <c r="AU19" s="22" t="str">
        <f t="shared" si="19"/>
        <v/>
      </c>
      <c r="AV19" s="87">
        <f>IF(AND(AU19&lt;&gt;"",AU19&gt;Point!$I$8),AU19-Point!$I$8,0)</f>
        <v>0</v>
      </c>
      <c r="AW19" s="22">
        <f>IF(AV19&lt;&gt;0,VLOOKUP(AV19,Point!$I$11:$J$48,2),0)</f>
        <v>0</v>
      </c>
      <c r="AX19" s="26"/>
      <c r="AY19" s="22" t="str">
        <f t="shared" si="20"/>
        <v/>
      </c>
      <c r="AZ19" s="22" t="str">
        <f t="shared" si="21"/>
        <v/>
      </c>
      <c r="BA19" s="22" t="str">
        <f t="shared" si="22"/>
        <v/>
      </c>
      <c r="BB19" s="43">
        <f>IF(AY19&lt;&gt;"",VLOOKUP(BA19,Point!$A$3:$B$122,2),0)</f>
        <v>0</v>
      </c>
      <c r="BC19" s="128">
        <f t="shared" si="23"/>
        <v>238</v>
      </c>
      <c r="BD19" s="65"/>
      <c r="BE19" s="27"/>
      <c r="BF19" s="22">
        <f t="shared" si="24"/>
        <v>0</v>
      </c>
      <c r="BG19" s="65"/>
      <c r="BH19" s="27"/>
      <c r="BI19" s="22">
        <f t="shared" si="25"/>
        <v>0</v>
      </c>
      <c r="BJ19" s="65"/>
      <c r="BK19" s="27"/>
      <c r="BL19" s="22">
        <f t="shared" si="26"/>
        <v>0</v>
      </c>
      <c r="BM19" s="65"/>
      <c r="BN19" s="27"/>
      <c r="BO19" s="150">
        <f t="shared" si="28"/>
        <v>0</v>
      </c>
      <c r="BP19" s="95" t="str">
        <f t="shared" si="29"/>
        <v/>
      </c>
      <c r="BQ19" s="22" t="str">
        <f t="shared" si="30"/>
        <v/>
      </c>
      <c r="BR19" s="57">
        <f>IF(BP19&lt;&gt;"",VLOOKUP(BQ19,Point!$A$3:$B$122,2),0)</f>
        <v>0</v>
      </c>
      <c r="BS19" s="64">
        <f t="shared" si="27"/>
        <v>238</v>
      </c>
    </row>
    <row r="20" spans="1:71" ht="12.95" customHeight="1" x14ac:dyDescent="0.25">
      <c r="A20" s="41">
        <f t="shared" si="0"/>
        <v>16</v>
      </c>
      <c r="B20" s="52">
        <f t="shared" si="1"/>
        <v>113</v>
      </c>
      <c r="C20" s="157">
        <v>222</v>
      </c>
      <c r="D20" s="154" t="s">
        <v>140</v>
      </c>
      <c r="E20" s="154" t="s">
        <v>257</v>
      </c>
      <c r="F20" s="154" t="s">
        <v>157</v>
      </c>
      <c r="G20" s="31" t="s">
        <v>257</v>
      </c>
      <c r="H20" s="48" t="s">
        <v>163</v>
      </c>
      <c r="I20" s="53">
        <f t="shared" si="2"/>
        <v>16</v>
      </c>
      <c r="J20" s="54" t="str">
        <f t="shared" si="3"/>
        <v/>
      </c>
      <c r="K20" s="54" t="str">
        <f t="shared" si="4"/>
        <v/>
      </c>
      <c r="L20" s="55">
        <f t="shared" si="5"/>
        <v>0</v>
      </c>
      <c r="M20" s="36">
        <f t="shared" si="6"/>
        <v>222</v>
      </c>
      <c r="N20" s="26">
        <v>16</v>
      </c>
      <c r="O20" s="43">
        <f>IF(N20,VLOOKUP(N20,Point!$A$3:$B$122,2),0)</f>
        <v>113</v>
      </c>
      <c r="P20" s="61">
        <f t="shared" si="7"/>
        <v>222</v>
      </c>
      <c r="Q20" s="35"/>
      <c r="R20" s="26"/>
      <c r="S20" s="100"/>
      <c r="T20" s="102" t="str">
        <f t="shared" si="8"/>
        <v/>
      </c>
      <c r="U20" s="35"/>
      <c r="V20" s="23"/>
      <c r="W20" s="104"/>
      <c r="X20" s="102" t="str">
        <f t="shared" si="9"/>
        <v/>
      </c>
      <c r="Y20" s="119" t="str">
        <f t="shared" si="10"/>
        <v/>
      </c>
      <c r="Z20" s="35"/>
      <c r="AA20" s="26"/>
      <c r="AB20" s="100"/>
      <c r="AC20" s="102" t="str">
        <f t="shared" si="11"/>
        <v/>
      </c>
      <c r="AD20" s="35"/>
      <c r="AE20" s="26"/>
      <c r="AF20" s="104"/>
      <c r="AG20" s="102" t="str">
        <f t="shared" si="12"/>
        <v/>
      </c>
      <c r="AH20" s="119" t="str">
        <f t="shared" si="13"/>
        <v/>
      </c>
      <c r="AI20" s="41" t="str">
        <f t="shared" si="14"/>
        <v/>
      </c>
      <c r="AJ20" s="22" t="str">
        <f t="shared" si="15"/>
        <v/>
      </c>
      <c r="AK20" s="57">
        <f>IF(AJ20&lt;&gt;"",VLOOKUP(AJ20,Point!$A$3:$B$122,2),0)</f>
        <v>0</v>
      </c>
      <c r="AL20" s="61">
        <f t="shared" si="16"/>
        <v>222</v>
      </c>
      <c r="AM20" s="35"/>
      <c r="AN20" s="26"/>
      <c r="AO20" s="100"/>
      <c r="AP20" s="102" t="str">
        <f t="shared" si="17"/>
        <v/>
      </c>
      <c r="AQ20" s="35"/>
      <c r="AR20" s="23"/>
      <c r="AS20" s="104"/>
      <c r="AT20" s="95" t="str">
        <f t="shared" si="18"/>
        <v/>
      </c>
      <c r="AU20" s="22" t="str">
        <f t="shared" si="19"/>
        <v/>
      </c>
      <c r="AV20" s="87">
        <f>IF(AND(AU20&lt;&gt;"",AU20&gt;Point!$I$8),AU20-Point!$I$8,0)</f>
        <v>0</v>
      </c>
      <c r="AW20" s="22">
        <f>IF(AV20&lt;&gt;0,VLOOKUP(AV20,Point!$I$11:$J$48,2),0)</f>
        <v>0</v>
      </c>
      <c r="AX20" s="26"/>
      <c r="AY20" s="22" t="str">
        <f t="shared" si="20"/>
        <v/>
      </c>
      <c r="AZ20" s="22" t="str">
        <f t="shared" si="21"/>
        <v/>
      </c>
      <c r="BA20" s="22" t="str">
        <f t="shared" si="22"/>
        <v/>
      </c>
      <c r="BB20" s="43">
        <f>IF(AY20&lt;&gt;"",VLOOKUP(BA20,Point!$A$3:$B$122,2),0)</f>
        <v>0</v>
      </c>
      <c r="BC20" s="128">
        <f t="shared" si="23"/>
        <v>222</v>
      </c>
      <c r="BD20" s="65"/>
      <c r="BE20" s="27"/>
      <c r="BF20" s="22">
        <f t="shared" si="24"/>
        <v>0</v>
      </c>
      <c r="BG20" s="65"/>
      <c r="BH20" s="27"/>
      <c r="BI20" s="22">
        <f t="shared" si="25"/>
        <v>0</v>
      </c>
      <c r="BJ20" s="65"/>
      <c r="BK20" s="27"/>
      <c r="BL20" s="22">
        <f t="shared" si="26"/>
        <v>0</v>
      </c>
      <c r="BM20" s="65"/>
      <c r="BN20" s="27"/>
      <c r="BO20" s="150">
        <f t="shared" si="28"/>
        <v>0</v>
      </c>
      <c r="BP20" s="95" t="str">
        <f t="shared" si="29"/>
        <v/>
      </c>
      <c r="BQ20" s="22" t="str">
        <f t="shared" si="30"/>
        <v/>
      </c>
      <c r="BR20" s="57">
        <f>IF(BP20&lt;&gt;"",VLOOKUP(BQ20,Point!$A$3:$B$122,2),0)</f>
        <v>0</v>
      </c>
      <c r="BS20" s="64">
        <f t="shared" si="27"/>
        <v>222</v>
      </c>
    </row>
    <row r="21" spans="1:71" ht="12.95" customHeight="1" x14ac:dyDescent="0.25">
      <c r="A21" s="41">
        <f t="shared" si="0"/>
        <v>17</v>
      </c>
      <c r="B21" s="52">
        <f t="shared" si="1"/>
        <v>111</v>
      </c>
      <c r="C21" s="157">
        <v>220</v>
      </c>
      <c r="D21" s="154" t="s">
        <v>253</v>
      </c>
      <c r="E21" s="154" t="s">
        <v>254</v>
      </c>
      <c r="F21" s="154" t="s">
        <v>156</v>
      </c>
      <c r="G21" s="31" t="s">
        <v>257</v>
      </c>
      <c r="H21" s="48" t="s">
        <v>163</v>
      </c>
      <c r="I21" s="53">
        <f t="shared" si="2"/>
        <v>17</v>
      </c>
      <c r="J21" s="54" t="str">
        <f t="shared" si="3"/>
        <v/>
      </c>
      <c r="K21" s="54" t="str">
        <f t="shared" si="4"/>
        <v/>
      </c>
      <c r="L21" s="55">
        <f t="shared" si="5"/>
        <v>0</v>
      </c>
      <c r="M21" s="36">
        <f t="shared" si="6"/>
        <v>220</v>
      </c>
      <c r="N21" s="26">
        <v>17</v>
      </c>
      <c r="O21" s="43">
        <f>IF(N21,VLOOKUP(N21,Point!$A$3:$B$122,2),0)</f>
        <v>111</v>
      </c>
      <c r="P21" s="61">
        <f t="shared" si="7"/>
        <v>220</v>
      </c>
      <c r="Q21" s="35"/>
      <c r="R21" s="26"/>
      <c r="S21" s="100"/>
      <c r="T21" s="102" t="str">
        <f t="shared" si="8"/>
        <v/>
      </c>
      <c r="U21" s="35"/>
      <c r="V21" s="29"/>
      <c r="W21" s="105"/>
      <c r="X21" s="102" t="str">
        <f t="shared" si="9"/>
        <v/>
      </c>
      <c r="Y21" s="119" t="str">
        <f t="shared" si="10"/>
        <v/>
      </c>
      <c r="Z21" s="35"/>
      <c r="AA21" s="26"/>
      <c r="AB21" s="100"/>
      <c r="AC21" s="102" t="str">
        <f t="shared" si="11"/>
        <v/>
      </c>
      <c r="AD21" s="35"/>
      <c r="AE21" s="26"/>
      <c r="AF21" s="105"/>
      <c r="AG21" s="102" t="str">
        <f t="shared" si="12"/>
        <v/>
      </c>
      <c r="AH21" s="119" t="str">
        <f t="shared" si="13"/>
        <v/>
      </c>
      <c r="AI21" s="41" t="str">
        <f t="shared" si="14"/>
        <v/>
      </c>
      <c r="AJ21" s="22" t="str">
        <f t="shared" si="15"/>
        <v/>
      </c>
      <c r="AK21" s="57">
        <f>IF(AJ21&lt;&gt;"",VLOOKUP(AJ21,Point!$A$3:$B$122,2),0)</f>
        <v>0</v>
      </c>
      <c r="AL21" s="61">
        <f t="shared" si="16"/>
        <v>220</v>
      </c>
      <c r="AM21" s="35"/>
      <c r="AN21" s="26"/>
      <c r="AO21" s="100"/>
      <c r="AP21" s="102" t="str">
        <f t="shared" si="17"/>
        <v/>
      </c>
      <c r="AQ21" s="35"/>
      <c r="AR21" s="29"/>
      <c r="AS21" s="105"/>
      <c r="AT21" s="95" t="str">
        <f t="shared" si="18"/>
        <v/>
      </c>
      <c r="AU21" s="22" t="str">
        <f t="shared" si="19"/>
        <v/>
      </c>
      <c r="AV21" s="87">
        <f>IF(AND(AU21&lt;&gt;"",AU21&gt;Point!$I$8),AU21-Point!$I$8,0)</f>
        <v>0</v>
      </c>
      <c r="AW21" s="22">
        <f>IF(AV21&lt;&gt;0,VLOOKUP(AV21,Point!$I$11:$J$48,2),0)</f>
        <v>0</v>
      </c>
      <c r="AX21" s="26"/>
      <c r="AY21" s="22" t="str">
        <f t="shared" si="20"/>
        <v/>
      </c>
      <c r="AZ21" s="22" t="str">
        <f t="shared" si="21"/>
        <v/>
      </c>
      <c r="BA21" s="22" t="str">
        <f t="shared" si="22"/>
        <v/>
      </c>
      <c r="BB21" s="43">
        <f>IF(AY21&lt;&gt;"",VLOOKUP(BA21,Point!$A$3:$B$122,2),0)</f>
        <v>0</v>
      </c>
      <c r="BC21" s="128">
        <f t="shared" si="23"/>
        <v>220</v>
      </c>
      <c r="BD21" s="65"/>
      <c r="BE21" s="27"/>
      <c r="BF21" s="22">
        <f t="shared" si="24"/>
        <v>0</v>
      </c>
      <c r="BG21" s="65"/>
      <c r="BH21" s="27"/>
      <c r="BI21" s="22">
        <f t="shared" si="25"/>
        <v>0</v>
      </c>
      <c r="BJ21" s="65"/>
      <c r="BK21" s="27"/>
      <c r="BL21" s="22">
        <f t="shared" si="26"/>
        <v>0</v>
      </c>
      <c r="BM21" s="65"/>
      <c r="BN21" s="27"/>
      <c r="BO21" s="150">
        <f t="shared" si="28"/>
        <v>0</v>
      </c>
      <c r="BP21" s="95" t="str">
        <f t="shared" si="29"/>
        <v/>
      </c>
      <c r="BQ21" s="22" t="str">
        <f t="shared" si="30"/>
        <v/>
      </c>
      <c r="BR21" s="57">
        <f>IF(BP21&lt;&gt;"",VLOOKUP(BQ21,Point!$A$3:$B$122,2),0)</f>
        <v>0</v>
      </c>
      <c r="BS21" s="64">
        <f t="shared" si="27"/>
        <v>220</v>
      </c>
    </row>
    <row r="22" spans="1:71" ht="12.95" customHeight="1" x14ac:dyDescent="0.25">
      <c r="A22" s="41">
        <f t="shared" si="0"/>
        <v>18</v>
      </c>
      <c r="B22" s="52">
        <f t="shared" si="1"/>
        <v>109</v>
      </c>
      <c r="C22" s="156">
        <v>231</v>
      </c>
      <c r="D22" s="154" t="s">
        <v>207</v>
      </c>
      <c r="E22" s="154" t="s">
        <v>269</v>
      </c>
      <c r="F22" s="154" t="s">
        <v>155</v>
      </c>
      <c r="G22" s="31" t="s">
        <v>257</v>
      </c>
      <c r="H22" s="48" t="s">
        <v>163</v>
      </c>
      <c r="I22" s="53">
        <f t="shared" si="2"/>
        <v>18</v>
      </c>
      <c r="J22" s="54" t="str">
        <f t="shared" si="3"/>
        <v/>
      </c>
      <c r="K22" s="54" t="str">
        <f t="shared" si="4"/>
        <v/>
      </c>
      <c r="L22" s="55">
        <f t="shared" si="5"/>
        <v>0</v>
      </c>
      <c r="M22" s="36">
        <f t="shared" si="6"/>
        <v>231</v>
      </c>
      <c r="N22" s="26">
        <v>18</v>
      </c>
      <c r="O22" s="43">
        <f>IF(N22,VLOOKUP(N22,Point!$A$3:$B$122,2),0)</f>
        <v>109</v>
      </c>
      <c r="P22" s="61">
        <f t="shared" si="7"/>
        <v>231</v>
      </c>
      <c r="Q22" s="35"/>
      <c r="R22" s="26"/>
      <c r="S22" s="100"/>
      <c r="T22" s="102" t="str">
        <f t="shared" si="8"/>
        <v/>
      </c>
      <c r="U22" s="35"/>
      <c r="V22" s="29"/>
      <c r="W22" s="105"/>
      <c r="X22" s="102" t="str">
        <f t="shared" si="9"/>
        <v/>
      </c>
      <c r="Y22" s="119" t="str">
        <f t="shared" si="10"/>
        <v/>
      </c>
      <c r="Z22" s="35"/>
      <c r="AA22" s="26"/>
      <c r="AB22" s="100"/>
      <c r="AC22" s="102" t="str">
        <f t="shared" si="11"/>
        <v/>
      </c>
      <c r="AD22" s="35"/>
      <c r="AE22" s="26"/>
      <c r="AF22" s="105"/>
      <c r="AG22" s="102" t="str">
        <f t="shared" si="12"/>
        <v/>
      </c>
      <c r="AH22" s="119" t="str">
        <f t="shared" si="13"/>
        <v/>
      </c>
      <c r="AI22" s="41" t="str">
        <f t="shared" si="14"/>
        <v/>
      </c>
      <c r="AJ22" s="22" t="str">
        <f t="shared" si="15"/>
        <v/>
      </c>
      <c r="AK22" s="57">
        <f>IF(AJ22&lt;&gt;"",VLOOKUP(AJ22,Point!$A$3:$B$122,2),0)</f>
        <v>0</v>
      </c>
      <c r="AL22" s="61">
        <f t="shared" si="16"/>
        <v>231</v>
      </c>
      <c r="AM22" s="35"/>
      <c r="AN22" s="26"/>
      <c r="AO22" s="100"/>
      <c r="AP22" s="102" t="str">
        <f t="shared" si="17"/>
        <v/>
      </c>
      <c r="AQ22" s="35"/>
      <c r="AR22" s="29"/>
      <c r="AS22" s="105"/>
      <c r="AT22" s="95" t="str">
        <f t="shared" si="18"/>
        <v/>
      </c>
      <c r="AU22" s="22" t="str">
        <f t="shared" si="19"/>
        <v/>
      </c>
      <c r="AV22" s="87">
        <f>IF(AND(AU22&lt;&gt;"",AU22&gt;Point!$I$8),AU22-Point!$I$8,0)</f>
        <v>0</v>
      </c>
      <c r="AW22" s="22">
        <f>IF(AV22&lt;&gt;0,VLOOKUP(AV22,Point!$I$11:$J$48,2),0)</f>
        <v>0</v>
      </c>
      <c r="AX22" s="26"/>
      <c r="AY22" s="22" t="str">
        <f t="shared" si="20"/>
        <v/>
      </c>
      <c r="AZ22" s="22" t="str">
        <f t="shared" si="21"/>
        <v/>
      </c>
      <c r="BA22" s="22" t="str">
        <f t="shared" si="22"/>
        <v/>
      </c>
      <c r="BB22" s="43">
        <f>IF(AY22&lt;&gt;"",VLOOKUP(BA22,Point!$A$3:$B$122,2),0)</f>
        <v>0</v>
      </c>
      <c r="BC22" s="128">
        <f t="shared" si="23"/>
        <v>231</v>
      </c>
      <c r="BD22" s="65"/>
      <c r="BE22" s="27"/>
      <c r="BF22" s="22">
        <f t="shared" si="24"/>
        <v>0</v>
      </c>
      <c r="BG22" s="65"/>
      <c r="BH22" s="27"/>
      <c r="BI22" s="22">
        <f t="shared" si="25"/>
        <v>0</v>
      </c>
      <c r="BJ22" s="65"/>
      <c r="BK22" s="27"/>
      <c r="BL22" s="22">
        <f t="shared" si="26"/>
        <v>0</v>
      </c>
      <c r="BM22" s="65"/>
      <c r="BN22" s="27"/>
      <c r="BO22" s="150">
        <f t="shared" si="28"/>
        <v>0</v>
      </c>
      <c r="BP22" s="95" t="str">
        <f t="shared" si="29"/>
        <v/>
      </c>
      <c r="BQ22" s="22" t="str">
        <f t="shared" si="30"/>
        <v/>
      </c>
      <c r="BR22" s="57">
        <f>IF(BP22&lt;&gt;"",VLOOKUP(BQ22,Point!$A$3:$B$122,2),0)</f>
        <v>0</v>
      </c>
      <c r="BS22" s="64">
        <f t="shared" si="27"/>
        <v>231</v>
      </c>
    </row>
    <row r="23" spans="1:71" ht="12.95" customHeight="1" x14ac:dyDescent="0.25">
      <c r="A23" s="41">
        <f t="shared" si="0"/>
        <v>19</v>
      </c>
      <c r="B23" s="52">
        <f t="shared" si="1"/>
        <v>107</v>
      </c>
      <c r="C23" s="156">
        <v>203</v>
      </c>
      <c r="D23" s="154" t="s">
        <v>226</v>
      </c>
      <c r="E23" s="154" t="s">
        <v>227</v>
      </c>
      <c r="F23" s="154" t="s">
        <v>151</v>
      </c>
      <c r="G23" s="31" t="s">
        <v>257</v>
      </c>
      <c r="H23" s="48" t="s">
        <v>163</v>
      </c>
      <c r="I23" s="53">
        <f t="shared" si="2"/>
        <v>19</v>
      </c>
      <c r="J23" s="54" t="str">
        <f t="shared" si="3"/>
        <v/>
      </c>
      <c r="K23" s="54" t="str">
        <f t="shared" si="4"/>
        <v/>
      </c>
      <c r="L23" s="55">
        <f t="shared" si="5"/>
        <v>0</v>
      </c>
      <c r="M23" s="36">
        <f t="shared" si="6"/>
        <v>203</v>
      </c>
      <c r="N23" s="26">
        <v>19</v>
      </c>
      <c r="O23" s="43">
        <f>IF(N23,VLOOKUP(N23,Point!$A$3:$B$122,2),0)</f>
        <v>107</v>
      </c>
      <c r="P23" s="61">
        <f t="shared" si="7"/>
        <v>203</v>
      </c>
      <c r="Q23" s="35"/>
      <c r="R23" s="26"/>
      <c r="S23" s="100"/>
      <c r="T23" s="102" t="str">
        <f t="shared" si="8"/>
        <v/>
      </c>
      <c r="U23" s="35"/>
      <c r="V23" s="23"/>
      <c r="W23" s="104"/>
      <c r="X23" s="102" t="str">
        <f t="shared" si="9"/>
        <v/>
      </c>
      <c r="Y23" s="119" t="str">
        <f t="shared" si="10"/>
        <v/>
      </c>
      <c r="Z23" s="35"/>
      <c r="AA23" s="26"/>
      <c r="AB23" s="100"/>
      <c r="AC23" s="102" t="str">
        <f t="shared" si="11"/>
        <v/>
      </c>
      <c r="AD23" s="35"/>
      <c r="AE23" s="26"/>
      <c r="AF23" s="104"/>
      <c r="AG23" s="102" t="str">
        <f t="shared" si="12"/>
        <v/>
      </c>
      <c r="AH23" s="119" t="str">
        <f t="shared" si="13"/>
        <v/>
      </c>
      <c r="AI23" s="41" t="str">
        <f t="shared" si="14"/>
        <v/>
      </c>
      <c r="AJ23" s="22" t="str">
        <f t="shared" si="15"/>
        <v/>
      </c>
      <c r="AK23" s="57">
        <f>IF(AJ23&lt;&gt;"",VLOOKUP(AJ23,Point!$A$3:$B$122,2),0)</f>
        <v>0</v>
      </c>
      <c r="AL23" s="61">
        <f t="shared" si="16"/>
        <v>203</v>
      </c>
      <c r="AM23" s="35"/>
      <c r="AN23" s="26"/>
      <c r="AO23" s="100"/>
      <c r="AP23" s="102" t="str">
        <f t="shared" si="17"/>
        <v/>
      </c>
      <c r="AQ23" s="35"/>
      <c r="AR23" s="23"/>
      <c r="AS23" s="104"/>
      <c r="AT23" s="95" t="str">
        <f t="shared" si="18"/>
        <v/>
      </c>
      <c r="AU23" s="22" t="str">
        <f t="shared" si="19"/>
        <v/>
      </c>
      <c r="AV23" s="87">
        <f>IF(AND(AU23&lt;&gt;"",AU23&gt;Point!$I$8),AU23-Point!$I$8,0)</f>
        <v>0</v>
      </c>
      <c r="AW23" s="22">
        <f>IF(AV23&lt;&gt;0,VLOOKUP(AV23,Point!$I$11:$J$48,2),0)</f>
        <v>0</v>
      </c>
      <c r="AX23" s="26"/>
      <c r="AY23" s="22" t="str">
        <f t="shared" si="20"/>
        <v/>
      </c>
      <c r="AZ23" s="22" t="str">
        <f t="shared" si="21"/>
        <v/>
      </c>
      <c r="BA23" s="22" t="str">
        <f t="shared" si="22"/>
        <v/>
      </c>
      <c r="BB23" s="43">
        <f>IF(AY23&lt;&gt;"",VLOOKUP(BA23,Point!$A$3:$B$122,2),0)</f>
        <v>0</v>
      </c>
      <c r="BC23" s="128">
        <f t="shared" si="23"/>
        <v>203</v>
      </c>
      <c r="BD23" s="65"/>
      <c r="BE23" s="27"/>
      <c r="BF23" s="22">
        <f t="shared" si="24"/>
        <v>0</v>
      </c>
      <c r="BG23" s="65"/>
      <c r="BH23" s="27"/>
      <c r="BI23" s="22">
        <f t="shared" si="25"/>
        <v>0</v>
      </c>
      <c r="BJ23" s="65"/>
      <c r="BK23" s="27"/>
      <c r="BL23" s="22">
        <f t="shared" si="26"/>
        <v>0</v>
      </c>
      <c r="BM23" s="65"/>
      <c r="BN23" s="27"/>
      <c r="BO23" s="150">
        <f t="shared" si="28"/>
        <v>0</v>
      </c>
      <c r="BP23" s="95" t="str">
        <f t="shared" si="29"/>
        <v/>
      </c>
      <c r="BQ23" s="22" t="str">
        <f t="shared" si="30"/>
        <v/>
      </c>
      <c r="BR23" s="57">
        <f>IF(BP23&lt;&gt;"",VLOOKUP(BQ23,Point!$A$3:$B$122,2),0)</f>
        <v>0</v>
      </c>
      <c r="BS23" s="64">
        <f t="shared" si="27"/>
        <v>203</v>
      </c>
    </row>
    <row r="24" spans="1:71" ht="12.95" customHeight="1" x14ac:dyDescent="0.25">
      <c r="A24" s="41">
        <f t="shared" si="0"/>
        <v>20</v>
      </c>
      <c r="B24" s="52">
        <f t="shared" si="1"/>
        <v>105</v>
      </c>
      <c r="C24" s="157">
        <v>230</v>
      </c>
      <c r="D24" s="154" t="s">
        <v>267</v>
      </c>
      <c r="E24" s="154" t="s">
        <v>268</v>
      </c>
      <c r="F24" s="154" t="s">
        <v>154</v>
      </c>
      <c r="G24" s="31" t="s">
        <v>257</v>
      </c>
      <c r="H24" s="48" t="s">
        <v>163</v>
      </c>
      <c r="I24" s="53">
        <f t="shared" si="2"/>
        <v>20</v>
      </c>
      <c r="J24" s="54" t="str">
        <f t="shared" si="3"/>
        <v/>
      </c>
      <c r="K24" s="54" t="str">
        <f t="shared" si="4"/>
        <v/>
      </c>
      <c r="L24" s="55">
        <f t="shared" si="5"/>
        <v>0</v>
      </c>
      <c r="M24" s="36">
        <f t="shared" si="6"/>
        <v>230</v>
      </c>
      <c r="N24" s="26">
        <v>20</v>
      </c>
      <c r="O24" s="43">
        <f>IF(N24,VLOOKUP(N24,Point!$A$3:$B$122,2),0)</f>
        <v>105</v>
      </c>
      <c r="P24" s="61">
        <f t="shared" si="7"/>
        <v>230</v>
      </c>
      <c r="Q24" s="35"/>
      <c r="R24" s="26"/>
      <c r="S24" s="100"/>
      <c r="T24" s="102" t="str">
        <f t="shared" si="8"/>
        <v/>
      </c>
      <c r="U24" s="35"/>
      <c r="V24" s="29"/>
      <c r="W24" s="105"/>
      <c r="X24" s="102" t="str">
        <f t="shared" si="9"/>
        <v/>
      </c>
      <c r="Y24" s="119" t="str">
        <f t="shared" si="10"/>
        <v/>
      </c>
      <c r="Z24" s="35"/>
      <c r="AA24" s="26"/>
      <c r="AB24" s="100"/>
      <c r="AC24" s="102" t="str">
        <f t="shared" si="11"/>
        <v/>
      </c>
      <c r="AD24" s="35"/>
      <c r="AE24" s="26"/>
      <c r="AF24" s="105"/>
      <c r="AG24" s="102" t="str">
        <f t="shared" si="12"/>
        <v/>
      </c>
      <c r="AH24" s="119" t="str">
        <f t="shared" si="13"/>
        <v/>
      </c>
      <c r="AI24" s="41" t="str">
        <f t="shared" si="14"/>
        <v/>
      </c>
      <c r="AJ24" s="22" t="str">
        <f t="shared" si="15"/>
        <v/>
      </c>
      <c r="AK24" s="57">
        <f>IF(AJ24&lt;&gt;"",VLOOKUP(AJ24,Point!$A$3:$B$122,2),0)</f>
        <v>0</v>
      </c>
      <c r="AL24" s="61">
        <f t="shared" si="16"/>
        <v>230</v>
      </c>
      <c r="AM24" s="35"/>
      <c r="AN24" s="26"/>
      <c r="AO24" s="100"/>
      <c r="AP24" s="102" t="str">
        <f t="shared" si="17"/>
        <v/>
      </c>
      <c r="AQ24" s="35"/>
      <c r="AR24" s="29"/>
      <c r="AS24" s="105"/>
      <c r="AT24" s="95" t="str">
        <f t="shared" si="18"/>
        <v/>
      </c>
      <c r="AU24" s="22" t="str">
        <f t="shared" si="19"/>
        <v/>
      </c>
      <c r="AV24" s="87">
        <f>IF(AND(AU24&lt;&gt;"",AU24&gt;Point!$I$8),AU24-Point!$I$8,0)</f>
        <v>0</v>
      </c>
      <c r="AW24" s="22">
        <f>IF(AV24&lt;&gt;0,VLOOKUP(AV24,Point!$I$11:$J$48,2),0)</f>
        <v>0</v>
      </c>
      <c r="AX24" s="26"/>
      <c r="AY24" s="22" t="str">
        <f t="shared" si="20"/>
        <v/>
      </c>
      <c r="AZ24" s="22" t="str">
        <f t="shared" si="21"/>
        <v/>
      </c>
      <c r="BA24" s="22" t="str">
        <f t="shared" si="22"/>
        <v/>
      </c>
      <c r="BB24" s="43">
        <f>IF(AY24&lt;&gt;"",VLOOKUP(BA24,Point!$A$3:$B$122,2),0)</f>
        <v>0</v>
      </c>
      <c r="BC24" s="128">
        <f t="shared" si="23"/>
        <v>230</v>
      </c>
      <c r="BD24" s="65"/>
      <c r="BE24" s="27"/>
      <c r="BF24" s="22">
        <f t="shared" si="24"/>
        <v>0</v>
      </c>
      <c r="BG24" s="65"/>
      <c r="BH24" s="27"/>
      <c r="BI24" s="22">
        <f t="shared" si="25"/>
        <v>0</v>
      </c>
      <c r="BJ24" s="65"/>
      <c r="BK24" s="27"/>
      <c r="BL24" s="22">
        <f t="shared" si="26"/>
        <v>0</v>
      </c>
      <c r="BM24" s="65"/>
      <c r="BN24" s="27"/>
      <c r="BO24" s="150">
        <f t="shared" si="28"/>
        <v>0</v>
      </c>
      <c r="BP24" s="95" t="str">
        <f t="shared" si="29"/>
        <v/>
      </c>
      <c r="BQ24" s="22" t="str">
        <f t="shared" si="30"/>
        <v/>
      </c>
      <c r="BR24" s="57">
        <f>IF(BP24&lt;&gt;"",VLOOKUP(BQ24,Point!$A$3:$B$122,2),0)</f>
        <v>0</v>
      </c>
      <c r="BS24" s="64">
        <f t="shared" si="27"/>
        <v>230</v>
      </c>
    </row>
    <row r="25" spans="1:71" ht="12.95" customHeight="1" x14ac:dyDescent="0.25">
      <c r="A25" s="41">
        <f t="shared" si="0"/>
        <v>21</v>
      </c>
      <c r="B25" s="52">
        <f t="shared" si="1"/>
        <v>103</v>
      </c>
      <c r="C25" s="156">
        <v>233</v>
      </c>
      <c r="D25" s="154" t="s">
        <v>272</v>
      </c>
      <c r="E25" s="154" t="s">
        <v>273</v>
      </c>
      <c r="F25" s="154" t="s">
        <v>155</v>
      </c>
      <c r="G25" s="31" t="s">
        <v>257</v>
      </c>
      <c r="H25" s="48" t="s">
        <v>163</v>
      </c>
      <c r="I25" s="53">
        <f t="shared" si="2"/>
        <v>21</v>
      </c>
      <c r="J25" s="54" t="str">
        <f t="shared" si="3"/>
        <v/>
      </c>
      <c r="K25" s="54" t="str">
        <f t="shared" si="4"/>
        <v/>
      </c>
      <c r="L25" s="55">
        <f t="shared" si="5"/>
        <v>0</v>
      </c>
      <c r="M25" s="36">
        <f t="shared" si="6"/>
        <v>233</v>
      </c>
      <c r="N25" s="26">
        <v>21</v>
      </c>
      <c r="O25" s="43">
        <f>IF(N25,VLOOKUP(N25,Point!$A$3:$B$122,2),0)</f>
        <v>103</v>
      </c>
      <c r="P25" s="61">
        <f t="shared" si="7"/>
        <v>233</v>
      </c>
      <c r="Q25" s="35"/>
      <c r="R25" s="26"/>
      <c r="S25" s="100"/>
      <c r="T25" s="102" t="str">
        <f t="shared" si="8"/>
        <v/>
      </c>
      <c r="U25" s="35"/>
      <c r="V25" s="29"/>
      <c r="W25" s="105"/>
      <c r="X25" s="102" t="str">
        <f t="shared" si="9"/>
        <v/>
      </c>
      <c r="Y25" s="119" t="str">
        <f t="shared" si="10"/>
        <v/>
      </c>
      <c r="Z25" s="35"/>
      <c r="AA25" s="26"/>
      <c r="AB25" s="100"/>
      <c r="AC25" s="102" t="str">
        <f t="shared" si="11"/>
        <v/>
      </c>
      <c r="AD25" s="35"/>
      <c r="AE25" s="26"/>
      <c r="AF25" s="105"/>
      <c r="AG25" s="102" t="str">
        <f t="shared" si="12"/>
        <v/>
      </c>
      <c r="AH25" s="119" t="str">
        <f t="shared" si="13"/>
        <v/>
      </c>
      <c r="AI25" s="41" t="str">
        <f t="shared" si="14"/>
        <v/>
      </c>
      <c r="AJ25" s="22" t="str">
        <f t="shared" si="15"/>
        <v/>
      </c>
      <c r="AK25" s="57">
        <f>IF(AJ25&lt;&gt;"",VLOOKUP(AJ25,Point!$A$3:$B$122,2),0)</f>
        <v>0</v>
      </c>
      <c r="AL25" s="61">
        <f t="shared" si="16"/>
        <v>233</v>
      </c>
      <c r="AM25" s="35"/>
      <c r="AN25" s="26"/>
      <c r="AO25" s="100"/>
      <c r="AP25" s="102" t="str">
        <f t="shared" si="17"/>
        <v/>
      </c>
      <c r="AQ25" s="35"/>
      <c r="AR25" s="29"/>
      <c r="AS25" s="105"/>
      <c r="AT25" s="95" t="str">
        <f t="shared" si="18"/>
        <v/>
      </c>
      <c r="AU25" s="22" t="str">
        <f t="shared" si="19"/>
        <v/>
      </c>
      <c r="AV25" s="87">
        <f>IF(AND(AU25&lt;&gt;"",AU25&gt;Point!$I$8),AU25-Point!$I$8,0)</f>
        <v>0</v>
      </c>
      <c r="AW25" s="22">
        <f>IF(AV25&lt;&gt;0,VLOOKUP(AV25,Point!$I$11:$J$48,2),0)</f>
        <v>0</v>
      </c>
      <c r="AX25" s="26"/>
      <c r="AY25" s="22" t="str">
        <f t="shared" si="20"/>
        <v/>
      </c>
      <c r="AZ25" s="22" t="str">
        <f t="shared" si="21"/>
        <v/>
      </c>
      <c r="BA25" s="22" t="str">
        <f t="shared" si="22"/>
        <v/>
      </c>
      <c r="BB25" s="43">
        <f>IF(AY25&lt;&gt;"",VLOOKUP(BA25,Point!$A$3:$B$122,2),0)</f>
        <v>0</v>
      </c>
      <c r="BC25" s="128">
        <f t="shared" si="23"/>
        <v>233</v>
      </c>
      <c r="BD25" s="65"/>
      <c r="BE25" s="27"/>
      <c r="BF25" s="22">
        <f t="shared" si="24"/>
        <v>0</v>
      </c>
      <c r="BG25" s="65"/>
      <c r="BH25" s="27"/>
      <c r="BI25" s="22">
        <f t="shared" si="25"/>
        <v>0</v>
      </c>
      <c r="BJ25" s="65"/>
      <c r="BK25" s="27"/>
      <c r="BL25" s="22">
        <f t="shared" si="26"/>
        <v>0</v>
      </c>
      <c r="BM25" s="65"/>
      <c r="BN25" s="27"/>
      <c r="BO25" s="150">
        <f t="shared" si="28"/>
        <v>0</v>
      </c>
      <c r="BP25" s="95" t="str">
        <f t="shared" si="29"/>
        <v/>
      </c>
      <c r="BQ25" s="22" t="str">
        <f t="shared" si="30"/>
        <v/>
      </c>
      <c r="BR25" s="57">
        <f>IF(BP25&lt;&gt;"",VLOOKUP(BQ25,Point!$A$3:$B$122,2),0)</f>
        <v>0</v>
      </c>
      <c r="BS25" s="64">
        <f t="shared" si="27"/>
        <v>233</v>
      </c>
    </row>
    <row r="26" spans="1:71" ht="12.95" customHeight="1" x14ac:dyDescent="0.25">
      <c r="A26" s="41">
        <f t="shared" si="0"/>
        <v>22</v>
      </c>
      <c r="B26" s="52">
        <f t="shared" si="1"/>
        <v>101</v>
      </c>
      <c r="C26" s="157">
        <v>228</v>
      </c>
      <c r="D26" s="154" t="s">
        <v>170</v>
      </c>
      <c r="E26" s="154" t="s">
        <v>128</v>
      </c>
      <c r="F26" s="154" t="s">
        <v>159</v>
      </c>
      <c r="G26" s="31" t="s">
        <v>257</v>
      </c>
      <c r="H26" s="48" t="s">
        <v>163</v>
      </c>
      <c r="I26" s="53">
        <f t="shared" si="2"/>
        <v>22</v>
      </c>
      <c r="J26" s="54" t="str">
        <f t="shared" si="3"/>
        <v/>
      </c>
      <c r="K26" s="54" t="str">
        <f t="shared" si="4"/>
        <v/>
      </c>
      <c r="L26" s="55">
        <f t="shared" si="5"/>
        <v>0</v>
      </c>
      <c r="M26" s="36">
        <f t="shared" si="6"/>
        <v>228</v>
      </c>
      <c r="N26" s="26">
        <v>22</v>
      </c>
      <c r="O26" s="43">
        <f>IF(N26,VLOOKUP(N26,Point!$A$3:$B$122,2),0)</f>
        <v>101</v>
      </c>
      <c r="P26" s="61">
        <f t="shared" si="7"/>
        <v>228</v>
      </c>
      <c r="Q26" s="35"/>
      <c r="R26" s="26"/>
      <c r="S26" s="100"/>
      <c r="T26" s="102" t="str">
        <f t="shared" si="8"/>
        <v/>
      </c>
      <c r="U26" s="35"/>
      <c r="V26" s="29"/>
      <c r="W26" s="105"/>
      <c r="X26" s="102" t="str">
        <f t="shared" si="9"/>
        <v/>
      </c>
      <c r="Y26" s="119" t="str">
        <f t="shared" si="10"/>
        <v/>
      </c>
      <c r="Z26" s="35"/>
      <c r="AA26" s="26"/>
      <c r="AB26" s="100"/>
      <c r="AC26" s="102" t="str">
        <f t="shared" si="11"/>
        <v/>
      </c>
      <c r="AD26" s="35"/>
      <c r="AE26" s="26"/>
      <c r="AF26" s="105"/>
      <c r="AG26" s="102" t="str">
        <f t="shared" si="12"/>
        <v/>
      </c>
      <c r="AH26" s="119" t="str">
        <f t="shared" si="13"/>
        <v/>
      </c>
      <c r="AI26" s="41" t="str">
        <f t="shared" si="14"/>
        <v/>
      </c>
      <c r="AJ26" s="22" t="str">
        <f t="shared" si="15"/>
        <v/>
      </c>
      <c r="AK26" s="57">
        <f>IF(AJ26&lt;&gt;"",VLOOKUP(AJ26,Point!$A$3:$B$122,2),0)</f>
        <v>0</v>
      </c>
      <c r="AL26" s="61">
        <f t="shared" si="16"/>
        <v>228</v>
      </c>
      <c r="AM26" s="35"/>
      <c r="AN26" s="26"/>
      <c r="AO26" s="100"/>
      <c r="AP26" s="102" t="str">
        <f t="shared" si="17"/>
        <v/>
      </c>
      <c r="AQ26" s="35"/>
      <c r="AR26" s="29"/>
      <c r="AS26" s="105"/>
      <c r="AT26" s="95" t="str">
        <f t="shared" si="18"/>
        <v/>
      </c>
      <c r="AU26" s="22" t="str">
        <f t="shared" si="19"/>
        <v/>
      </c>
      <c r="AV26" s="87">
        <f>IF(AND(AU26&lt;&gt;"",AU26&gt;Point!$I$8),AU26-Point!$I$8,0)</f>
        <v>0</v>
      </c>
      <c r="AW26" s="22">
        <f>IF(AV26&lt;&gt;0,VLOOKUP(AV26,Point!$I$11:$J$48,2),0)</f>
        <v>0</v>
      </c>
      <c r="AX26" s="26"/>
      <c r="AY26" s="22" t="str">
        <f t="shared" si="20"/>
        <v/>
      </c>
      <c r="AZ26" s="22" t="str">
        <f t="shared" si="21"/>
        <v/>
      </c>
      <c r="BA26" s="22" t="str">
        <f t="shared" si="22"/>
        <v/>
      </c>
      <c r="BB26" s="43">
        <f>IF(AY26&lt;&gt;"",VLOOKUP(BA26,Point!$A$3:$B$122,2),0)</f>
        <v>0</v>
      </c>
      <c r="BC26" s="128">
        <f t="shared" si="23"/>
        <v>228</v>
      </c>
      <c r="BD26" s="65"/>
      <c r="BE26" s="27"/>
      <c r="BF26" s="22">
        <f t="shared" si="24"/>
        <v>0</v>
      </c>
      <c r="BG26" s="65"/>
      <c r="BH26" s="27"/>
      <c r="BI26" s="22">
        <f t="shared" si="25"/>
        <v>0</v>
      </c>
      <c r="BJ26" s="65"/>
      <c r="BK26" s="27"/>
      <c r="BL26" s="22">
        <f t="shared" si="26"/>
        <v>0</v>
      </c>
      <c r="BM26" s="65"/>
      <c r="BN26" s="27"/>
      <c r="BO26" s="150">
        <f t="shared" si="28"/>
        <v>0</v>
      </c>
      <c r="BP26" s="95" t="str">
        <f t="shared" si="29"/>
        <v/>
      </c>
      <c r="BQ26" s="22" t="str">
        <f t="shared" si="30"/>
        <v/>
      </c>
      <c r="BR26" s="57">
        <f>IF(BP26&lt;&gt;"",VLOOKUP(BQ26,Point!$A$3:$B$122,2),0)</f>
        <v>0</v>
      </c>
      <c r="BS26" s="64">
        <f t="shared" si="27"/>
        <v>228</v>
      </c>
    </row>
    <row r="27" spans="1:71" ht="12.95" customHeight="1" x14ac:dyDescent="0.25">
      <c r="A27" s="41">
        <f t="shared" si="0"/>
        <v>23</v>
      </c>
      <c r="B27" s="52">
        <f t="shared" si="1"/>
        <v>100</v>
      </c>
      <c r="C27" s="156">
        <v>237</v>
      </c>
      <c r="D27" s="154" t="s">
        <v>148</v>
      </c>
      <c r="E27" s="154" t="s">
        <v>14</v>
      </c>
      <c r="F27" s="154" t="s">
        <v>161</v>
      </c>
      <c r="G27" s="31" t="s">
        <v>257</v>
      </c>
      <c r="H27" s="48" t="s">
        <v>163</v>
      </c>
      <c r="I27" s="53">
        <f t="shared" si="2"/>
        <v>23</v>
      </c>
      <c r="J27" s="54" t="str">
        <f t="shared" si="3"/>
        <v/>
      </c>
      <c r="K27" s="54" t="str">
        <f t="shared" si="4"/>
        <v/>
      </c>
      <c r="L27" s="55">
        <f t="shared" si="5"/>
        <v>0</v>
      </c>
      <c r="M27" s="36">
        <f t="shared" si="6"/>
        <v>237</v>
      </c>
      <c r="N27" s="26">
        <v>23</v>
      </c>
      <c r="O27" s="43">
        <f>IF(N27,VLOOKUP(N27,Point!$A$3:$B$122,2),0)</f>
        <v>100</v>
      </c>
      <c r="P27" s="61">
        <f t="shared" si="7"/>
        <v>237</v>
      </c>
      <c r="Q27" s="35"/>
      <c r="R27" s="26"/>
      <c r="S27" s="100"/>
      <c r="T27" s="102" t="str">
        <f t="shared" si="8"/>
        <v/>
      </c>
      <c r="U27" s="35"/>
      <c r="V27" s="29"/>
      <c r="W27" s="105"/>
      <c r="X27" s="102" t="str">
        <f t="shared" si="9"/>
        <v/>
      </c>
      <c r="Y27" s="119" t="str">
        <f t="shared" si="10"/>
        <v/>
      </c>
      <c r="Z27" s="35"/>
      <c r="AA27" s="26"/>
      <c r="AB27" s="100"/>
      <c r="AC27" s="102" t="str">
        <f t="shared" si="11"/>
        <v/>
      </c>
      <c r="AD27" s="35"/>
      <c r="AE27" s="26"/>
      <c r="AF27" s="105"/>
      <c r="AG27" s="102" t="str">
        <f t="shared" si="12"/>
        <v/>
      </c>
      <c r="AH27" s="119" t="str">
        <f t="shared" si="13"/>
        <v/>
      </c>
      <c r="AI27" s="41" t="str">
        <f t="shared" si="14"/>
        <v/>
      </c>
      <c r="AJ27" s="22" t="str">
        <f t="shared" si="15"/>
        <v/>
      </c>
      <c r="AK27" s="57">
        <f>IF(AJ27&lt;&gt;"",VLOOKUP(AJ27,Point!$A$3:$B$122,2),0)</f>
        <v>0</v>
      </c>
      <c r="AL27" s="61">
        <f t="shared" si="16"/>
        <v>237</v>
      </c>
      <c r="AM27" s="35"/>
      <c r="AN27" s="26"/>
      <c r="AO27" s="100"/>
      <c r="AP27" s="102" t="str">
        <f t="shared" si="17"/>
        <v/>
      </c>
      <c r="AQ27" s="35"/>
      <c r="AR27" s="29"/>
      <c r="AS27" s="105"/>
      <c r="AT27" s="95" t="str">
        <f t="shared" si="18"/>
        <v/>
      </c>
      <c r="AU27" s="22" t="str">
        <f t="shared" si="19"/>
        <v/>
      </c>
      <c r="AV27" s="87">
        <f>IF(AND(AU27&lt;&gt;"",AU27&gt;Point!$I$8),AU27-Point!$I$8,0)</f>
        <v>0</v>
      </c>
      <c r="AW27" s="22">
        <f>IF(AV27&lt;&gt;0,VLOOKUP(AV27,Point!$I$11:$J$48,2),0)</f>
        <v>0</v>
      </c>
      <c r="AX27" s="26"/>
      <c r="AY27" s="22" t="str">
        <f t="shared" si="20"/>
        <v/>
      </c>
      <c r="AZ27" s="22" t="str">
        <f t="shared" si="21"/>
        <v/>
      </c>
      <c r="BA27" s="22" t="str">
        <f t="shared" si="22"/>
        <v/>
      </c>
      <c r="BB27" s="43">
        <f>IF(AY27&lt;&gt;"",VLOOKUP(BA27,Point!$A$3:$B$122,2),0)</f>
        <v>0</v>
      </c>
      <c r="BC27" s="128">
        <f t="shared" si="23"/>
        <v>237</v>
      </c>
      <c r="BD27" s="65"/>
      <c r="BE27" s="27"/>
      <c r="BF27" s="22">
        <f t="shared" si="24"/>
        <v>0</v>
      </c>
      <c r="BG27" s="65"/>
      <c r="BH27" s="27"/>
      <c r="BI27" s="22">
        <f t="shared" si="25"/>
        <v>0</v>
      </c>
      <c r="BJ27" s="65"/>
      <c r="BK27" s="27"/>
      <c r="BL27" s="22">
        <f t="shared" si="26"/>
        <v>0</v>
      </c>
      <c r="BM27" s="65"/>
      <c r="BN27" s="27"/>
      <c r="BO27" s="150">
        <f t="shared" si="28"/>
        <v>0</v>
      </c>
      <c r="BP27" s="95" t="str">
        <f t="shared" si="29"/>
        <v/>
      </c>
      <c r="BQ27" s="22" t="str">
        <f t="shared" si="30"/>
        <v/>
      </c>
      <c r="BR27" s="57">
        <f>IF(BP27&lt;&gt;"",VLOOKUP(BQ27,Point!$A$3:$B$122,2),0)</f>
        <v>0</v>
      </c>
      <c r="BS27" s="64">
        <f t="shared" si="27"/>
        <v>237</v>
      </c>
    </row>
    <row r="28" spans="1:71" ht="12.95" customHeight="1" x14ac:dyDescent="0.25">
      <c r="A28" s="41">
        <f t="shared" si="0"/>
        <v>24</v>
      </c>
      <c r="B28" s="52">
        <f t="shared" si="1"/>
        <v>99</v>
      </c>
      <c r="C28" s="156">
        <v>215</v>
      </c>
      <c r="D28" s="155" t="s">
        <v>245</v>
      </c>
      <c r="E28" s="155" t="s">
        <v>246</v>
      </c>
      <c r="F28" s="154" t="s">
        <v>153</v>
      </c>
      <c r="G28" s="31" t="s">
        <v>257</v>
      </c>
      <c r="H28" s="48" t="s">
        <v>163</v>
      </c>
      <c r="I28" s="53">
        <f t="shared" si="2"/>
        <v>24</v>
      </c>
      <c r="J28" s="54" t="str">
        <f t="shared" si="3"/>
        <v/>
      </c>
      <c r="K28" s="54" t="str">
        <f t="shared" si="4"/>
        <v/>
      </c>
      <c r="L28" s="55">
        <f t="shared" si="5"/>
        <v>0</v>
      </c>
      <c r="M28" s="36">
        <f t="shared" si="6"/>
        <v>215</v>
      </c>
      <c r="N28" s="26">
        <v>24</v>
      </c>
      <c r="O28" s="43">
        <f>IF(N28,VLOOKUP(N28,Point!$A$3:$B$122,2),0)</f>
        <v>99</v>
      </c>
      <c r="P28" s="61">
        <f t="shared" si="7"/>
        <v>215</v>
      </c>
      <c r="Q28" s="35"/>
      <c r="R28" s="26"/>
      <c r="S28" s="100"/>
      <c r="T28" s="102" t="str">
        <f t="shared" si="8"/>
        <v/>
      </c>
      <c r="U28" s="35"/>
      <c r="V28" s="29"/>
      <c r="W28" s="105"/>
      <c r="X28" s="102" t="str">
        <f t="shared" si="9"/>
        <v/>
      </c>
      <c r="Y28" s="119" t="str">
        <f t="shared" si="10"/>
        <v/>
      </c>
      <c r="Z28" s="35"/>
      <c r="AA28" s="26"/>
      <c r="AB28" s="100"/>
      <c r="AC28" s="102" t="str">
        <f t="shared" si="11"/>
        <v/>
      </c>
      <c r="AD28" s="35"/>
      <c r="AE28" s="26"/>
      <c r="AF28" s="105"/>
      <c r="AG28" s="102" t="str">
        <f t="shared" si="12"/>
        <v/>
      </c>
      <c r="AH28" s="119" t="str">
        <f t="shared" si="13"/>
        <v/>
      </c>
      <c r="AI28" s="41" t="str">
        <f t="shared" si="14"/>
        <v/>
      </c>
      <c r="AJ28" s="22" t="str">
        <f t="shared" si="15"/>
        <v/>
      </c>
      <c r="AK28" s="57">
        <f>IF(AJ28&lt;&gt;"",VLOOKUP(AJ28,Point!$A$3:$B$122,2),0)</f>
        <v>0</v>
      </c>
      <c r="AL28" s="61">
        <f t="shared" si="16"/>
        <v>215</v>
      </c>
      <c r="AM28" s="35"/>
      <c r="AN28" s="26"/>
      <c r="AO28" s="100"/>
      <c r="AP28" s="102" t="str">
        <f t="shared" si="17"/>
        <v/>
      </c>
      <c r="AQ28" s="35"/>
      <c r="AR28" s="29"/>
      <c r="AS28" s="105"/>
      <c r="AT28" s="95" t="str">
        <f t="shared" si="18"/>
        <v/>
      </c>
      <c r="AU28" s="22" t="str">
        <f t="shared" si="19"/>
        <v/>
      </c>
      <c r="AV28" s="87">
        <f>IF(AND(AU28&lt;&gt;"",AU28&gt;Point!$I$8),AU28-Point!$I$8,0)</f>
        <v>0</v>
      </c>
      <c r="AW28" s="22">
        <f>IF(AV28&lt;&gt;0,VLOOKUP(AV28,Point!$I$11:$J$48,2),0)</f>
        <v>0</v>
      </c>
      <c r="AX28" s="26"/>
      <c r="AY28" s="22" t="str">
        <f t="shared" si="20"/>
        <v/>
      </c>
      <c r="AZ28" s="22" t="str">
        <f t="shared" si="21"/>
        <v/>
      </c>
      <c r="BA28" s="22" t="str">
        <f t="shared" si="22"/>
        <v/>
      </c>
      <c r="BB28" s="43">
        <f>IF(AY28&lt;&gt;"",VLOOKUP(BA28,Point!$A$3:$B$122,2),0)</f>
        <v>0</v>
      </c>
      <c r="BC28" s="128">
        <f t="shared" si="23"/>
        <v>215</v>
      </c>
      <c r="BD28" s="65"/>
      <c r="BE28" s="27"/>
      <c r="BF28" s="22">
        <f t="shared" si="24"/>
        <v>0</v>
      </c>
      <c r="BG28" s="65"/>
      <c r="BH28" s="27"/>
      <c r="BI28" s="22">
        <f t="shared" si="25"/>
        <v>0</v>
      </c>
      <c r="BJ28" s="65"/>
      <c r="BK28" s="27"/>
      <c r="BL28" s="22">
        <f t="shared" si="26"/>
        <v>0</v>
      </c>
      <c r="BM28" s="65"/>
      <c r="BN28" s="27"/>
      <c r="BO28" s="150">
        <f t="shared" si="28"/>
        <v>0</v>
      </c>
      <c r="BP28" s="95" t="str">
        <f t="shared" si="29"/>
        <v/>
      </c>
      <c r="BQ28" s="22" t="str">
        <f t="shared" si="30"/>
        <v/>
      </c>
      <c r="BR28" s="57">
        <f>IF(BP28&lt;&gt;"",VLOOKUP(BQ28,Point!$A$3:$B$122,2),0)</f>
        <v>0</v>
      </c>
      <c r="BS28" s="64">
        <f t="shared" si="27"/>
        <v>215</v>
      </c>
    </row>
    <row r="29" spans="1:71" ht="12.95" customHeight="1" x14ac:dyDescent="0.25">
      <c r="A29" s="41">
        <f t="shared" si="0"/>
        <v>25</v>
      </c>
      <c r="B29" s="52">
        <f t="shared" si="1"/>
        <v>98</v>
      </c>
      <c r="C29" s="157">
        <v>204</v>
      </c>
      <c r="D29" s="154" t="s">
        <v>228</v>
      </c>
      <c r="E29" s="154" t="s">
        <v>211</v>
      </c>
      <c r="F29" s="154" t="s">
        <v>151</v>
      </c>
      <c r="G29" s="31" t="s">
        <v>257</v>
      </c>
      <c r="H29" s="48" t="s">
        <v>163</v>
      </c>
      <c r="I29" s="53">
        <f t="shared" si="2"/>
        <v>25</v>
      </c>
      <c r="J29" s="54" t="str">
        <f t="shared" si="3"/>
        <v/>
      </c>
      <c r="K29" s="54" t="str">
        <f t="shared" si="4"/>
        <v/>
      </c>
      <c r="L29" s="55">
        <f t="shared" si="5"/>
        <v>0</v>
      </c>
      <c r="M29" s="36">
        <f t="shared" si="6"/>
        <v>204</v>
      </c>
      <c r="N29" s="26">
        <v>25</v>
      </c>
      <c r="O29" s="43">
        <f>IF(N29,VLOOKUP(N29,Point!$A$3:$B$122,2),0)</f>
        <v>98</v>
      </c>
      <c r="P29" s="61">
        <f t="shared" si="7"/>
        <v>204</v>
      </c>
      <c r="Q29" s="35"/>
      <c r="R29" s="26"/>
      <c r="S29" s="100"/>
      <c r="T29" s="102" t="str">
        <f t="shared" si="8"/>
        <v/>
      </c>
      <c r="U29" s="35"/>
      <c r="V29" s="29"/>
      <c r="W29" s="105"/>
      <c r="X29" s="102" t="str">
        <f t="shared" si="9"/>
        <v/>
      </c>
      <c r="Y29" s="119" t="str">
        <f t="shared" si="10"/>
        <v/>
      </c>
      <c r="Z29" s="35"/>
      <c r="AA29" s="26"/>
      <c r="AB29" s="100"/>
      <c r="AC29" s="102" t="str">
        <f t="shared" si="11"/>
        <v/>
      </c>
      <c r="AD29" s="35"/>
      <c r="AE29" s="26"/>
      <c r="AF29" s="105"/>
      <c r="AG29" s="102" t="str">
        <f t="shared" si="12"/>
        <v/>
      </c>
      <c r="AH29" s="119" t="str">
        <f t="shared" si="13"/>
        <v/>
      </c>
      <c r="AI29" s="41" t="str">
        <f t="shared" si="14"/>
        <v/>
      </c>
      <c r="AJ29" s="22" t="str">
        <f t="shared" si="15"/>
        <v/>
      </c>
      <c r="AK29" s="57">
        <f>IF(AJ29&lt;&gt;"",VLOOKUP(AJ29,Point!$A$3:$B$122,2),0)</f>
        <v>0</v>
      </c>
      <c r="AL29" s="61">
        <f t="shared" si="16"/>
        <v>204</v>
      </c>
      <c r="AM29" s="35"/>
      <c r="AN29" s="26"/>
      <c r="AO29" s="100"/>
      <c r="AP29" s="102" t="str">
        <f t="shared" si="17"/>
        <v/>
      </c>
      <c r="AQ29" s="35"/>
      <c r="AR29" s="29"/>
      <c r="AS29" s="105"/>
      <c r="AT29" s="95" t="str">
        <f t="shared" si="18"/>
        <v/>
      </c>
      <c r="AU29" s="22" t="str">
        <f t="shared" si="19"/>
        <v/>
      </c>
      <c r="AV29" s="87">
        <f>IF(AND(AU29&lt;&gt;"",AU29&gt;Point!$I$8),AU29-Point!$I$8,0)</f>
        <v>0</v>
      </c>
      <c r="AW29" s="22">
        <f>IF(AV29&lt;&gt;0,VLOOKUP(AV29,Point!$I$11:$J$48,2),0)</f>
        <v>0</v>
      </c>
      <c r="AX29" s="26"/>
      <c r="AY29" s="22" t="str">
        <f t="shared" si="20"/>
        <v/>
      </c>
      <c r="AZ29" s="22" t="str">
        <f t="shared" si="21"/>
        <v/>
      </c>
      <c r="BA29" s="22" t="str">
        <f t="shared" si="22"/>
        <v/>
      </c>
      <c r="BB29" s="43">
        <f>IF(AY29&lt;&gt;"",VLOOKUP(BA29,Point!$A$3:$B$122,2),0)</f>
        <v>0</v>
      </c>
      <c r="BC29" s="128">
        <f t="shared" si="23"/>
        <v>204</v>
      </c>
      <c r="BD29" s="65"/>
      <c r="BE29" s="27"/>
      <c r="BF29" s="22">
        <f t="shared" si="24"/>
        <v>0</v>
      </c>
      <c r="BG29" s="65"/>
      <c r="BH29" s="27"/>
      <c r="BI29" s="22">
        <f t="shared" si="25"/>
        <v>0</v>
      </c>
      <c r="BJ29" s="65"/>
      <c r="BK29" s="27"/>
      <c r="BL29" s="22">
        <f t="shared" si="26"/>
        <v>0</v>
      </c>
      <c r="BM29" s="65"/>
      <c r="BN29" s="27"/>
      <c r="BO29" s="150">
        <f t="shared" si="28"/>
        <v>0</v>
      </c>
      <c r="BP29" s="95" t="str">
        <f t="shared" si="29"/>
        <v/>
      </c>
      <c r="BQ29" s="22" t="str">
        <f t="shared" si="30"/>
        <v/>
      </c>
      <c r="BR29" s="57">
        <f>IF(BP29&lt;&gt;"",VLOOKUP(BQ29,Point!$A$3:$B$122,2),0)</f>
        <v>0</v>
      </c>
      <c r="BS29" s="64">
        <f t="shared" si="27"/>
        <v>204</v>
      </c>
    </row>
    <row r="30" spans="1:71" ht="12.95" customHeight="1" x14ac:dyDescent="0.25">
      <c r="A30" s="41">
        <f t="shared" si="0"/>
        <v>26</v>
      </c>
      <c r="B30" s="52">
        <f t="shared" si="1"/>
        <v>97</v>
      </c>
      <c r="C30" s="156">
        <v>217</v>
      </c>
      <c r="D30" s="154" t="s">
        <v>248</v>
      </c>
      <c r="E30" s="154" t="s">
        <v>15</v>
      </c>
      <c r="F30" s="154" t="s">
        <v>154</v>
      </c>
      <c r="G30" s="31" t="s">
        <v>257</v>
      </c>
      <c r="H30" s="48" t="s">
        <v>163</v>
      </c>
      <c r="I30" s="53">
        <f t="shared" si="2"/>
        <v>26</v>
      </c>
      <c r="J30" s="54" t="str">
        <f t="shared" si="3"/>
        <v/>
      </c>
      <c r="K30" s="54" t="str">
        <f t="shared" si="4"/>
        <v/>
      </c>
      <c r="L30" s="55">
        <f t="shared" si="5"/>
        <v>0</v>
      </c>
      <c r="M30" s="36">
        <f t="shared" si="6"/>
        <v>217</v>
      </c>
      <c r="N30" s="26">
        <v>26</v>
      </c>
      <c r="O30" s="43">
        <f>IF(N30,VLOOKUP(N30,Point!$A$3:$B$122,2),0)</f>
        <v>97</v>
      </c>
      <c r="P30" s="61">
        <f t="shared" si="7"/>
        <v>217</v>
      </c>
      <c r="Q30" s="35"/>
      <c r="R30" s="24"/>
      <c r="S30" s="100"/>
      <c r="T30" s="102" t="str">
        <f t="shared" si="8"/>
        <v/>
      </c>
      <c r="U30" s="35"/>
      <c r="V30" s="29"/>
      <c r="W30" s="105"/>
      <c r="X30" s="102" t="str">
        <f t="shared" si="9"/>
        <v/>
      </c>
      <c r="Y30" s="119" t="str">
        <f t="shared" si="10"/>
        <v/>
      </c>
      <c r="Z30" s="35"/>
      <c r="AA30" s="26"/>
      <c r="AB30" s="100"/>
      <c r="AC30" s="102" t="str">
        <f t="shared" si="11"/>
        <v/>
      </c>
      <c r="AD30" s="35"/>
      <c r="AE30" s="26"/>
      <c r="AF30" s="105"/>
      <c r="AG30" s="102" t="str">
        <f t="shared" si="12"/>
        <v/>
      </c>
      <c r="AH30" s="119" t="str">
        <f t="shared" si="13"/>
        <v/>
      </c>
      <c r="AI30" s="41" t="str">
        <f t="shared" si="14"/>
        <v/>
      </c>
      <c r="AJ30" s="22" t="str">
        <f t="shared" si="15"/>
        <v/>
      </c>
      <c r="AK30" s="57">
        <f>IF(AJ30&lt;&gt;"",VLOOKUP(AJ30,Point!$A$3:$B$122,2),0)</f>
        <v>0</v>
      </c>
      <c r="AL30" s="61">
        <f t="shared" si="16"/>
        <v>217</v>
      </c>
      <c r="AM30" s="35"/>
      <c r="AN30" s="26"/>
      <c r="AO30" s="100"/>
      <c r="AP30" s="102" t="str">
        <f t="shared" si="17"/>
        <v/>
      </c>
      <c r="AQ30" s="35"/>
      <c r="AR30" s="29"/>
      <c r="AS30" s="105"/>
      <c r="AT30" s="95" t="str">
        <f t="shared" si="18"/>
        <v/>
      </c>
      <c r="AU30" s="22" t="str">
        <f t="shared" si="19"/>
        <v/>
      </c>
      <c r="AV30" s="87">
        <f>IF(AND(AU30&lt;&gt;"",AU30&gt;Point!$I$8),AU30-Point!$I$8,0)</f>
        <v>0</v>
      </c>
      <c r="AW30" s="22">
        <f>IF(AV30&lt;&gt;0,VLOOKUP(AV30,Point!$I$11:$J$48,2),0)</f>
        <v>0</v>
      </c>
      <c r="AX30" s="26"/>
      <c r="AY30" s="22" t="str">
        <f t="shared" si="20"/>
        <v/>
      </c>
      <c r="AZ30" s="22" t="str">
        <f t="shared" si="21"/>
        <v/>
      </c>
      <c r="BA30" s="22" t="str">
        <f t="shared" si="22"/>
        <v/>
      </c>
      <c r="BB30" s="43">
        <f>IF(AY30&lt;&gt;"",VLOOKUP(BA30,Point!$A$3:$B$122,2),0)</f>
        <v>0</v>
      </c>
      <c r="BC30" s="128">
        <f t="shared" si="23"/>
        <v>217</v>
      </c>
      <c r="BD30" s="65"/>
      <c r="BE30" s="27"/>
      <c r="BF30" s="22">
        <f t="shared" si="24"/>
        <v>0</v>
      </c>
      <c r="BG30" s="65"/>
      <c r="BH30" s="27"/>
      <c r="BI30" s="22">
        <f t="shared" si="25"/>
        <v>0</v>
      </c>
      <c r="BJ30" s="65"/>
      <c r="BK30" s="27"/>
      <c r="BL30" s="22">
        <f t="shared" si="26"/>
        <v>0</v>
      </c>
      <c r="BM30" s="65"/>
      <c r="BN30" s="27"/>
      <c r="BO30" s="150">
        <f t="shared" si="28"/>
        <v>0</v>
      </c>
      <c r="BP30" s="95" t="str">
        <f t="shared" si="29"/>
        <v/>
      </c>
      <c r="BQ30" s="22" t="str">
        <f t="shared" si="30"/>
        <v/>
      </c>
      <c r="BR30" s="57">
        <f>IF(BP30&lt;&gt;"",VLOOKUP(BQ30,Point!$A$3:$B$122,2),0)</f>
        <v>0</v>
      </c>
      <c r="BS30" s="64">
        <f t="shared" si="27"/>
        <v>217</v>
      </c>
    </row>
    <row r="31" spans="1:71" ht="12.95" customHeight="1" x14ac:dyDescent="0.25">
      <c r="A31" s="41">
        <f t="shared" si="0"/>
        <v>27</v>
      </c>
      <c r="B31" s="52">
        <f t="shared" si="1"/>
        <v>96</v>
      </c>
      <c r="C31" s="157">
        <v>240</v>
      </c>
      <c r="D31" s="30" t="s">
        <v>358</v>
      </c>
      <c r="E31" s="30" t="s">
        <v>363</v>
      </c>
      <c r="F31" s="154" t="s">
        <v>151</v>
      </c>
      <c r="G31" s="31" t="s">
        <v>257</v>
      </c>
      <c r="H31" s="48" t="s">
        <v>163</v>
      </c>
      <c r="I31" s="53">
        <f t="shared" si="2"/>
        <v>27</v>
      </c>
      <c r="J31" s="54" t="str">
        <f t="shared" si="3"/>
        <v/>
      </c>
      <c r="K31" s="54" t="str">
        <f t="shared" si="4"/>
        <v/>
      </c>
      <c r="L31" s="55">
        <f t="shared" si="5"/>
        <v>0</v>
      </c>
      <c r="M31" s="36">
        <f t="shared" si="6"/>
        <v>240</v>
      </c>
      <c r="N31" s="26">
        <v>27</v>
      </c>
      <c r="O31" s="43">
        <f>IF(N31,VLOOKUP(N31,Point!$A$3:$B$122,2),0)</f>
        <v>96</v>
      </c>
      <c r="P31" s="61">
        <f t="shared" si="7"/>
        <v>240</v>
      </c>
      <c r="Q31" s="35"/>
      <c r="R31" s="26"/>
      <c r="S31" s="100"/>
      <c r="T31" s="102" t="str">
        <f t="shared" si="8"/>
        <v/>
      </c>
      <c r="U31" s="35"/>
      <c r="V31" s="29"/>
      <c r="W31" s="105"/>
      <c r="X31" s="102" t="str">
        <f t="shared" si="9"/>
        <v/>
      </c>
      <c r="Y31" s="119" t="str">
        <f t="shared" si="10"/>
        <v/>
      </c>
      <c r="Z31" s="35"/>
      <c r="AA31" s="26"/>
      <c r="AB31" s="100"/>
      <c r="AC31" s="102" t="str">
        <f t="shared" si="11"/>
        <v/>
      </c>
      <c r="AD31" s="35"/>
      <c r="AE31" s="26"/>
      <c r="AF31" s="105"/>
      <c r="AG31" s="102" t="str">
        <f t="shared" si="12"/>
        <v/>
      </c>
      <c r="AH31" s="119" t="str">
        <f t="shared" si="13"/>
        <v/>
      </c>
      <c r="AI31" s="41" t="str">
        <f t="shared" si="14"/>
        <v/>
      </c>
      <c r="AJ31" s="22" t="str">
        <f t="shared" si="15"/>
        <v/>
      </c>
      <c r="AK31" s="57">
        <f>IF(AJ31&lt;&gt;"",VLOOKUP(AJ31,Point!$A$3:$B$122,2),0)</f>
        <v>0</v>
      </c>
      <c r="AL31" s="61">
        <f t="shared" si="16"/>
        <v>240</v>
      </c>
      <c r="AM31" s="35"/>
      <c r="AN31" s="26"/>
      <c r="AO31" s="100"/>
      <c r="AP31" s="102" t="str">
        <f t="shared" si="17"/>
        <v/>
      </c>
      <c r="AQ31" s="35"/>
      <c r="AR31" s="29"/>
      <c r="AS31" s="105"/>
      <c r="AT31" s="95" t="str">
        <f t="shared" si="18"/>
        <v/>
      </c>
      <c r="AU31" s="22" t="str">
        <f t="shared" si="19"/>
        <v/>
      </c>
      <c r="AV31" s="87">
        <f>IF(AND(AU31&lt;&gt;"",AU31&gt;Point!$I$8),AU31-Point!$I$8,0)</f>
        <v>0</v>
      </c>
      <c r="AW31" s="22">
        <f>IF(AV31&lt;&gt;0,VLOOKUP(AV31,Point!$I$11:$J$48,2),0)</f>
        <v>0</v>
      </c>
      <c r="AX31" s="26"/>
      <c r="AY31" s="22" t="str">
        <f t="shared" si="20"/>
        <v/>
      </c>
      <c r="AZ31" s="22" t="str">
        <f t="shared" si="21"/>
        <v/>
      </c>
      <c r="BA31" s="22" t="str">
        <f t="shared" si="22"/>
        <v/>
      </c>
      <c r="BB31" s="43">
        <f>IF(AY31&lt;&gt;"",VLOOKUP(BA31,Point!$A$3:$B$122,2),0)</f>
        <v>0</v>
      </c>
      <c r="BC31" s="128">
        <f t="shared" si="23"/>
        <v>240</v>
      </c>
      <c r="BD31" s="65"/>
      <c r="BE31" s="27"/>
      <c r="BF31" s="22">
        <f t="shared" si="24"/>
        <v>0</v>
      </c>
      <c r="BG31" s="65"/>
      <c r="BH31" s="27"/>
      <c r="BI31" s="22">
        <f t="shared" si="25"/>
        <v>0</v>
      </c>
      <c r="BJ31" s="65"/>
      <c r="BK31" s="27"/>
      <c r="BL31" s="22">
        <f t="shared" si="26"/>
        <v>0</v>
      </c>
      <c r="BM31" s="65"/>
      <c r="BN31" s="27"/>
      <c r="BO31" s="150">
        <f t="shared" si="28"/>
        <v>0</v>
      </c>
      <c r="BP31" s="95" t="str">
        <f t="shared" si="29"/>
        <v/>
      </c>
      <c r="BQ31" s="22" t="str">
        <f t="shared" si="30"/>
        <v/>
      </c>
      <c r="BR31" s="57">
        <f>IF(BP31&lt;&gt;"",VLOOKUP(BQ31,Point!$A$3:$B$122,2),0)</f>
        <v>0</v>
      </c>
      <c r="BS31" s="64">
        <f t="shared" si="27"/>
        <v>240</v>
      </c>
    </row>
    <row r="32" spans="1:71" ht="12.95" customHeight="1" x14ac:dyDescent="0.25">
      <c r="A32" s="41">
        <f t="shared" si="0"/>
        <v>28</v>
      </c>
      <c r="B32" s="52">
        <f t="shared" si="1"/>
        <v>95</v>
      </c>
      <c r="C32" s="156">
        <v>245</v>
      </c>
      <c r="D32" s="24" t="s">
        <v>371</v>
      </c>
      <c r="E32" s="24" t="s">
        <v>372</v>
      </c>
      <c r="F32" s="24" t="s">
        <v>154</v>
      </c>
      <c r="G32" s="31" t="s">
        <v>257</v>
      </c>
      <c r="H32" s="48" t="s">
        <v>163</v>
      </c>
      <c r="I32" s="53">
        <f t="shared" si="2"/>
        <v>28</v>
      </c>
      <c r="J32" s="54" t="str">
        <f t="shared" si="3"/>
        <v/>
      </c>
      <c r="K32" s="54" t="str">
        <f t="shared" si="4"/>
        <v/>
      </c>
      <c r="L32" s="55">
        <f t="shared" si="5"/>
        <v>0</v>
      </c>
      <c r="M32" s="36">
        <f t="shared" si="6"/>
        <v>245</v>
      </c>
      <c r="N32" s="26">
        <v>28</v>
      </c>
      <c r="O32" s="43">
        <f>IF(N32,VLOOKUP(N32,Point!$A$3:$B$122,2),0)</f>
        <v>95</v>
      </c>
      <c r="P32" s="61">
        <f t="shared" si="7"/>
        <v>245</v>
      </c>
      <c r="Q32" s="35"/>
      <c r="R32" s="26"/>
      <c r="S32" s="100"/>
      <c r="T32" s="102" t="str">
        <f t="shared" si="8"/>
        <v/>
      </c>
      <c r="U32" s="35"/>
      <c r="V32" s="23"/>
      <c r="W32" s="104"/>
      <c r="X32" s="102" t="str">
        <f t="shared" si="9"/>
        <v/>
      </c>
      <c r="Y32" s="119" t="str">
        <f t="shared" si="10"/>
        <v/>
      </c>
      <c r="Z32" s="35"/>
      <c r="AA32" s="26"/>
      <c r="AB32" s="100"/>
      <c r="AC32" s="102" t="str">
        <f t="shared" si="11"/>
        <v/>
      </c>
      <c r="AD32" s="35"/>
      <c r="AE32" s="26"/>
      <c r="AF32" s="104"/>
      <c r="AG32" s="102" t="str">
        <f t="shared" si="12"/>
        <v/>
      </c>
      <c r="AH32" s="119" t="str">
        <f t="shared" si="13"/>
        <v/>
      </c>
      <c r="AI32" s="41" t="str">
        <f t="shared" si="14"/>
        <v/>
      </c>
      <c r="AJ32" s="22" t="str">
        <f t="shared" si="15"/>
        <v/>
      </c>
      <c r="AK32" s="57">
        <f>IF(AJ32&lt;&gt;"",VLOOKUP(AJ32,Point!$A$3:$B$122,2),0)</f>
        <v>0</v>
      </c>
      <c r="AL32" s="61">
        <f t="shared" si="16"/>
        <v>245</v>
      </c>
      <c r="AM32" s="35"/>
      <c r="AN32" s="26"/>
      <c r="AO32" s="100"/>
      <c r="AP32" s="102" t="str">
        <f t="shared" si="17"/>
        <v/>
      </c>
      <c r="AQ32" s="35"/>
      <c r="AR32" s="23"/>
      <c r="AS32" s="104"/>
      <c r="AT32" s="95" t="str">
        <f t="shared" si="18"/>
        <v/>
      </c>
      <c r="AU32" s="22" t="str">
        <f t="shared" si="19"/>
        <v/>
      </c>
      <c r="AV32" s="87">
        <f>IF(AND(AU32&lt;&gt;"",AU32&gt;Point!$I$8),AU32-Point!$I$8,0)</f>
        <v>0</v>
      </c>
      <c r="AW32" s="22">
        <f>IF(AV32&lt;&gt;0,VLOOKUP(AV32,Point!$I$11:$J$48,2),0)</f>
        <v>0</v>
      </c>
      <c r="AX32" s="26"/>
      <c r="AY32" s="22" t="str">
        <f t="shared" si="20"/>
        <v/>
      </c>
      <c r="AZ32" s="22" t="str">
        <f t="shared" si="21"/>
        <v/>
      </c>
      <c r="BA32" s="22" t="str">
        <f t="shared" si="22"/>
        <v/>
      </c>
      <c r="BB32" s="43">
        <f>IF(AY32&lt;&gt;"",VLOOKUP(BA32,Point!$A$3:$B$122,2),0)</f>
        <v>0</v>
      </c>
      <c r="BC32" s="128">
        <f t="shared" si="23"/>
        <v>245</v>
      </c>
      <c r="BD32" s="65"/>
      <c r="BE32" s="27"/>
      <c r="BF32" s="22">
        <f t="shared" si="24"/>
        <v>0</v>
      </c>
      <c r="BG32" s="65"/>
      <c r="BH32" s="27"/>
      <c r="BI32" s="22">
        <f t="shared" si="25"/>
        <v>0</v>
      </c>
      <c r="BJ32" s="65"/>
      <c r="BK32" s="27"/>
      <c r="BL32" s="22">
        <f t="shared" si="26"/>
        <v>0</v>
      </c>
      <c r="BM32" s="65"/>
      <c r="BN32" s="27"/>
      <c r="BO32" s="150">
        <f t="shared" si="28"/>
        <v>0</v>
      </c>
      <c r="BP32" s="95" t="str">
        <f t="shared" si="29"/>
        <v/>
      </c>
      <c r="BQ32" s="22" t="str">
        <f t="shared" si="30"/>
        <v/>
      </c>
      <c r="BR32" s="57">
        <f>IF(BP32&lt;&gt;"",VLOOKUP(BQ32,Point!$A$3:$B$122,2),0)</f>
        <v>0</v>
      </c>
      <c r="BS32" s="64">
        <f t="shared" si="27"/>
        <v>245</v>
      </c>
    </row>
    <row r="33" spans="1:71" ht="12.95" customHeight="1" x14ac:dyDescent="0.25">
      <c r="A33" s="41">
        <f t="shared" si="0"/>
        <v>29</v>
      </c>
      <c r="B33" s="52">
        <f t="shared" si="1"/>
        <v>94</v>
      </c>
      <c r="C33" s="157">
        <v>202</v>
      </c>
      <c r="D33" s="154" t="s">
        <v>122</v>
      </c>
      <c r="E33" s="154" t="s">
        <v>225</v>
      </c>
      <c r="F33" s="154" t="s">
        <v>151</v>
      </c>
      <c r="G33" s="31" t="s">
        <v>257</v>
      </c>
      <c r="H33" s="48" t="s">
        <v>162</v>
      </c>
      <c r="I33" s="53">
        <f t="shared" si="2"/>
        <v>29</v>
      </c>
      <c r="J33" s="54" t="str">
        <f t="shared" si="3"/>
        <v/>
      </c>
      <c r="K33" s="54" t="str">
        <f t="shared" si="4"/>
        <v/>
      </c>
      <c r="L33" s="55">
        <f t="shared" si="5"/>
        <v>0</v>
      </c>
      <c r="M33" s="36">
        <f t="shared" si="6"/>
        <v>202</v>
      </c>
      <c r="N33" s="26">
        <v>29</v>
      </c>
      <c r="O33" s="43">
        <f>IF(N33,VLOOKUP(N33,Point!$A$3:$B$122,2),0)</f>
        <v>94</v>
      </c>
      <c r="P33" s="61">
        <f t="shared" si="7"/>
        <v>202</v>
      </c>
      <c r="Q33" s="35"/>
      <c r="R33" s="26"/>
      <c r="S33" s="100"/>
      <c r="T33" s="102" t="str">
        <f t="shared" si="8"/>
        <v/>
      </c>
      <c r="U33" s="35"/>
      <c r="V33" s="29"/>
      <c r="W33" s="105"/>
      <c r="X33" s="102" t="str">
        <f t="shared" si="9"/>
        <v/>
      </c>
      <c r="Y33" s="119" t="str">
        <f t="shared" si="10"/>
        <v/>
      </c>
      <c r="Z33" s="35"/>
      <c r="AA33" s="26"/>
      <c r="AB33" s="100"/>
      <c r="AC33" s="102" t="str">
        <f t="shared" si="11"/>
        <v/>
      </c>
      <c r="AD33" s="35"/>
      <c r="AE33" s="26"/>
      <c r="AF33" s="105"/>
      <c r="AG33" s="102" t="str">
        <f t="shared" si="12"/>
        <v/>
      </c>
      <c r="AH33" s="119" t="str">
        <f t="shared" si="13"/>
        <v/>
      </c>
      <c r="AI33" s="41" t="str">
        <f t="shared" si="14"/>
        <v/>
      </c>
      <c r="AJ33" s="22" t="str">
        <f t="shared" si="15"/>
        <v/>
      </c>
      <c r="AK33" s="57">
        <f>IF(AJ33&lt;&gt;"",VLOOKUP(AJ33,Point!$A$3:$B$122,2),0)</f>
        <v>0</v>
      </c>
      <c r="AL33" s="61">
        <f t="shared" si="16"/>
        <v>202</v>
      </c>
      <c r="AM33" s="35"/>
      <c r="AN33" s="26"/>
      <c r="AO33" s="100"/>
      <c r="AP33" s="102" t="str">
        <f t="shared" si="17"/>
        <v/>
      </c>
      <c r="AQ33" s="35"/>
      <c r="AR33" s="29"/>
      <c r="AS33" s="105"/>
      <c r="AT33" s="95" t="str">
        <f t="shared" si="18"/>
        <v/>
      </c>
      <c r="AU33" s="22" t="str">
        <f t="shared" si="19"/>
        <v/>
      </c>
      <c r="AV33" s="87">
        <f>IF(AND(AU33&lt;&gt;"",AU33&gt;Point!$I$8),AU33-Point!$I$8,0)</f>
        <v>0</v>
      </c>
      <c r="AW33" s="22">
        <f>IF(AV33&lt;&gt;0,VLOOKUP(AV33,Point!$I$11:$J$48,2),0)</f>
        <v>0</v>
      </c>
      <c r="AX33" s="26"/>
      <c r="AY33" s="22" t="str">
        <f t="shared" si="20"/>
        <v/>
      </c>
      <c r="AZ33" s="22" t="str">
        <f t="shared" si="21"/>
        <v/>
      </c>
      <c r="BA33" s="22" t="str">
        <f t="shared" si="22"/>
        <v/>
      </c>
      <c r="BB33" s="43">
        <f>IF(AY33&lt;&gt;"",VLOOKUP(BA33,Point!$A$3:$B$122,2),0)</f>
        <v>0</v>
      </c>
      <c r="BC33" s="128">
        <f t="shared" si="23"/>
        <v>202</v>
      </c>
      <c r="BD33" s="65"/>
      <c r="BE33" s="27"/>
      <c r="BF33" s="22">
        <f t="shared" si="24"/>
        <v>0</v>
      </c>
      <c r="BG33" s="65"/>
      <c r="BH33" s="27"/>
      <c r="BI33" s="22">
        <f t="shared" si="25"/>
        <v>0</v>
      </c>
      <c r="BJ33" s="65"/>
      <c r="BK33" s="27"/>
      <c r="BL33" s="22">
        <f t="shared" si="26"/>
        <v>0</v>
      </c>
      <c r="BM33" s="65"/>
      <c r="BN33" s="27"/>
      <c r="BO33" s="150">
        <f t="shared" si="28"/>
        <v>0</v>
      </c>
      <c r="BP33" s="95" t="str">
        <f t="shared" si="29"/>
        <v/>
      </c>
      <c r="BQ33" s="22" t="str">
        <f t="shared" si="30"/>
        <v/>
      </c>
      <c r="BR33" s="57">
        <f>IF(BP33&lt;&gt;"",VLOOKUP(BQ33,Point!$A$3:$B$122,2),0)</f>
        <v>0</v>
      </c>
      <c r="BS33" s="64">
        <f t="shared" si="27"/>
        <v>202</v>
      </c>
    </row>
    <row r="34" spans="1:71" ht="12.95" customHeight="1" x14ac:dyDescent="0.25">
      <c r="A34" s="41">
        <f t="shared" si="0"/>
        <v>30</v>
      </c>
      <c r="B34" s="52">
        <f t="shared" si="1"/>
        <v>93</v>
      </c>
      <c r="C34" s="156">
        <v>201</v>
      </c>
      <c r="D34" s="154" t="s">
        <v>223</v>
      </c>
      <c r="E34" s="154" t="s">
        <v>224</v>
      </c>
      <c r="F34" s="154" t="s">
        <v>151</v>
      </c>
      <c r="G34" s="31" t="s">
        <v>257</v>
      </c>
      <c r="H34" s="48" t="s">
        <v>162</v>
      </c>
      <c r="I34" s="53">
        <f t="shared" si="2"/>
        <v>30</v>
      </c>
      <c r="J34" s="54" t="str">
        <f t="shared" si="3"/>
        <v/>
      </c>
      <c r="K34" s="54" t="str">
        <f t="shared" si="4"/>
        <v/>
      </c>
      <c r="L34" s="55">
        <f t="shared" si="5"/>
        <v>0</v>
      </c>
      <c r="M34" s="36">
        <f t="shared" si="6"/>
        <v>201</v>
      </c>
      <c r="N34" s="26">
        <v>30</v>
      </c>
      <c r="O34" s="43">
        <f>IF(N34,VLOOKUP(N34,Point!$A$3:$B$122,2),0)</f>
        <v>93</v>
      </c>
      <c r="P34" s="61">
        <f t="shared" si="7"/>
        <v>201</v>
      </c>
      <c r="Q34" s="35"/>
      <c r="R34" s="26"/>
      <c r="S34" s="100"/>
      <c r="T34" s="102" t="str">
        <f t="shared" si="8"/>
        <v/>
      </c>
      <c r="U34" s="35"/>
      <c r="V34" s="29"/>
      <c r="W34" s="105"/>
      <c r="X34" s="102" t="str">
        <f t="shared" si="9"/>
        <v/>
      </c>
      <c r="Y34" s="119" t="str">
        <f t="shared" si="10"/>
        <v/>
      </c>
      <c r="Z34" s="35"/>
      <c r="AA34" s="26"/>
      <c r="AB34" s="100"/>
      <c r="AC34" s="102" t="str">
        <f t="shared" si="11"/>
        <v/>
      </c>
      <c r="AD34" s="35"/>
      <c r="AE34" s="26"/>
      <c r="AF34" s="105"/>
      <c r="AG34" s="102" t="str">
        <f t="shared" si="12"/>
        <v/>
      </c>
      <c r="AH34" s="119" t="str">
        <f t="shared" si="13"/>
        <v/>
      </c>
      <c r="AI34" s="41" t="str">
        <f t="shared" si="14"/>
        <v/>
      </c>
      <c r="AJ34" s="22" t="str">
        <f t="shared" si="15"/>
        <v/>
      </c>
      <c r="AK34" s="57">
        <f>IF(AJ34&lt;&gt;"",VLOOKUP(AJ34,Point!$A$3:$B$122,2),0)</f>
        <v>0</v>
      </c>
      <c r="AL34" s="61">
        <f t="shared" si="16"/>
        <v>201</v>
      </c>
      <c r="AM34" s="35"/>
      <c r="AN34" s="26"/>
      <c r="AO34" s="100"/>
      <c r="AP34" s="102" t="str">
        <f t="shared" si="17"/>
        <v/>
      </c>
      <c r="AQ34" s="35"/>
      <c r="AR34" s="29"/>
      <c r="AS34" s="105"/>
      <c r="AT34" s="95" t="str">
        <f t="shared" si="18"/>
        <v/>
      </c>
      <c r="AU34" s="22" t="str">
        <f t="shared" si="19"/>
        <v/>
      </c>
      <c r="AV34" s="87">
        <f>IF(AND(AU34&lt;&gt;"",AU34&gt;Point!$I$8),AU34-Point!$I$8,0)</f>
        <v>0</v>
      </c>
      <c r="AW34" s="22">
        <f>IF(AV34&lt;&gt;0,VLOOKUP(AV34,Point!$I$11:$J$48,2),0)</f>
        <v>0</v>
      </c>
      <c r="AX34" s="26"/>
      <c r="AY34" s="22" t="str">
        <f t="shared" si="20"/>
        <v/>
      </c>
      <c r="AZ34" s="22" t="str">
        <f t="shared" si="21"/>
        <v/>
      </c>
      <c r="BA34" s="22" t="str">
        <f t="shared" si="22"/>
        <v/>
      </c>
      <c r="BB34" s="43">
        <f>IF(AY34&lt;&gt;"",VLOOKUP(BA34,Point!$A$3:$B$122,2),0)</f>
        <v>0</v>
      </c>
      <c r="BC34" s="128">
        <f t="shared" si="23"/>
        <v>201</v>
      </c>
      <c r="BD34" s="65"/>
      <c r="BE34" s="27"/>
      <c r="BF34" s="22">
        <f t="shared" si="24"/>
        <v>0</v>
      </c>
      <c r="BG34" s="65"/>
      <c r="BH34" s="27"/>
      <c r="BI34" s="22">
        <f t="shared" si="25"/>
        <v>0</v>
      </c>
      <c r="BJ34" s="65"/>
      <c r="BK34" s="27"/>
      <c r="BL34" s="22">
        <f t="shared" si="26"/>
        <v>0</v>
      </c>
      <c r="BM34" s="65"/>
      <c r="BN34" s="27"/>
      <c r="BO34" s="150">
        <f t="shared" si="28"/>
        <v>0</v>
      </c>
      <c r="BP34" s="95" t="str">
        <f t="shared" si="29"/>
        <v/>
      </c>
      <c r="BQ34" s="22" t="str">
        <f t="shared" si="30"/>
        <v/>
      </c>
      <c r="BR34" s="57">
        <f>IF(BP34&lt;&gt;"",VLOOKUP(BQ34,Point!$A$3:$B$122,2),0)</f>
        <v>0</v>
      </c>
      <c r="BS34" s="64">
        <f t="shared" si="27"/>
        <v>201</v>
      </c>
    </row>
    <row r="35" spans="1:71" ht="12.95" customHeight="1" x14ac:dyDescent="0.25">
      <c r="A35" s="41">
        <f t="shared" si="0"/>
        <v>31</v>
      </c>
      <c r="B35" s="52">
        <f t="shared" si="1"/>
        <v>92</v>
      </c>
      <c r="C35" s="157">
        <v>232</v>
      </c>
      <c r="D35" s="154" t="s">
        <v>270</v>
      </c>
      <c r="E35" s="154" t="s">
        <v>271</v>
      </c>
      <c r="F35" s="154" t="s">
        <v>217</v>
      </c>
      <c r="G35" s="31" t="s">
        <v>257</v>
      </c>
      <c r="H35" s="48" t="s">
        <v>163</v>
      </c>
      <c r="I35" s="53">
        <f t="shared" si="2"/>
        <v>31</v>
      </c>
      <c r="J35" s="54" t="str">
        <f t="shared" si="3"/>
        <v/>
      </c>
      <c r="K35" s="54" t="str">
        <f t="shared" si="4"/>
        <v/>
      </c>
      <c r="L35" s="55">
        <f t="shared" si="5"/>
        <v>0</v>
      </c>
      <c r="M35" s="36">
        <f t="shared" si="6"/>
        <v>232</v>
      </c>
      <c r="N35" s="26">
        <v>31</v>
      </c>
      <c r="O35" s="43">
        <f>IF(N35,VLOOKUP(N35,Point!$A$3:$B$122,2),0)</f>
        <v>92</v>
      </c>
      <c r="P35" s="61">
        <f t="shared" si="7"/>
        <v>232</v>
      </c>
      <c r="Q35" s="35"/>
      <c r="R35" s="26"/>
      <c r="S35" s="100"/>
      <c r="T35" s="102" t="str">
        <f t="shared" si="8"/>
        <v/>
      </c>
      <c r="U35" s="35"/>
      <c r="V35" s="23"/>
      <c r="W35" s="104"/>
      <c r="X35" s="102" t="str">
        <f t="shared" si="9"/>
        <v/>
      </c>
      <c r="Y35" s="119" t="str">
        <f t="shared" si="10"/>
        <v/>
      </c>
      <c r="Z35" s="35"/>
      <c r="AA35" s="26"/>
      <c r="AB35" s="100"/>
      <c r="AC35" s="102" t="str">
        <f t="shared" si="11"/>
        <v/>
      </c>
      <c r="AD35" s="35"/>
      <c r="AE35" s="26"/>
      <c r="AF35" s="104"/>
      <c r="AG35" s="102" t="str">
        <f t="shared" si="12"/>
        <v/>
      </c>
      <c r="AH35" s="119" t="str">
        <f t="shared" si="13"/>
        <v/>
      </c>
      <c r="AI35" s="41" t="str">
        <f t="shared" si="14"/>
        <v/>
      </c>
      <c r="AJ35" s="22" t="str">
        <f t="shared" si="15"/>
        <v/>
      </c>
      <c r="AK35" s="57">
        <f>IF(AJ35&lt;&gt;"",VLOOKUP(AJ35,Point!$A$3:$B$122,2),0)</f>
        <v>0</v>
      </c>
      <c r="AL35" s="61">
        <f t="shared" si="16"/>
        <v>232</v>
      </c>
      <c r="AM35" s="35"/>
      <c r="AN35" s="26"/>
      <c r="AO35" s="100"/>
      <c r="AP35" s="102" t="str">
        <f t="shared" si="17"/>
        <v/>
      </c>
      <c r="AQ35" s="35"/>
      <c r="AR35" s="23"/>
      <c r="AS35" s="104"/>
      <c r="AT35" s="95" t="str">
        <f t="shared" si="18"/>
        <v/>
      </c>
      <c r="AU35" s="22" t="str">
        <f t="shared" si="19"/>
        <v/>
      </c>
      <c r="AV35" s="87">
        <f>IF(AND(AU35&lt;&gt;"",AU35&gt;Point!$I$8),AU35-Point!$I$8,0)</f>
        <v>0</v>
      </c>
      <c r="AW35" s="22">
        <f>IF(AV35&lt;&gt;0,VLOOKUP(AV35,Point!$I$11:$J$48,2),0)</f>
        <v>0</v>
      </c>
      <c r="AX35" s="26"/>
      <c r="AY35" s="22" t="str">
        <f t="shared" si="20"/>
        <v/>
      </c>
      <c r="AZ35" s="22" t="str">
        <f t="shared" si="21"/>
        <v/>
      </c>
      <c r="BA35" s="22" t="str">
        <f t="shared" si="22"/>
        <v/>
      </c>
      <c r="BB35" s="43">
        <f>IF(AY35&lt;&gt;"",VLOOKUP(BA35,Point!$A$3:$B$122,2),0)</f>
        <v>0</v>
      </c>
      <c r="BC35" s="128">
        <f t="shared" si="23"/>
        <v>232</v>
      </c>
      <c r="BD35" s="65"/>
      <c r="BE35" s="27"/>
      <c r="BF35" s="22">
        <f t="shared" si="24"/>
        <v>0</v>
      </c>
      <c r="BG35" s="65"/>
      <c r="BH35" s="27"/>
      <c r="BI35" s="22">
        <f t="shared" si="25"/>
        <v>0</v>
      </c>
      <c r="BJ35" s="65"/>
      <c r="BK35" s="27"/>
      <c r="BL35" s="22">
        <f t="shared" si="26"/>
        <v>0</v>
      </c>
      <c r="BM35" s="65"/>
      <c r="BN35" s="27"/>
      <c r="BO35" s="150">
        <f t="shared" si="28"/>
        <v>0</v>
      </c>
      <c r="BP35" s="95" t="str">
        <f t="shared" si="29"/>
        <v/>
      </c>
      <c r="BQ35" s="22" t="str">
        <f t="shared" si="30"/>
        <v/>
      </c>
      <c r="BR35" s="57">
        <f>IF(BP35&lt;&gt;"",VLOOKUP(BQ35,Point!$A$3:$B$122,2),0)</f>
        <v>0</v>
      </c>
      <c r="BS35" s="64">
        <f t="shared" si="27"/>
        <v>232</v>
      </c>
    </row>
    <row r="36" spans="1:71" ht="12.95" customHeight="1" x14ac:dyDescent="0.25">
      <c r="A36" s="41">
        <f t="shared" si="0"/>
        <v>32</v>
      </c>
      <c r="B36" s="52">
        <f t="shared" si="1"/>
        <v>91</v>
      </c>
      <c r="C36" s="157">
        <v>206</v>
      </c>
      <c r="D36" s="154" t="s">
        <v>231</v>
      </c>
      <c r="E36" s="154" t="s">
        <v>232</v>
      </c>
      <c r="F36" s="154" t="s">
        <v>151</v>
      </c>
      <c r="G36" s="31" t="s">
        <v>257</v>
      </c>
      <c r="H36" s="48" t="s">
        <v>163</v>
      </c>
      <c r="I36" s="53">
        <f t="shared" si="2"/>
        <v>32</v>
      </c>
      <c r="J36" s="54" t="str">
        <f t="shared" si="3"/>
        <v/>
      </c>
      <c r="K36" s="54" t="str">
        <f t="shared" si="4"/>
        <v/>
      </c>
      <c r="L36" s="55">
        <f t="shared" si="5"/>
        <v>0</v>
      </c>
      <c r="M36" s="36">
        <f t="shared" si="6"/>
        <v>206</v>
      </c>
      <c r="N36" s="26">
        <v>32</v>
      </c>
      <c r="O36" s="43">
        <f>IF(N36,VLOOKUP(N36,Point!$A$3:$B$122,2),0)</f>
        <v>91</v>
      </c>
      <c r="P36" s="61">
        <f t="shared" si="7"/>
        <v>206</v>
      </c>
      <c r="Q36" s="35"/>
      <c r="R36" s="26"/>
      <c r="S36" s="100"/>
      <c r="T36" s="102" t="str">
        <f t="shared" si="8"/>
        <v/>
      </c>
      <c r="U36" s="35"/>
      <c r="V36" s="29"/>
      <c r="W36" s="105"/>
      <c r="X36" s="102" t="str">
        <f t="shared" si="9"/>
        <v/>
      </c>
      <c r="Y36" s="119" t="str">
        <f t="shared" si="10"/>
        <v/>
      </c>
      <c r="Z36" s="35"/>
      <c r="AA36" s="26"/>
      <c r="AB36" s="100"/>
      <c r="AC36" s="102" t="str">
        <f t="shared" si="11"/>
        <v/>
      </c>
      <c r="AD36" s="35"/>
      <c r="AE36" s="26"/>
      <c r="AF36" s="105"/>
      <c r="AG36" s="102" t="str">
        <f t="shared" si="12"/>
        <v/>
      </c>
      <c r="AH36" s="119" t="str">
        <f t="shared" si="13"/>
        <v/>
      </c>
      <c r="AI36" s="41" t="str">
        <f t="shared" si="14"/>
        <v/>
      </c>
      <c r="AJ36" s="22" t="str">
        <f t="shared" si="15"/>
        <v/>
      </c>
      <c r="AK36" s="57">
        <f>IF(AJ36&lt;&gt;"",VLOOKUP(AJ36,Point!$A$3:$B$122,2),0)</f>
        <v>0</v>
      </c>
      <c r="AL36" s="61">
        <f t="shared" si="16"/>
        <v>206</v>
      </c>
      <c r="AM36" s="35"/>
      <c r="AN36" s="26"/>
      <c r="AO36" s="100"/>
      <c r="AP36" s="102" t="str">
        <f t="shared" si="17"/>
        <v/>
      </c>
      <c r="AQ36" s="35"/>
      <c r="AR36" s="29"/>
      <c r="AS36" s="105"/>
      <c r="AT36" s="95" t="str">
        <f t="shared" si="18"/>
        <v/>
      </c>
      <c r="AU36" s="22" t="str">
        <f t="shared" si="19"/>
        <v/>
      </c>
      <c r="AV36" s="87">
        <f>IF(AND(AU36&lt;&gt;"",AU36&gt;Point!$I$8),AU36-Point!$I$8,0)</f>
        <v>0</v>
      </c>
      <c r="AW36" s="22">
        <f>IF(AV36&lt;&gt;0,VLOOKUP(AV36,Point!$I$11:$J$48,2),0)</f>
        <v>0</v>
      </c>
      <c r="AX36" s="26"/>
      <c r="AY36" s="22" t="str">
        <f t="shared" si="20"/>
        <v/>
      </c>
      <c r="AZ36" s="22" t="str">
        <f t="shared" si="21"/>
        <v/>
      </c>
      <c r="BA36" s="22" t="str">
        <f t="shared" si="22"/>
        <v/>
      </c>
      <c r="BB36" s="43">
        <f>IF(AY36&lt;&gt;"",VLOOKUP(BA36,Point!$A$3:$B$122,2),0)</f>
        <v>0</v>
      </c>
      <c r="BC36" s="128">
        <f t="shared" si="23"/>
        <v>206</v>
      </c>
      <c r="BD36" s="65"/>
      <c r="BE36" s="27"/>
      <c r="BF36" s="22">
        <f t="shared" si="24"/>
        <v>0</v>
      </c>
      <c r="BG36" s="65"/>
      <c r="BH36" s="27"/>
      <c r="BI36" s="22">
        <f t="shared" si="25"/>
        <v>0</v>
      </c>
      <c r="BJ36" s="65"/>
      <c r="BK36" s="27"/>
      <c r="BL36" s="22">
        <f t="shared" si="26"/>
        <v>0</v>
      </c>
      <c r="BM36" s="65"/>
      <c r="BN36" s="27"/>
      <c r="BO36" s="150">
        <f t="shared" si="28"/>
        <v>0</v>
      </c>
      <c r="BP36" s="95" t="str">
        <f t="shared" si="29"/>
        <v/>
      </c>
      <c r="BQ36" s="22" t="str">
        <f t="shared" si="30"/>
        <v/>
      </c>
      <c r="BR36" s="57">
        <f>IF(BP36&lt;&gt;"",VLOOKUP(BQ36,Point!$A$3:$B$122,2),0)</f>
        <v>0</v>
      </c>
      <c r="BS36" s="64">
        <f t="shared" si="27"/>
        <v>206</v>
      </c>
    </row>
    <row r="37" spans="1:71" ht="12.95" customHeight="1" x14ac:dyDescent="0.25">
      <c r="A37" s="41">
        <f t="shared" ref="A37:A68" si="31">IF(C37,RANK(B37,$B$5:$B$120,),"")</f>
        <v>33</v>
      </c>
      <c r="B37" s="52">
        <f t="shared" ref="B37:B68" si="32">IF(C37,(O37+AK37+BB37+BR37),"")</f>
        <v>90</v>
      </c>
      <c r="C37" s="157">
        <v>244</v>
      </c>
      <c r="D37" s="24" t="s">
        <v>369</v>
      </c>
      <c r="E37" s="24" t="s">
        <v>370</v>
      </c>
      <c r="F37" s="24" t="s">
        <v>365</v>
      </c>
      <c r="G37" s="31" t="s">
        <v>257</v>
      </c>
      <c r="H37" s="48" t="s">
        <v>163</v>
      </c>
      <c r="I37" s="53">
        <f t="shared" ref="I37:I68" si="33">IF(C37,N37,"")</f>
        <v>33</v>
      </c>
      <c r="J37" s="54" t="str">
        <f t="shared" ref="J37:J68" si="34">IF(C37,AJ37,"")</f>
        <v/>
      </c>
      <c r="K37" s="54" t="str">
        <f t="shared" ref="K37:K68" si="35">IF(C37,BA37,"")</f>
        <v/>
      </c>
      <c r="L37" s="55">
        <f t="shared" ref="L37:L68" si="36">IF(C37,BL37,"")</f>
        <v>0</v>
      </c>
      <c r="M37" s="36">
        <f t="shared" ref="M37:M68" si="37">IF($C37,$C37,"")</f>
        <v>244</v>
      </c>
      <c r="N37" s="26">
        <v>33</v>
      </c>
      <c r="O37" s="43">
        <f>IF(N37,VLOOKUP(N37,Point!$A$3:$B$122,2),0)</f>
        <v>90</v>
      </c>
      <c r="P37" s="61">
        <f t="shared" ref="P37:P68" si="38">IF($C37,$C37,"")</f>
        <v>244</v>
      </c>
      <c r="Q37" s="35"/>
      <c r="R37" s="26"/>
      <c r="S37" s="100"/>
      <c r="T37" s="102" t="str">
        <f t="shared" ref="T37:T68" si="39">IF(S37&lt;&gt;"",Q37*3600+R37*60+S37,"")</f>
        <v/>
      </c>
      <c r="U37" s="35"/>
      <c r="V37" s="26"/>
      <c r="W37" s="100"/>
      <c r="X37" s="102" t="str">
        <f t="shared" ref="X37:X68" si="40">IF(W37&lt;&gt;"",U37*3600+V37*60+W37,"")</f>
        <v/>
      </c>
      <c r="Y37" s="119" t="str">
        <f t="shared" ref="Y37:Y68" si="41">IF(W37&lt;&gt;"",X37-T37,"")</f>
        <v/>
      </c>
      <c r="Z37" s="35"/>
      <c r="AA37" s="26"/>
      <c r="AB37" s="100"/>
      <c r="AC37" s="102" t="str">
        <f t="shared" ref="AC37:AC68" si="42">IF(AB37&lt;&gt;"",Z37*3600+AA37*60+AB37,"")</f>
        <v/>
      </c>
      <c r="AD37" s="35"/>
      <c r="AE37" s="26"/>
      <c r="AF37" s="100"/>
      <c r="AG37" s="102" t="str">
        <f t="shared" ref="AG37:AG68" si="43">IF(AF37&lt;&gt;"",AD37*3600+AE37*60+AF37,"")</f>
        <v/>
      </c>
      <c r="AH37" s="119" t="str">
        <f t="shared" ref="AH37:AH68" si="44">IF(AF37&lt;&gt;"",AG37-AC37,"")</f>
        <v/>
      </c>
      <c r="AI37" s="41" t="str">
        <f t="shared" ref="AI37:AI68" si="45">IF(OR(Y37&lt;&gt;"",AH37&lt;&gt;""),MIN(Y37,AH37),"")</f>
        <v/>
      </c>
      <c r="AJ37" s="22" t="str">
        <f t="shared" ref="AJ37:AJ68" si="46">IF(AI37&lt;&gt;"",RANK(AI37,$AI$5:$AI$120,1),"")</f>
        <v/>
      </c>
      <c r="AK37" s="57">
        <f>IF(AJ37&lt;&gt;"",VLOOKUP(AJ37,Point!$A$3:$B$122,2),0)</f>
        <v>0</v>
      </c>
      <c r="AL37" s="61">
        <f t="shared" ref="AL37:AL68" si="47">IF($C37,$C37,"")</f>
        <v>244</v>
      </c>
      <c r="AM37" s="35"/>
      <c r="AN37" s="26"/>
      <c r="AO37" s="100"/>
      <c r="AP37" s="102" t="str">
        <f t="shared" ref="AP37:AP68" si="48">IF(AO37&lt;&gt;"",AM37*3600+AN37*60+AO37,"")</f>
        <v/>
      </c>
      <c r="AQ37" s="35"/>
      <c r="AR37" s="26"/>
      <c r="AS37" s="100"/>
      <c r="AT37" s="95" t="str">
        <f t="shared" ref="AT37:AT68" si="49">IF(AS37&lt;&gt;"",AQ37*3600+AR37*60+AS37,"")</f>
        <v/>
      </c>
      <c r="AU37" s="22" t="str">
        <f t="shared" ref="AU37:AU68" si="50">IF(AO37&lt;&gt;"",AT37-AP37,"")</f>
        <v/>
      </c>
      <c r="AV37" s="87">
        <f>IF(AND(AU37&lt;&gt;"",AU37&gt;Point!$I$8),AU37-Point!$I$8,0)</f>
        <v>0</v>
      </c>
      <c r="AW37" s="22">
        <f>IF(AV37&lt;&gt;0,VLOOKUP(AV37,Point!$I$11:$J$48,2),0)</f>
        <v>0</v>
      </c>
      <c r="AX37" s="26"/>
      <c r="AY37" s="22" t="str">
        <f t="shared" ref="AY37:AY68" si="51">IF(AX37&lt;&gt;"",AX37-AW37,"")</f>
        <v/>
      </c>
      <c r="AZ37" s="22" t="str">
        <f t="shared" ref="AZ37:AZ68" si="52">IF(AT37&lt;&gt;"",AY37*10000-AU37,"")</f>
        <v/>
      </c>
      <c r="BA37" s="22" t="str">
        <f t="shared" ref="BA37:BA68" si="53">IF(AX37&lt;&gt;"",RANK(AZ37,$AZ$5:$AZ$120,0),"")</f>
        <v/>
      </c>
      <c r="BB37" s="43">
        <f>IF(AY37&lt;&gt;"",VLOOKUP(BA37,Point!$A$3:$B$122,2),0)</f>
        <v>0</v>
      </c>
      <c r="BC37" s="128">
        <f t="shared" ref="BC37:BC68" si="54">IF($C37,$C37,"")</f>
        <v>244</v>
      </c>
      <c r="BD37" s="65"/>
      <c r="BE37" s="27"/>
      <c r="BF37" s="22">
        <f t="shared" ref="BF37:BF68" si="55">BE37+BD37</f>
        <v>0</v>
      </c>
      <c r="BG37" s="65"/>
      <c r="BH37" s="27"/>
      <c r="BI37" s="22">
        <f t="shared" ref="BI37:BI68" si="56">BH37+BG37</f>
        <v>0</v>
      </c>
      <c r="BJ37" s="65"/>
      <c r="BK37" s="27"/>
      <c r="BL37" s="22">
        <f t="shared" ref="BL37:BL68" si="57">BK37+BJ37</f>
        <v>0</v>
      </c>
      <c r="BM37" s="65"/>
      <c r="BN37" s="27"/>
      <c r="BO37" s="150">
        <f t="shared" si="28"/>
        <v>0</v>
      </c>
      <c r="BP37" s="95" t="str">
        <f t="shared" si="29"/>
        <v/>
      </c>
      <c r="BQ37" s="22" t="str">
        <f t="shared" si="30"/>
        <v/>
      </c>
      <c r="BR37" s="57">
        <f>IF(BP37&lt;&gt;"",VLOOKUP(BQ37,Point!$A$3:$B$122,2),0)</f>
        <v>0</v>
      </c>
      <c r="BS37" s="64">
        <f t="shared" ref="BS37:BS68" si="58">IF($C37,$C37,"")</f>
        <v>244</v>
      </c>
    </row>
    <row r="38" spans="1:71" ht="12.95" customHeight="1" x14ac:dyDescent="0.25">
      <c r="A38" s="41">
        <f t="shared" si="31"/>
        <v>34</v>
      </c>
      <c r="B38" s="52">
        <f t="shared" si="32"/>
        <v>89</v>
      </c>
      <c r="C38" s="156">
        <v>227</v>
      </c>
      <c r="D38" s="154" t="s">
        <v>263</v>
      </c>
      <c r="E38" s="154" t="s">
        <v>264</v>
      </c>
      <c r="F38" s="154" t="s">
        <v>265</v>
      </c>
      <c r="G38" s="31" t="s">
        <v>257</v>
      </c>
      <c r="H38" s="48" t="s">
        <v>163</v>
      </c>
      <c r="I38" s="53">
        <f t="shared" si="33"/>
        <v>34</v>
      </c>
      <c r="J38" s="54" t="str">
        <f t="shared" si="34"/>
        <v/>
      </c>
      <c r="K38" s="54" t="str">
        <f t="shared" si="35"/>
        <v/>
      </c>
      <c r="L38" s="55">
        <f t="shared" si="36"/>
        <v>0</v>
      </c>
      <c r="M38" s="36">
        <f t="shared" si="37"/>
        <v>227</v>
      </c>
      <c r="N38" s="26">
        <v>34</v>
      </c>
      <c r="O38" s="43">
        <f>IF(N38,VLOOKUP(N38,Point!$A$3:$B$122,2),0)</f>
        <v>89</v>
      </c>
      <c r="P38" s="61">
        <f t="shared" si="38"/>
        <v>227</v>
      </c>
      <c r="Q38" s="35"/>
      <c r="R38" s="26"/>
      <c r="S38" s="100"/>
      <c r="T38" s="102" t="str">
        <f t="shared" si="39"/>
        <v/>
      </c>
      <c r="U38" s="35"/>
      <c r="V38" s="29"/>
      <c r="W38" s="105"/>
      <c r="X38" s="102" t="str">
        <f t="shared" si="40"/>
        <v/>
      </c>
      <c r="Y38" s="119" t="str">
        <f t="shared" si="41"/>
        <v/>
      </c>
      <c r="Z38" s="35"/>
      <c r="AA38" s="26"/>
      <c r="AB38" s="100"/>
      <c r="AC38" s="102" t="str">
        <f t="shared" si="42"/>
        <v/>
      </c>
      <c r="AD38" s="35"/>
      <c r="AE38" s="26"/>
      <c r="AF38" s="105"/>
      <c r="AG38" s="102" t="str">
        <f t="shared" si="43"/>
        <v/>
      </c>
      <c r="AH38" s="119" t="str">
        <f t="shared" si="44"/>
        <v/>
      </c>
      <c r="AI38" s="41" t="str">
        <f t="shared" si="45"/>
        <v/>
      </c>
      <c r="AJ38" s="22" t="str">
        <f t="shared" si="46"/>
        <v/>
      </c>
      <c r="AK38" s="57">
        <f>IF(AJ38&lt;&gt;"",VLOOKUP(AJ38,Point!$A$3:$B$122,2),0)</f>
        <v>0</v>
      </c>
      <c r="AL38" s="61">
        <f t="shared" si="47"/>
        <v>227</v>
      </c>
      <c r="AM38" s="35"/>
      <c r="AN38" s="26"/>
      <c r="AO38" s="100"/>
      <c r="AP38" s="102" t="str">
        <f t="shared" si="48"/>
        <v/>
      </c>
      <c r="AQ38" s="35"/>
      <c r="AR38" s="29"/>
      <c r="AS38" s="105"/>
      <c r="AT38" s="95" t="str">
        <f t="shared" si="49"/>
        <v/>
      </c>
      <c r="AU38" s="22" t="str">
        <f t="shared" si="50"/>
        <v/>
      </c>
      <c r="AV38" s="87">
        <f>IF(AND(AU38&lt;&gt;"",AU38&gt;Point!$I$8),AU38-Point!$I$8,0)</f>
        <v>0</v>
      </c>
      <c r="AW38" s="22">
        <f>IF(AV38&lt;&gt;0,VLOOKUP(AV38,Point!$I$11:$J$48,2),0)</f>
        <v>0</v>
      </c>
      <c r="AX38" s="26"/>
      <c r="AY38" s="22" t="str">
        <f t="shared" si="51"/>
        <v/>
      </c>
      <c r="AZ38" s="22" t="str">
        <f t="shared" si="52"/>
        <v/>
      </c>
      <c r="BA38" s="22" t="str">
        <f t="shared" si="53"/>
        <v/>
      </c>
      <c r="BB38" s="43">
        <f>IF(AY38&lt;&gt;"",VLOOKUP(BA38,Point!$A$3:$B$122,2),0)</f>
        <v>0</v>
      </c>
      <c r="BC38" s="128">
        <f t="shared" si="54"/>
        <v>227</v>
      </c>
      <c r="BD38" s="65"/>
      <c r="BE38" s="27"/>
      <c r="BF38" s="22">
        <f t="shared" si="55"/>
        <v>0</v>
      </c>
      <c r="BG38" s="65"/>
      <c r="BH38" s="27"/>
      <c r="BI38" s="22">
        <f t="shared" si="56"/>
        <v>0</v>
      </c>
      <c r="BJ38" s="65"/>
      <c r="BK38" s="27"/>
      <c r="BL38" s="22">
        <f t="shared" si="57"/>
        <v>0</v>
      </c>
      <c r="BM38" s="65"/>
      <c r="BN38" s="27"/>
      <c r="BO38" s="150">
        <f t="shared" si="28"/>
        <v>0</v>
      </c>
      <c r="BP38" s="95" t="str">
        <f t="shared" si="29"/>
        <v/>
      </c>
      <c r="BQ38" s="22" t="str">
        <f t="shared" si="30"/>
        <v/>
      </c>
      <c r="BR38" s="57">
        <f>IF(BP38&lt;&gt;"",VLOOKUP(BQ38,Point!$A$3:$B$122,2),0)</f>
        <v>0</v>
      </c>
      <c r="BS38" s="64">
        <f t="shared" si="58"/>
        <v>227</v>
      </c>
    </row>
    <row r="39" spans="1:71" ht="12.95" customHeight="1" x14ac:dyDescent="0.25">
      <c r="A39" s="41">
        <f t="shared" si="31"/>
        <v>35</v>
      </c>
      <c r="B39" s="52">
        <f t="shared" si="32"/>
        <v>88</v>
      </c>
      <c r="C39" s="157">
        <v>214</v>
      </c>
      <c r="D39" s="154" t="s">
        <v>166</v>
      </c>
      <c r="E39" s="154" t="s">
        <v>244</v>
      </c>
      <c r="F39" s="154" t="s">
        <v>159</v>
      </c>
      <c r="G39" s="31" t="s">
        <v>257</v>
      </c>
      <c r="H39" s="48" t="s">
        <v>163</v>
      </c>
      <c r="I39" s="53">
        <f t="shared" si="33"/>
        <v>35</v>
      </c>
      <c r="J39" s="54" t="str">
        <f t="shared" si="34"/>
        <v/>
      </c>
      <c r="K39" s="54" t="str">
        <f t="shared" si="35"/>
        <v/>
      </c>
      <c r="L39" s="55">
        <f t="shared" si="36"/>
        <v>0</v>
      </c>
      <c r="M39" s="36">
        <f t="shared" si="37"/>
        <v>214</v>
      </c>
      <c r="N39" s="26">
        <v>35</v>
      </c>
      <c r="O39" s="43">
        <f>IF(N39,VLOOKUP(N39,Point!$A$3:$B$122,2),0)</f>
        <v>88</v>
      </c>
      <c r="P39" s="61">
        <f t="shared" si="38"/>
        <v>214</v>
      </c>
      <c r="Q39" s="35"/>
      <c r="R39" s="26"/>
      <c r="S39" s="100"/>
      <c r="T39" s="102" t="str">
        <f t="shared" si="39"/>
        <v/>
      </c>
      <c r="U39" s="35"/>
      <c r="V39" s="23"/>
      <c r="W39" s="104"/>
      <c r="X39" s="102" t="str">
        <f t="shared" si="40"/>
        <v/>
      </c>
      <c r="Y39" s="119" t="str">
        <f t="shared" si="41"/>
        <v/>
      </c>
      <c r="Z39" s="35"/>
      <c r="AA39" s="26"/>
      <c r="AB39" s="100"/>
      <c r="AC39" s="102" t="str">
        <f t="shared" si="42"/>
        <v/>
      </c>
      <c r="AD39" s="35"/>
      <c r="AE39" s="26"/>
      <c r="AF39" s="104"/>
      <c r="AG39" s="102" t="str">
        <f t="shared" si="43"/>
        <v/>
      </c>
      <c r="AH39" s="119" t="str">
        <f t="shared" si="44"/>
        <v/>
      </c>
      <c r="AI39" s="41" t="str">
        <f t="shared" si="45"/>
        <v/>
      </c>
      <c r="AJ39" s="22" t="str">
        <f t="shared" si="46"/>
        <v/>
      </c>
      <c r="AK39" s="57">
        <f>IF(AJ39&lt;&gt;"",VLOOKUP(AJ39,Point!$A$3:$B$122,2),0)</f>
        <v>0</v>
      </c>
      <c r="AL39" s="61">
        <f t="shared" si="47"/>
        <v>214</v>
      </c>
      <c r="AM39" s="35"/>
      <c r="AN39" s="26"/>
      <c r="AO39" s="100"/>
      <c r="AP39" s="102" t="str">
        <f t="shared" si="48"/>
        <v/>
      </c>
      <c r="AQ39" s="35"/>
      <c r="AR39" s="23"/>
      <c r="AS39" s="104"/>
      <c r="AT39" s="95" t="str">
        <f t="shared" si="49"/>
        <v/>
      </c>
      <c r="AU39" s="22" t="str">
        <f t="shared" si="50"/>
        <v/>
      </c>
      <c r="AV39" s="87">
        <f>IF(AND(AU39&lt;&gt;"",AU39&gt;Point!$I$8),AU39-Point!$I$8,0)</f>
        <v>0</v>
      </c>
      <c r="AW39" s="22">
        <f>IF(AV39&lt;&gt;0,VLOOKUP(AV39,Point!$I$11:$J$48,2),0)</f>
        <v>0</v>
      </c>
      <c r="AX39" s="26"/>
      <c r="AY39" s="22" t="str">
        <f t="shared" si="51"/>
        <v/>
      </c>
      <c r="AZ39" s="22" t="str">
        <f t="shared" si="52"/>
        <v/>
      </c>
      <c r="BA39" s="22" t="str">
        <f t="shared" si="53"/>
        <v/>
      </c>
      <c r="BB39" s="43">
        <f>IF(AY39&lt;&gt;"",VLOOKUP(BA39,Point!$A$3:$B$122,2),0)</f>
        <v>0</v>
      </c>
      <c r="BC39" s="128">
        <f t="shared" si="54"/>
        <v>214</v>
      </c>
      <c r="BD39" s="65"/>
      <c r="BE39" s="27"/>
      <c r="BF39" s="22">
        <f t="shared" si="55"/>
        <v>0</v>
      </c>
      <c r="BG39" s="65"/>
      <c r="BH39" s="27"/>
      <c r="BI39" s="22">
        <f t="shared" si="56"/>
        <v>0</v>
      </c>
      <c r="BJ39" s="65"/>
      <c r="BK39" s="27"/>
      <c r="BL39" s="22">
        <f t="shared" si="57"/>
        <v>0</v>
      </c>
      <c r="BM39" s="65"/>
      <c r="BN39" s="27"/>
      <c r="BO39" s="150">
        <f t="shared" si="28"/>
        <v>0</v>
      </c>
      <c r="BP39" s="95" t="str">
        <f t="shared" si="29"/>
        <v/>
      </c>
      <c r="BQ39" s="22" t="str">
        <f t="shared" si="30"/>
        <v/>
      </c>
      <c r="BR39" s="57">
        <f>IF(BP39&lt;&gt;"",VLOOKUP(BQ39,Point!$A$3:$B$122,2),0)</f>
        <v>0</v>
      </c>
      <c r="BS39" s="64">
        <f t="shared" si="58"/>
        <v>214</v>
      </c>
    </row>
    <row r="40" spans="1:71" ht="12.95" customHeight="1" x14ac:dyDescent="0.25">
      <c r="A40" s="41">
        <f t="shared" si="31"/>
        <v>36</v>
      </c>
      <c r="B40" s="52">
        <f t="shared" si="32"/>
        <v>87</v>
      </c>
      <c r="C40" s="157">
        <v>242</v>
      </c>
      <c r="D40" s="29" t="s">
        <v>366</v>
      </c>
      <c r="E40" s="29" t="s">
        <v>173</v>
      </c>
      <c r="F40" s="29" t="s">
        <v>365</v>
      </c>
      <c r="G40" s="31" t="s">
        <v>257</v>
      </c>
      <c r="H40" s="48" t="s">
        <v>163</v>
      </c>
      <c r="I40" s="53">
        <f t="shared" si="33"/>
        <v>36</v>
      </c>
      <c r="J40" s="54" t="str">
        <f t="shared" si="34"/>
        <v/>
      </c>
      <c r="K40" s="54" t="str">
        <f t="shared" si="35"/>
        <v/>
      </c>
      <c r="L40" s="55">
        <f t="shared" si="36"/>
        <v>0</v>
      </c>
      <c r="M40" s="36">
        <f t="shared" si="37"/>
        <v>242</v>
      </c>
      <c r="N40" s="26">
        <v>36</v>
      </c>
      <c r="O40" s="43">
        <f>IF(N40,VLOOKUP(N40,Point!$A$3:$B$122,2),0)</f>
        <v>87</v>
      </c>
      <c r="P40" s="61">
        <f t="shared" si="38"/>
        <v>242</v>
      </c>
      <c r="Q40" s="35"/>
      <c r="R40" s="26"/>
      <c r="S40" s="100"/>
      <c r="T40" s="102" t="str">
        <f t="shared" si="39"/>
        <v/>
      </c>
      <c r="U40" s="35"/>
      <c r="V40" s="29"/>
      <c r="W40" s="105"/>
      <c r="X40" s="102" t="str">
        <f t="shared" si="40"/>
        <v/>
      </c>
      <c r="Y40" s="119" t="str">
        <f t="shared" si="41"/>
        <v/>
      </c>
      <c r="Z40" s="35"/>
      <c r="AA40" s="26"/>
      <c r="AB40" s="100"/>
      <c r="AC40" s="102" t="str">
        <f t="shared" si="42"/>
        <v/>
      </c>
      <c r="AD40" s="35"/>
      <c r="AE40" s="26"/>
      <c r="AF40" s="105"/>
      <c r="AG40" s="102" t="str">
        <f t="shared" si="43"/>
        <v/>
      </c>
      <c r="AH40" s="119" t="str">
        <f t="shared" si="44"/>
        <v/>
      </c>
      <c r="AI40" s="41" t="str">
        <f t="shared" si="45"/>
        <v/>
      </c>
      <c r="AJ40" s="22" t="str">
        <f t="shared" si="46"/>
        <v/>
      </c>
      <c r="AK40" s="57">
        <f>IF(AJ40&lt;&gt;"",VLOOKUP(AJ40,Point!$A$3:$B$122,2),0)</f>
        <v>0</v>
      </c>
      <c r="AL40" s="61">
        <f t="shared" si="47"/>
        <v>242</v>
      </c>
      <c r="AM40" s="35"/>
      <c r="AN40" s="26"/>
      <c r="AO40" s="100"/>
      <c r="AP40" s="102" t="str">
        <f t="shared" si="48"/>
        <v/>
      </c>
      <c r="AQ40" s="35"/>
      <c r="AR40" s="29"/>
      <c r="AS40" s="105"/>
      <c r="AT40" s="95" t="str">
        <f t="shared" si="49"/>
        <v/>
      </c>
      <c r="AU40" s="22" t="str">
        <f t="shared" si="50"/>
        <v/>
      </c>
      <c r="AV40" s="87">
        <f>IF(AND(AU40&lt;&gt;"",AU40&gt;Point!$I$8),AU40-Point!$I$8,0)</f>
        <v>0</v>
      </c>
      <c r="AW40" s="22">
        <f>IF(AV40&lt;&gt;0,VLOOKUP(AV40,Point!$I$11:$J$48,2),0)</f>
        <v>0</v>
      </c>
      <c r="AX40" s="26"/>
      <c r="AY40" s="22" t="str">
        <f t="shared" si="51"/>
        <v/>
      </c>
      <c r="AZ40" s="22" t="str">
        <f t="shared" si="52"/>
        <v/>
      </c>
      <c r="BA40" s="22" t="str">
        <f t="shared" si="53"/>
        <v/>
      </c>
      <c r="BB40" s="43">
        <f>IF(AY40&lt;&gt;"",VLOOKUP(BA40,Point!$A$3:$B$122,2),0)</f>
        <v>0</v>
      </c>
      <c r="BC40" s="128">
        <f t="shared" si="54"/>
        <v>242</v>
      </c>
      <c r="BD40" s="65"/>
      <c r="BE40" s="27"/>
      <c r="BF40" s="22">
        <f t="shared" si="55"/>
        <v>0</v>
      </c>
      <c r="BG40" s="65"/>
      <c r="BH40" s="27"/>
      <c r="BI40" s="22">
        <f t="shared" si="56"/>
        <v>0</v>
      </c>
      <c r="BJ40" s="65"/>
      <c r="BK40" s="27"/>
      <c r="BL40" s="22">
        <f t="shared" si="57"/>
        <v>0</v>
      </c>
      <c r="BM40" s="65"/>
      <c r="BN40" s="27"/>
      <c r="BO40" s="150">
        <f t="shared" si="28"/>
        <v>0</v>
      </c>
      <c r="BP40" s="95" t="str">
        <f t="shared" si="29"/>
        <v/>
      </c>
      <c r="BQ40" s="22" t="str">
        <f t="shared" si="30"/>
        <v/>
      </c>
      <c r="BR40" s="57">
        <f>IF(BP40&lt;&gt;"",VLOOKUP(BQ40,Point!$A$3:$B$122,2),0)</f>
        <v>0</v>
      </c>
      <c r="BS40" s="64">
        <f t="shared" si="58"/>
        <v>242</v>
      </c>
    </row>
    <row r="41" spans="1:71" ht="12.95" customHeight="1" x14ac:dyDescent="0.25">
      <c r="A41" s="41">
        <f t="shared" si="31"/>
        <v>37</v>
      </c>
      <c r="B41" s="52">
        <f t="shared" si="32"/>
        <v>86</v>
      </c>
      <c r="C41" s="157">
        <v>236</v>
      </c>
      <c r="D41" s="154" t="s">
        <v>278</v>
      </c>
      <c r="E41" s="154" t="s">
        <v>137</v>
      </c>
      <c r="F41" s="154" t="s">
        <v>161</v>
      </c>
      <c r="G41" s="31" t="s">
        <v>257</v>
      </c>
      <c r="H41" s="48" t="s">
        <v>163</v>
      </c>
      <c r="I41" s="53">
        <f t="shared" si="33"/>
        <v>37</v>
      </c>
      <c r="J41" s="54" t="str">
        <f t="shared" si="34"/>
        <v/>
      </c>
      <c r="K41" s="54" t="str">
        <f t="shared" si="35"/>
        <v/>
      </c>
      <c r="L41" s="55">
        <f t="shared" si="36"/>
        <v>0</v>
      </c>
      <c r="M41" s="36">
        <f t="shared" si="37"/>
        <v>236</v>
      </c>
      <c r="N41" s="26">
        <v>37</v>
      </c>
      <c r="O41" s="43">
        <f>IF(N41,VLOOKUP(N41,Point!$A$3:$B$122,2),0)</f>
        <v>86</v>
      </c>
      <c r="P41" s="61">
        <f t="shared" si="38"/>
        <v>236</v>
      </c>
      <c r="Q41" s="35"/>
      <c r="R41" s="26"/>
      <c r="S41" s="100"/>
      <c r="T41" s="102" t="str">
        <f t="shared" si="39"/>
        <v/>
      </c>
      <c r="U41" s="35"/>
      <c r="V41" s="29"/>
      <c r="W41" s="105"/>
      <c r="X41" s="102" t="str">
        <f t="shared" si="40"/>
        <v/>
      </c>
      <c r="Y41" s="119" t="str">
        <f t="shared" si="41"/>
        <v/>
      </c>
      <c r="Z41" s="35"/>
      <c r="AA41" s="26"/>
      <c r="AB41" s="100"/>
      <c r="AC41" s="102" t="str">
        <f t="shared" si="42"/>
        <v/>
      </c>
      <c r="AD41" s="35"/>
      <c r="AE41" s="26"/>
      <c r="AF41" s="105"/>
      <c r="AG41" s="102" t="str">
        <f t="shared" si="43"/>
        <v/>
      </c>
      <c r="AH41" s="119" t="str">
        <f t="shared" si="44"/>
        <v/>
      </c>
      <c r="AI41" s="41" t="str">
        <f t="shared" si="45"/>
        <v/>
      </c>
      <c r="AJ41" s="22" t="str">
        <f t="shared" si="46"/>
        <v/>
      </c>
      <c r="AK41" s="57">
        <f>IF(AJ41&lt;&gt;"",VLOOKUP(AJ41,Point!$A$3:$B$122,2),0)</f>
        <v>0</v>
      </c>
      <c r="AL41" s="61">
        <f t="shared" si="47"/>
        <v>236</v>
      </c>
      <c r="AM41" s="35"/>
      <c r="AN41" s="26"/>
      <c r="AO41" s="100"/>
      <c r="AP41" s="102" t="str">
        <f t="shared" si="48"/>
        <v/>
      </c>
      <c r="AQ41" s="35"/>
      <c r="AR41" s="29"/>
      <c r="AS41" s="105"/>
      <c r="AT41" s="95" t="str">
        <f t="shared" si="49"/>
        <v/>
      </c>
      <c r="AU41" s="22" t="str">
        <f t="shared" si="50"/>
        <v/>
      </c>
      <c r="AV41" s="87">
        <f>IF(AND(AU41&lt;&gt;"",AU41&gt;Point!$I$8),AU41-Point!$I$8,0)</f>
        <v>0</v>
      </c>
      <c r="AW41" s="22">
        <f>IF(AV41&lt;&gt;0,VLOOKUP(AV41,Point!$I$11:$J$48,2),0)</f>
        <v>0</v>
      </c>
      <c r="AX41" s="26"/>
      <c r="AY41" s="22" t="str">
        <f t="shared" si="51"/>
        <v/>
      </c>
      <c r="AZ41" s="22" t="str">
        <f t="shared" si="52"/>
        <v/>
      </c>
      <c r="BA41" s="22" t="str">
        <f t="shared" si="53"/>
        <v/>
      </c>
      <c r="BB41" s="43">
        <f>IF(AY41&lt;&gt;"",VLOOKUP(BA41,Point!$A$3:$B$122,2),0)</f>
        <v>0</v>
      </c>
      <c r="BC41" s="128">
        <f t="shared" si="54"/>
        <v>236</v>
      </c>
      <c r="BD41" s="65"/>
      <c r="BE41" s="27"/>
      <c r="BF41" s="22">
        <f t="shared" si="55"/>
        <v>0</v>
      </c>
      <c r="BG41" s="65"/>
      <c r="BH41" s="27"/>
      <c r="BI41" s="22">
        <f t="shared" si="56"/>
        <v>0</v>
      </c>
      <c r="BJ41" s="65"/>
      <c r="BK41" s="27"/>
      <c r="BL41" s="22">
        <f t="shared" si="57"/>
        <v>0</v>
      </c>
      <c r="BM41" s="65"/>
      <c r="BN41" s="27"/>
      <c r="BO41" s="150">
        <f t="shared" si="28"/>
        <v>0</v>
      </c>
      <c r="BP41" s="95" t="str">
        <f t="shared" si="29"/>
        <v/>
      </c>
      <c r="BQ41" s="22" t="str">
        <f t="shared" si="30"/>
        <v/>
      </c>
      <c r="BR41" s="57">
        <f>IF(BP41&lt;&gt;"",VLOOKUP(BQ41,Point!$A$3:$B$122,2),0)</f>
        <v>0</v>
      </c>
      <c r="BS41" s="64">
        <f t="shared" si="58"/>
        <v>236</v>
      </c>
    </row>
    <row r="42" spans="1:71" ht="12.95" customHeight="1" x14ac:dyDescent="0.25">
      <c r="A42" s="41">
        <f t="shared" si="31"/>
        <v>38</v>
      </c>
      <c r="B42" s="52">
        <f t="shared" si="32"/>
        <v>85</v>
      </c>
      <c r="C42" s="156">
        <v>241</v>
      </c>
      <c r="D42" s="29" t="s">
        <v>364</v>
      </c>
      <c r="E42" s="29" t="s">
        <v>175</v>
      </c>
      <c r="F42" s="29" t="s">
        <v>365</v>
      </c>
      <c r="G42" s="31" t="s">
        <v>257</v>
      </c>
      <c r="H42" s="48" t="s">
        <v>163</v>
      </c>
      <c r="I42" s="53">
        <f t="shared" si="33"/>
        <v>38</v>
      </c>
      <c r="J42" s="54" t="str">
        <f t="shared" si="34"/>
        <v/>
      </c>
      <c r="K42" s="54" t="str">
        <f t="shared" si="35"/>
        <v/>
      </c>
      <c r="L42" s="55">
        <f t="shared" si="36"/>
        <v>0</v>
      </c>
      <c r="M42" s="36">
        <f t="shared" si="37"/>
        <v>241</v>
      </c>
      <c r="N42" s="26">
        <v>38</v>
      </c>
      <c r="O42" s="43">
        <f>IF(N42,VLOOKUP(N42,Point!$A$3:$B$122,2),0)</f>
        <v>85</v>
      </c>
      <c r="P42" s="61">
        <f t="shared" si="38"/>
        <v>241</v>
      </c>
      <c r="Q42" s="35"/>
      <c r="R42" s="26"/>
      <c r="S42" s="100"/>
      <c r="T42" s="102" t="str">
        <f t="shared" si="39"/>
        <v/>
      </c>
      <c r="U42" s="35"/>
      <c r="V42" s="29"/>
      <c r="W42" s="105"/>
      <c r="X42" s="102" t="str">
        <f t="shared" si="40"/>
        <v/>
      </c>
      <c r="Y42" s="119" t="str">
        <f t="shared" si="41"/>
        <v/>
      </c>
      <c r="Z42" s="35"/>
      <c r="AA42" s="26"/>
      <c r="AB42" s="100"/>
      <c r="AC42" s="102" t="str">
        <f t="shared" si="42"/>
        <v/>
      </c>
      <c r="AD42" s="35"/>
      <c r="AE42" s="26"/>
      <c r="AF42" s="105"/>
      <c r="AG42" s="102" t="str">
        <f t="shared" si="43"/>
        <v/>
      </c>
      <c r="AH42" s="119" t="str">
        <f t="shared" si="44"/>
        <v/>
      </c>
      <c r="AI42" s="41" t="str">
        <f t="shared" si="45"/>
        <v/>
      </c>
      <c r="AJ42" s="22" t="str">
        <f t="shared" si="46"/>
        <v/>
      </c>
      <c r="AK42" s="57">
        <f>IF(AJ42&lt;&gt;"",VLOOKUP(AJ42,Point!$A$3:$B$122,2),0)</f>
        <v>0</v>
      </c>
      <c r="AL42" s="61">
        <f t="shared" si="47"/>
        <v>241</v>
      </c>
      <c r="AM42" s="35"/>
      <c r="AN42" s="26"/>
      <c r="AO42" s="100"/>
      <c r="AP42" s="102" t="str">
        <f t="shared" si="48"/>
        <v/>
      </c>
      <c r="AQ42" s="35"/>
      <c r="AR42" s="29"/>
      <c r="AS42" s="105"/>
      <c r="AT42" s="95" t="str">
        <f t="shared" si="49"/>
        <v/>
      </c>
      <c r="AU42" s="22" t="str">
        <f t="shared" si="50"/>
        <v/>
      </c>
      <c r="AV42" s="87">
        <f>IF(AND(AU42&lt;&gt;"",AU42&gt;Point!$I$8),AU42-Point!$I$8,0)</f>
        <v>0</v>
      </c>
      <c r="AW42" s="22">
        <f>IF(AV42&lt;&gt;0,VLOOKUP(AV42,Point!$I$11:$J$48,2),0)</f>
        <v>0</v>
      </c>
      <c r="AX42" s="26"/>
      <c r="AY42" s="22" t="str">
        <f t="shared" si="51"/>
        <v/>
      </c>
      <c r="AZ42" s="22" t="str">
        <f t="shared" si="52"/>
        <v/>
      </c>
      <c r="BA42" s="22" t="str">
        <f t="shared" si="53"/>
        <v/>
      </c>
      <c r="BB42" s="43">
        <f>IF(AY42&lt;&gt;"",VLOOKUP(BA42,Point!$A$3:$B$122,2),0)</f>
        <v>0</v>
      </c>
      <c r="BC42" s="128">
        <f t="shared" si="54"/>
        <v>241</v>
      </c>
      <c r="BD42" s="65"/>
      <c r="BE42" s="27"/>
      <c r="BF42" s="22">
        <f t="shared" si="55"/>
        <v>0</v>
      </c>
      <c r="BG42" s="65"/>
      <c r="BH42" s="27"/>
      <c r="BI42" s="22">
        <f t="shared" si="56"/>
        <v>0</v>
      </c>
      <c r="BJ42" s="65"/>
      <c r="BK42" s="27"/>
      <c r="BL42" s="22">
        <f t="shared" si="57"/>
        <v>0</v>
      </c>
      <c r="BM42" s="65"/>
      <c r="BN42" s="27"/>
      <c r="BO42" s="150">
        <f t="shared" si="28"/>
        <v>0</v>
      </c>
      <c r="BP42" s="95" t="str">
        <f t="shared" si="29"/>
        <v/>
      </c>
      <c r="BQ42" s="22" t="str">
        <f t="shared" si="30"/>
        <v/>
      </c>
      <c r="BR42" s="57">
        <f>IF(BP42&lt;&gt;"",VLOOKUP(BQ42,Point!$A$3:$B$122,2),0)</f>
        <v>0</v>
      </c>
      <c r="BS42" s="64">
        <f t="shared" si="58"/>
        <v>241</v>
      </c>
    </row>
    <row r="43" spans="1:71" ht="12.95" customHeight="1" x14ac:dyDescent="0.25">
      <c r="A43" s="41">
        <f t="shared" si="31"/>
        <v>39</v>
      </c>
      <c r="B43" s="52">
        <f t="shared" si="32"/>
        <v>84</v>
      </c>
      <c r="C43" s="157">
        <v>208</v>
      </c>
      <c r="D43" s="154" t="s">
        <v>234</v>
      </c>
      <c r="E43" s="154" t="s">
        <v>235</v>
      </c>
      <c r="F43" s="154" t="s">
        <v>154</v>
      </c>
      <c r="G43" s="31" t="s">
        <v>257</v>
      </c>
      <c r="H43" s="48" t="s">
        <v>163</v>
      </c>
      <c r="I43" s="53">
        <f t="shared" si="33"/>
        <v>39</v>
      </c>
      <c r="J43" s="54" t="str">
        <f t="shared" si="34"/>
        <v/>
      </c>
      <c r="K43" s="54" t="str">
        <f t="shared" si="35"/>
        <v/>
      </c>
      <c r="L43" s="55">
        <f t="shared" si="36"/>
        <v>0</v>
      </c>
      <c r="M43" s="36">
        <f t="shared" si="37"/>
        <v>208</v>
      </c>
      <c r="N43" s="26">
        <v>39</v>
      </c>
      <c r="O43" s="43">
        <f>IF(N43,VLOOKUP(N43,Point!$A$3:$B$122,2),0)</f>
        <v>84</v>
      </c>
      <c r="P43" s="61">
        <f t="shared" si="38"/>
        <v>208</v>
      </c>
      <c r="Q43" s="35"/>
      <c r="R43" s="144"/>
      <c r="S43" s="100"/>
      <c r="T43" s="102" t="str">
        <f t="shared" si="39"/>
        <v/>
      </c>
      <c r="U43" s="35"/>
      <c r="V43" s="29"/>
      <c r="W43" s="105"/>
      <c r="X43" s="102" t="str">
        <f t="shared" si="40"/>
        <v/>
      </c>
      <c r="Y43" s="119" t="str">
        <f t="shared" si="41"/>
        <v/>
      </c>
      <c r="Z43" s="35"/>
      <c r="AA43" s="26"/>
      <c r="AB43" s="100"/>
      <c r="AC43" s="102" t="str">
        <f t="shared" si="42"/>
        <v/>
      </c>
      <c r="AD43" s="35"/>
      <c r="AE43" s="26"/>
      <c r="AF43" s="105"/>
      <c r="AG43" s="102" t="str">
        <f t="shared" si="43"/>
        <v/>
      </c>
      <c r="AH43" s="119" t="str">
        <f t="shared" si="44"/>
        <v/>
      </c>
      <c r="AI43" s="41" t="str">
        <f t="shared" si="45"/>
        <v/>
      </c>
      <c r="AJ43" s="22" t="str">
        <f t="shared" si="46"/>
        <v/>
      </c>
      <c r="AK43" s="57">
        <f>IF(AJ43&lt;&gt;"",VLOOKUP(AJ43,Point!$A$3:$B$122,2),0)</f>
        <v>0</v>
      </c>
      <c r="AL43" s="61">
        <f t="shared" si="47"/>
        <v>208</v>
      </c>
      <c r="AM43" s="35"/>
      <c r="AN43" s="26"/>
      <c r="AO43" s="100"/>
      <c r="AP43" s="102" t="str">
        <f t="shared" si="48"/>
        <v/>
      </c>
      <c r="AQ43" s="35"/>
      <c r="AR43" s="29"/>
      <c r="AS43" s="105"/>
      <c r="AT43" s="95" t="str">
        <f t="shared" si="49"/>
        <v/>
      </c>
      <c r="AU43" s="22" t="str">
        <f t="shared" si="50"/>
        <v/>
      </c>
      <c r="AV43" s="87">
        <f>IF(AND(AU43&lt;&gt;"",AU43&gt;Point!$I$8),AU43-Point!$I$8,0)</f>
        <v>0</v>
      </c>
      <c r="AW43" s="22">
        <f>IF(AV43&lt;&gt;0,VLOOKUP(AV43,Point!$I$11:$J$48,2),0)</f>
        <v>0</v>
      </c>
      <c r="AX43" s="26"/>
      <c r="AY43" s="22" t="str">
        <f t="shared" si="51"/>
        <v/>
      </c>
      <c r="AZ43" s="22" t="str">
        <f t="shared" si="52"/>
        <v/>
      </c>
      <c r="BA43" s="22" t="str">
        <f t="shared" si="53"/>
        <v/>
      </c>
      <c r="BB43" s="43">
        <f>IF(AY43&lt;&gt;"",VLOOKUP(BA43,Point!$A$3:$B$122,2),0)</f>
        <v>0</v>
      </c>
      <c r="BC43" s="128">
        <f t="shared" si="54"/>
        <v>208</v>
      </c>
      <c r="BD43" s="65"/>
      <c r="BE43" s="27"/>
      <c r="BF43" s="22">
        <f t="shared" si="55"/>
        <v>0</v>
      </c>
      <c r="BG43" s="65"/>
      <c r="BH43" s="27"/>
      <c r="BI43" s="22">
        <f t="shared" si="56"/>
        <v>0</v>
      </c>
      <c r="BJ43" s="65"/>
      <c r="BK43" s="27"/>
      <c r="BL43" s="22">
        <f t="shared" si="57"/>
        <v>0</v>
      </c>
      <c r="BM43" s="65"/>
      <c r="BN43" s="27"/>
      <c r="BO43" s="150">
        <f t="shared" si="28"/>
        <v>0</v>
      </c>
      <c r="BP43" s="95" t="str">
        <f t="shared" si="29"/>
        <v/>
      </c>
      <c r="BQ43" s="22" t="str">
        <f t="shared" si="30"/>
        <v/>
      </c>
      <c r="BR43" s="57">
        <f>IF(BP43&lt;&gt;"",VLOOKUP(BQ43,Point!$A$3:$B$122,2),0)</f>
        <v>0</v>
      </c>
      <c r="BS43" s="64">
        <f t="shared" si="58"/>
        <v>208</v>
      </c>
    </row>
    <row r="44" spans="1:71" ht="12.95" customHeight="1" x14ac:dyDescent="0.25">
      <c r="A44" s="41">
        <f t="shared" si="31"/>
        <v>40</v>
      </c>
      <c r="B44" s="52">
        <f t="shared" si="32"/>
        <v>83</v>
      </c>
      <c r="C44" s="157">
        <v>218</v>
      </c>
      <c r="D44" s="154" t="s">
        <v>249</v>
      </c>
      <c r="E44" s="154" t="s">
        <v>250</v>
      </c>
      <c r="F44" s="154" t="s">
        <v>219</v>
      </c>
      <c r="G44" s="31" t="s">
        <v>257</v>
      </c>
      <c r="H44" s="48" t="s">
        <v>163</v>
      </c>
      <c r="I44" s="53">
        <f t="shared" si="33"/>
        <v>40</v>
      </c>
      <c r="J44" s="54" t="str">
        <f t="shared" si="34"/>
        <v/>
      </c>
      <c r="K44" s="54" t="str">
        <f t="shared" si="35"/>
        <v/>
      </c>
      <c r="L44" s="55">
        <f t="shared" si="36"/>
        <v>0</v>
      </c>
      <c r="M44" s="36">
        <f t="shared" si="37"/>
        <v>218</v>
      </c>
      <c r="N44" s="26">
        <v>40</v>
      </c>
      <c r="O44" s="43">
        <f>IF(N44,VLOOKUP(N44,Point!$A$3:$B$122,2),0)</f>
        <v>83</v>
      </c>
      <c r="P44" s="61">
        <f t="shared" si="38"/>
        <v>218</v>
      </c>
      <c r="Q44" s="35"/>
      <c r="R44" s="26"/>
      <c r="S44" s="100"/>
      <c r="T44" s="102" t="str">
        <f t="shared" si="39"/>
        <v/>
      </c>
      <c r="U44" s="35"/>
      <c r="V44" s="23"/>
      <c r="W44" s="104"/>
      <c r="X44" s="102" t="str">
        <f t="shared" si="40"/>
        <v/>
      </c>
      <c r="Y44" s="119" t="str">
        <f t="shared" si="41"/>
        <v/>
      </c>
      <c r="Z44" s="35"/>
      <c r="AA44" s="26"/>
      <c r="AB44" s="100"/>
      <c r="AC44" s="102" t="str">
        <f t="shared" si="42"/>
        <v/>
      </c>
      <c r="AD44" s="35"/>
      <c r="AE44" s="26"/>
      <c r="AF44" s="104"/>
      <c r="AG44" s="102" t="str">
        <f t="shared" si="43"/>
        <v/>
      </c>
      <c r="AH44" s="119" t="str">
        <f t="shared" si="44"/>
        <v/>
      </c>
      <c r="AI44" s="41" t="str">
        <f t="shared" si="45"/>
        <v/>
      </c>
      <c r="AJ44" s="22" t="str">
        <f t="shared" si="46"/>
        <v/>
      </c>
      <c r="AK44" s="57">
        <f>IF(AJ44&lt;&gt;"",VLOOKUP(AJ44,Point!$A$3:$B$122,2),0)</f>
        <v>0</v>
      </c>
      <c r="AL44" s="61">
        <f t="shared" si="47"/>
        <v>218</v>
      </c>
      <c r="AM44" s="35"/>
      <c r="AN44" s="26"/>
      <c r="AO44" s="100"/>
      <c r="AP44" s="102" t="str">
        <f t="shared" si="48"/>
        <v/>
      </c>
      <c r="AQ44" s="35"/>
      <c r="AR44" s="23"/>
      <c r="AS44" s="104"/>
      <c r="AT44" s="95" t="str">
        <f t="shared" si="49"/>
        <v/>
      </c>
      <c r="AU44" s="22" t="str">
        <f t="shared" si="50"/>
        <v/>
      </c>
      <c r="AV44" s="87">
        <f>IF(AND(AU44&lt;&gt;"",AU44&gt;Point!$I$8),AU44-Point!$I$8,0)</f>
        <v>0</v>
      </c>
      <c r="AW44" s="22">
        <f>IF(AV44&lt;&gt;0,VLOOKUP(AV44,Point!$I$11:$J$48,2),0)</f>
        <v>0</v>
      </c>
      <c r="AX44" s="26"/>
      <c r="AY44" s="22" t="str">
        <f t="shared" si="51"/>
        <v/>
      </c>
      <c r="AZ44" s="22" t="str">
        <f t="shared" si="52"/>
        <v/>
      </c>
      <c r="BA44" s="22" t="str">
        <f t="shared" si="53"/>
        <v/>
      </c>
      <c r="BB44" s="43">
        <f>IF(AY44&lt;&gt;"",VLOOKUP(BA44,Point!$A$3:$B$122,2),0)</f>
        <v>0</v>
      </c>
      <c r="BC44" s="128">
        <f t="shared" si="54"/>
        <v>218</v>
      </c>
      <c r="BD44" s="65"/>
      <c r="BE44" s="27"/>
      <c r="BF44" s="22">
        <f t="shared" si="55"/>
        <v>0</v>
      </c>
      <c r="BG44" s="65"/>
      <c r="BH44" s="27"/>
      <c r="BI44" s="22">
        <f t="shared" si="56"/>
        <v>0</v>
      </c>
      <c r="BJ44" s="65"/>
      <c r="BK44" s="27"/>
      <c r="BL44" s="22">
        <f t="shared" si="57"/>
        <v>0</v>
      </c>
      <c r="BM44" s="65"/>
      <c r="BN44" s="27"/>
      <c r="BO44" s="150">
        <f t="shared" si="28"/>
        <v>0</v>
      </c>
      <c r="BP44" s="95" t="str">
        <f t="shared" si="29"/>
        <v/>
      </c>
      <c r="BQ44" s="22" t="str">
        <f t="shared" si="30"/>
        <v/>
      </c>
      <c r="BR44" s="57">
        <f>IF(BP44&lt;&gt;"",VLOOKUP(BQ44,Point!$A$3:$B$122,2),0)</f>
        <v>0</v>
      </c>
      <c r="BS44" s="64">
        <f t="shared" si="58"/>
        <v>218</v>
      </c>
    </row>
    <row r="45" spans="1:71" ht="12.95" customHeight="1" x14ac:dyDescent="0.25">
      <c r="A45" s="41">
        <f t="shared" si="31"/>
        <v>41</v>
      </c>
      <c r="B45" s="52">
        <f t="shared" si="32"/>
        <v>82</v>
      </c>
      <c r="C45" s="156">
        <v>219</v>
      </c>
      <c r="D45" s="154" t="s">
        <v>251</v>
      </c>
      <c r="E45" s="154" t="s">
        <v>252</v>
      </c>
      <c r="F45" s="154" t="s">
        <v>153</v>
      </c>
      <c r="G45" s="31" t="s">
        <v>257</v>
      </c>
      <c r="H45" s="48" t="s">
        <v>163</v>
      </c>
      <c r="I45" s="53">
        <f t="shared" si="33"/>
        <v>41</v>
      </c>
      <c r="J45" s="54" t="str">
        <f t="shared" si="34"/>
        <v/>
      </c>
      <c r="K45" s="54" t="str">
        <f t="shared" si="35"/>
        <v/>
      </c>
      <c r="L45" s="55">
        <f t="shared" si="36"/>
        <v>0</v>
      </c>
      <c r="M45" s="36">
        <f t="shared" si="37"/>
        <v>219</v>
      </c>
      <c r="N45" s="26">
        <v>41</v>
      </c>
      <c r="O45" s="43">
        <f>IF(N45,VLOOKUP(N45,Point!$A$3:$B$122,2),0)</f>
        <v>82</v>
      </c>
      <c r="P45" s="61">
        <f t="shared" si="38"/>
        <v>219</v>
      </c>
      <c r="Q45" s="35"/>
      <c r="R45" s="26"/>
      <c r="S45" s="100"/>
      <c r="T45" s="102" t="str">
        <f t="shared" si="39"/>
        <v/>
      </c>
      <c r="U45" s="35"/>
      <c r="V45" s="23"/>
      <c r="W45" s="104"/>
      <c r="X45" s="102" t="str">
        <f t="shared" si="40"/>
        <v/>
      </c>
      <c r="Y45" s="119" t="str">
        <f t="shared" si="41"/>
        <v/>
      </c>
      <c r="Z45" s="35"/>
      <c r="AA45" s="26"/>
      <c r="AB45" s="100"/>
      <c r="AC45" s="102" t="str">
        <f t="shared" si="42"/>
        <v/>
      </c>
      <c r="AD45" s="35"/>
      <c r="AE45" s="26"/>
      <c r="AF45" s="104"/>
      <c r="AG45" s="102" t="str">
        <f t="shared" si="43"/>
        <v/>
      </c>
      <c r="AH45" s="119" t="str">
        <f t="shared" si="44"/>
        <v/>
      </c>
      <c r="AI45" s="41" t="str">
        <f t="shared" si="45"/>
        <v/>
      </c>
      <c r="AJ45" s="22" t="str">
        <f t="shared" si="46"/>
        <v/>
      </c>
      <c r="AK45" s="57">
        <f>IF(AJ45&lt;&gt;"",VLOOKUP(AJ45,Point!$A$3:$B$122,2),0)</f>
        <v>0</v>
      </c>
      <c r="AL45" s="61">
        <f t="shared" si="47"/>
        <v>219</v>
      </c>
      <c r="AM45" s="35"/>
      <c r="AN45" s="26"/>
      <c r="AO45" s="100"/>
      <c r="AP45" s="102" t="str">
        <f t="shared" si="48"/>
        <v/>
      </c>
      <c r="AQ45" s="35"/>
      <c r="AR45" s="23"/>
      <c r="AS45" s="104"/>
      <c r="AT45" s="95" t="str">
        <f t="shared" si="49"/>
        <v/>
      </c>
      <c r="AU45" s="22" t="str">
        <f t="shared" si="50"/>
        <v/>
      </c>
      <c r="AV45" s="87">
        <f>IF(AND(AU45&lt;&gt;"",AU45&gt;Point!$I$8),AU45-Point!$I$8,0)</f>
        <v>0</v>
      </c>
      <c r="AW45" s="22">
        <f>IF(AV45&lt;&gt;0,VLOOKUP(AV45,Point!$I$11:$J$48,2),0)</f>
        <v>0</v>
      </c>
      <c r="AX45" s="26"/>
      <c r="AY45" s="22" t="str">
        <f t="shared" si="51"/>
        <v/>
      </c>
      <c r="AZ45" s="22" t="str">
        <f t="shared" si="52"/>
        <v/>
      </c>
      <c r="BA45" s="22" t="str">
        <f t="shared" si="53"/>
        <v/>
      </c>
      <c r="BB45" s="43">
        <f>IF(AY45&lt;&gt;"",VLOOKUP(BA45,Point!$A$3:$B$122,2),0)</f>
        <v>0</v>
      </c>
      <c r="BC45" s="128">
        <f t="shared" si="54"/>
        <v>219</v>
      </c>
      <c r="BD45" s="65"/>
      <c r="BE45" s="27"/>
      <c r="BF45" s="22">
        <f t="shared" si="55"/>
        <v>0</v>
      </c>
      <c r="BG45" s="65"/>
      <c r="BH45" s="27"/>
      <c r="BI45" s="22">
        <f t="shared" si="56"/>
        <v>0</v>
      </c>
      <c r="BJ45" s="65"/>
      <c r="BK45" s="27"/>
      <c r="BL45" s="22">
        <f t="shared" si="57"/>
        <v>0</v>
      </c>
      <c r="BM45" s="65"/>
      <c r="BN45" s="27"/>
      <c r="BO45" s="150">
        <f t="shared" si="28"/>
        <v>0</v>
      </c>
      <c r="BP45" s="95" t="str">
        <f t="shared" si="29"/>
        <v/>
      </c>
      <c r="BQ45" s="22" t="str">
        <f t="shared" si="30"/>
        <v/>
      </c>
      <c r="BR45" s="57">
        <f>IF(BP45&lt;&gt;"",VLOOKUP(BQ45,Point!$A$3:$B$122,2),0)</f>
        <v>0</v>
      </c>
      <c r="BS45" s="64">
        <f t="shared" si="58"/>
        <v>219</v>
      </c>
    </row>
    <row r="46" spans="1:71" ht="12.95" customHeight="1" x14ac:dyDescent="0.25">
      <c r="A46" s="41">
        <f t="shared" si="31"/>
        <v>42</v>
      </c>
      <c r="B46" s="52">
        <f t="shared" si="32"/>
        <v>81</v>
      </c>
      <c r="C46" s="157">
        <v>216</v>
      </c>
      <c r="D46" s="154" t="s">
        <v>247</v>
      </c>
      <c r="E46" s="154" t="s">
        <v>14</v>
      </c>
      <c r="F46" s="154" t="s">
        <v>153</v>
      </c>
      <c r="G46" s="31" t="s">
        <v>257</v>
      </c>
      <c r="H46" s="48" t="s">
        <v>163</v>
      </c>
      <c r="I46" s="53">
        <f t="shared" si="33"/>
        <v>42</v>
      </c>
      <c r="J46" s="54" t="str">
        <f t="shared" si="34"/>
        <v/>
      </c>
      <c r="K46" s="54" t="str">
        <f t="shared" si="35"/>
        <v/>
      </c>
      <c r="L46" s="55">
        <f t="shared" si="36"/>
        <v>0</v>
      </c>
      <c r="M46" s="36">
        <f t="shared" si="37"/>
        <v>216</v>
      </c>
      <c r="N46" s="26">
        <v>42</v>
      </c>
      <c r="O46" s="43">
        <f>IF(N46,VLOOKUP(N46,Point!$A$3:$B$122,2),0)</f>
        <v>81</v>
      </c>
      <c r="P46" s="61">
        <f t="shared" si="38"/>
        <v>216</v>
      </c>
      <c r="Q46" s="35"/>
      <c r="R46" s="26"/>
      <c r="S46" s="100"/>
      <c r="T46" s="102" t="str">
        <f t="shared" si="39"/>
        <v/>
      </c>
      <c r="U46" s="35"/>
      <c r="V46" s="29"/>
      <c r="W46" s="105"/>
      <c r="X46" s="102" t="str">
        <f t="shared" si="40"/>
        <v/>
      </c>
      <c r="Y46" s="119" t="str">
        <f t="shared" si="41"/>
        <v/>
      </c>
      <c r="Z46" s="35"/>
      <c r="AA46" s="26"/>
      <c r="AB46" s="100"/>
      <c r="AC46" s="102" t="str">
        <f t="shared" si="42"/>
        <v/>
      </c>
      <c r="AD46" s="35"/>
      <c r="AE46" s="26"/>
      <c r="AF46" s="105"/>
      <c r="AG46" s="102" t="str">
        <f t="shared" si="43"/>
        <v/>
      </c>
      <c r="AH46" s="119" t="str">
        <f t="shared" si="44"/>
        <v/>
      </c>
      <c r="AI46" s="41" t="str">
        <f t="shared" si="45"/>
        <v/>
      </c>
      <c r="AJ46" s="22" t="str">
        <f t="shared" si="46"/>
        <v/>
      </c>
      <c r="AK46" s="57">
        <f>IF(AJ46&lt;&gt;"",VLOOKUP(AJ46,Point!$A$3:$B$122,2),0)</f>
        <v>0</v>
      </c>
      <c r="AL46" s="61">
        <f t="shared" si="47"/>
        <v>216</v>
      </c>
      <c r="AM46" s="35"/>
      <c r="AN46" s="26"/>
      <c r="AO46" s="100"/>
      <c r="AP46" s="102" t="str">
        <f t="shared" si="48"/>
        <v/>
      </c>
      <c r="AQ46" s="35"/>
      <c r="AR46" s="29"/>
      <c r="AS46" s="105"/>
      <c r="AT46" s="95" t="str">
        <f t="shared" si="49"/>
        <v/>
      </c>
      <c r="AU46" s="22" t="str">
        <f t="shared" si="50"/>
        <v/>
      </c>
      <c r="AV46" s="87">
        <f>IF(AND(AU46&lt;&gt;"",AU46&gt;Point!$I$8),AU46-Point!$I$8,0)</f>
        <v>0</v>
      </c>
      <c r="AW46" s="22">
        <f>IF(AV46&lt;&gt;0,VLOOKUP(AV46,Point!$I$11:$J$48,2),0)</f>
        <v>0</v>
      </c>
      <c r="AX46" s="26"/>
      <c r="AY46" s="22" t="str">
        <f t="shared" si="51"/>
        <v/>
      </c>
      <c r="AZ46" s="22" t="str">
        <f t="shared" si="52"/>
        <v/>
      </c>
      <c r="BA46" s="22" t="str">
        <f t="shared" si="53"/>
        <v/>
      </c>
      <c r="BB46" s="43">
        <f>IF(AY46&lt;&gt;"",VLOOKUP(BA46,Point!$A$3:$B$122,2),0)</f>
        <v>0</v>
      </c>
      <c r="BC46" s="128">
        <f t="shared" si="54"/>
        <v>216</v>
      </c>
      <c r="BD46" s="65"/>
      <c r="BE46" s="27"/>
      <c r="BF46" s="22">
        <f t="shared" si="55"/>
        <v>0</v>
      </c>
      <c r="BG46" s="65"/>
      <c r="BH46" s="27"/>
      <c r="BI46" s="22">
        <f t="shared" si="56"/>
        <v>0</v>
      </c>
      <c r="BJ46" s="65"/>
      <c r="BK46" s="27"/>
      <c r="BL46" s="22">
        <f t="shared" si="57"/>
        <v>0</v>
      </c>
      <c r="BM46" s="65"/>
      <c r="BN46" s="27"/>
      <c r="BO46" s="150">
        <f t="shared" si="28"/>
        <v>0</v>
      </c>
      <c r="BP46" s="95" t="str">
        <f t="shared" si="29"/>
        <v/>
      </c>
      <c r="BQ46" s="22" t="str">
        <f t="shared" si="30"/>
        <v/>
      </c>
      <c r="BR46" s="57">
        <f>IF(BP46&lt;&gt;"",VLOOKUP(BQ46,Point!$A$3:$B$122,2),0)</f>
        <v>0</v>
      </c>
      <c r="BS46" s="64">
        <f t="shared" si="58"/>
        <v>216</v>
      </c>
    </row>
    <row r="47" spans="1:71" ht="12.95" customHeight="1" x14ac:dyDescent="0.25">
      <c r="A47" s="41">
        <f t="shared" si="31"/>
        <v>43</v>
      </c>
      <c r="B47" s="52">
        <f t="shared" si="32"/>
        <v>80</v>
      </c>
      <c r="C47" s="156">
        <v>213</v>
      </c>
      <c r="D47" s="154" t="s">
        <v>242</v>
      </c>
      <c r="E47" s="154" t="s">
        <v>66</v>
      </c>
      <c r="F47" s="154" t="s">
        <v>243</v>
      </c>
      <c r="G47" s="31" t="s">
        <v>257</v>
      </c>
      <c r="H47" s="48" t="s">
        <v>163</v>
      </c>
      <c r="I47" s="53">
        <f t="shared" si="33"/>
        <v>43</v>
      </c>
      <c r="J47" s="54" t="str">
        <f t="shared" si="34"/>
        <v/>
      </c>
      <c r="K47" s="54" t="str">
        <f t="shared" si="35"/>
        <v/>
      </c>
      <c r="L47" s="55">
        <f t="shared" si="36"/>
        <v>0</v>
      </c>
      <c r="M47" s="36">
        <f t="shared" si="37"/>
        <v>213</v>
      </c>
      <c r="N47" s="26">
        <v>43</v>
      </c>
      <c r="O47" s="43">
        <f>IF(N47,VLOOKUP(N47,Point!$A$3:$B$122,2),0)</f>
        <v>80</v>
      </c>
      <c r="P47" s="61">
        <f t="shared" si="38"/>
        <v>213</v>
      </c>
      <c r="Q47" s="35"/>
      <c r="R47" s="26"/>
      <c r="S47" s="100"/>
      <c r="T47" s="102" t="str">
        <f t="shared" si="39"/>
        <v/>
      </c>
      <c r="U47" s="35"/>
      <c r="V47" s="23"/>
      <c r="W47" s="104"/>
      <c r="X47" s="102" t="str">
        <f t="shared" si="40"/>
        <v/>
      </c>
      <c r="Y47" s="119" t="str">
        <f t="shared" si="41"/>
        <v/>
      </c>
      <c r="Z47" s="35"/>
      <c r="AA47" s="26"/>
      <c r="AB47" s="100"/>
      <c r="AC47" s="102" t="str">
        <f t="shared" si="42"/>
        <v/>
      </c>
      <c r="AD47" s="35"/>
      <c r="AE47" s="26"/>
      <c r="AF47" s="104"/>
      <c r="AG47" s="102" t="str">
        <f t="shared" si="43"/>
        <v/>
      </c>
      <c r="AH47" s="119" t="str">
        <f t="shared" si="44"/>
        <v/>
      </c>
      <c r="AI47" s="41" t="str">
        <f t="shared" si="45"/>
        <v/>
      </c>
      <c r="AJ47" s="22" t="str">
        <f t="shared" si="46"/>
        <v/>
      </c>
      <c r="AK47" s="57">
        <f>IF(AJ47&lt;&gt;"",VLOOKUP(AJ47,Point!$A$3:$B$122,2),0)</f>
        <v>0</v>
      </c>
      <c r="AL47" s="61">
        <f t="shared" si="47"/>
        <v>213</v>
      </c>
      <c r="AM47" s="35"/>
      <c r="AN47" s="26"/>
      <c r="AO47" s="100"/>
      <c r="AP47" s="102" t="str">
        <f t="shared" si="48"/>
        <v/>
      </c>
      <c r="AQ47" s="35"/>
      <c r="AR47" s="23"/>
      <c r="AS47" s="104"/>
      <c r="AT47" s="95" t="str">
        <f t="shared" si="49"/>
        <v/>
      </c>
      <c r="AU47" s="22" t="str">
        <f t="shared" si="50"/>
        <v/>
      </c>
      <c r="AV47" s="87">
        <f>IF(AND(AU47&lt;&gt;"",AU47&gt;Point!$I$8),AU47-Point!$I$8,0)</f>
        <v>0</v>
      </c>
      <c r="AW47" s="22">
        <f>IF(AV47&lt;&gt;0,VLOOKUP(AV47,Point!$I$11:$J$48,2),0)</f>
        <v>0</v>
      </c>
      <c r="AX47" s="26"/>
      <c r="AY47" s="22" t="str">
        <f t="shared" si="51"/>
        <v/>
      </c>
      <c r="AZ47" s="22" t="str">
        <f t="shared" si="52"/>
        <v/>
      </c>
      <c r="BA47" s="22" t="str">
        <f t="shared" si="53"/>
        <v/>
      </c>
      <c r="BB47" s="43">
        <f>IF(AY47&lt;&gt;"",VLOOKUP(BA47,Point!$A$3:$B$122,2),0)</f>
        <v>0</v>
      </c>
      <c r="BC47" s="128">
        <f t="shared" si="54"/>
        <v>213</v>
      </c>
      <c r="BD47" s="65"/>
      <c r="BE47" s="27"/>
      <c r="BF47" s="22">
        <f t="shared" si="55"/>
        <v>0</v>
      </c>
      <c r="BG47" s="65"/>
      <c r="BH47" s="27"/>
      <c r="BI47" s="22">
        <f t="shared" si="56"/>
        <v>0</v>
      </c>
      <c r="BJ47" s="65"/>
      <c r="BK47" s="27"/>
      <c r="BL47" s="22">
        <f t="shared" si="57"/>
        <v>0</v>
      </c>
      <c r="BM47" s="65"/>
      <c r="BN47" s="27"/>
      <c r="BO47" s="150">
        <f t="shared" si="28"/>
        <v>0</v>
      </c>
      <c r="BP47" s="95" t="str">
        <f t="shared" si="29"/>
        <v/>
      </c>
      <c r="BQ47" s="22" t="str">
        <f t="shared" si="30"/>
        <v/>
      </c>
      <c r="BR47" s="57">
        <f>IF(BP47&lt;&gt;"",VLOOKUP(BQ47,Point!$A$3:$B$122,2),0)</f>
        <v>0</v>
      </c>
      <c r="BS47" s="64">
        <f t="shared" si="58"/>
        <v>213</v>
      </c>
    </row>
    <row r="48" spans="1:71" ht="12.95" customHeight="1" x14ac:dyDescent="0.25">
      <c r="A48" s="41">
        <f t="shared" si="31"/>
        <v>44</v>
      </c>
      <c r="B48" s="52">
        <f t="shared" si="32"/>
        <v>79</v>
      </c>
      <c r="C48" s="157">
        <v>234</v>
      </c>
      <c r="D48" s="154" t="s">
        <v>274</v>
      </c>
      <c r="E48" s="154" t="s">
        <v>275</v>
      </c>
      <c r="F48" s="154" t="s">
        <v>217</v>
      </c>
      <c r="G48" s="31" t="s">
        <v>257</v>
      </c>
      <c r="H48" s="48" t="s">
        <v>163</v>
      </c>
      <c r="I48" s="53">
        <f t="shared" si="33"/>
        <v>44</v>
      </c>
      <c r="J48" s="54" t="str">
        <f t="shared" si="34"/>
        <v/>
      </c>
      <c r="K48" s="54" t="str">
        <f t="shared" si="35"/>
        <v/>
      </c>
      <c r="L48" s="55">
        <f t="shared" si="36"/>
        <v>0</v>
      </c>
      <c r="M48" s="36">
        <f t="shared" si="37"/>
        <v>234</v>
      </c>
      <c r="N48" s="26">
        <v>44</v>
      </c>
      <c r="O48" s="43">
        <f>IF(N48,VLOOKUP(N48,Point!$A$3:$B$122,2),0)</f>
        <v>79</v>
      </c>
      <c r="P48" s="61">
        <f t="shared" si="38"/>
        <v>234</v>
      </c>
      <c r="Q48" s="35"/>
      <c r="R48" s="26"/>
      <c r="S48" s="100"/>
      <c r="T48" s="102" t="str">
        <f t="shared" si="39"/>
        <v/>
      </c>
      <c r="U48" s="35"/>
      <c r="V48" s="29"/>
      <c r="W48" s="105"/>
      <c r="X48" s="102" t="str">
        <f t="shared" si="40"/>
        <v/>
      </c>
      <c r="Y48" s="119" t="str">
        <f t="shared" si="41"/>
        <v/>
      </c>
      <c r="Z48" s="35"/>
      <c r="AA48" s="26"/>
      <c r="AB48" s="100"/>
      <c r="AC48" s="102" t="str">
        <f t="shared" si="42"/>
        <v/>
      </c>
      <c r="AD48" s="35"/>
      <c r="AE48" s="26"/>
      <c r="AF48" s="105"/>
      <c r="AG48" s="102" t="str">
        <f t="shared" si="43"/>
        <v/>
      </c>
      <c r="AH48" s="119" t="str">
        <f t="shared" si="44"/>
        <v/>
      </c>
      <c r="AI48" s="41" t="str">
        <f t="shared" si="45"/>
        <v/>
      </c>
      <c r="AJ48" s="22" t="str">
        <f t="shared" si="46"/>
        <v/>
      </c>
      <c r="AK48" s="57">
        <f>IF(AJ48&lt;&gt;"",VLOOKUP(AJ48,Point!$A$3:$B$122,2),0)</f>
        <v>0</v>
      </c>
      <c r="AL48" s="61">
        <f t="shared" si="47"/>
        <v>234</v>
      </c>
      <c r="AM48" s="35"/>
      <c r="AN48" s="26"/>
      <c r="AO48" s="100"/>
      <c r="AP48" s="102" t="str">
        <f t="shared" si="48"/>
        <v/>
      </c>
      <c r="AQ48" s="35"/>
      <c r="AR48" s="29"/>
      <c r="AS48" s="105"/>
      <c r="AT48" s="95" t="str">
        <f t="shared" si="49"/>
        <v/>
      </c>
      <c r="AU48" s="22" t="str">
        <f t="shared" si="50"/>
        <v/>
      </c>
      <c r="AV48" s="87">
        <f>IF(AND(AU48&lt;&gt;"",AU48&gt;Point!$I$8),AU48-Point!$I$8,0)</f>
        <v>0</v>
      </c>
      <c r="AW48" s="22">
        <f>IF(AV48&lt;&gt;0,VLOOKUP(AV48,Point!$I$11:$J$48,2),0)</f>
        <v>0</v>
      </c>
      <c r="AX48" s="26"/>
      <c r="AY48" s="22" t="str">
        <f t="shared" si="51"/>
        <v/>
      </c>
      <c r="AZ48" s="22" t="str">
        <f t="shared" si="52"/>
        <v/>
      </c>
      <c r="BA48" s="22" t="str">
        <f t="shared" si="53"/>
        <v/>
      </c>
      <c r="BB48" s="43">
        <f>IF(AY48&lt;&gt;"",VLOOKUP(BA48,Point!$A$3:$B$122,2),0)</f>
        <v>0</v>
      </c>
      <c r="BC48" s="128">
        <f t="shared" si="54"/>
        <v>234</v>
      </c>
      <c r="BD48" s="65"/>
      <c r="BE48" s="27"/>
      <c r="BF48" s="22">
        <f t="shared" si="55"/>
        <v>0</v>
      </c>
      <c r="BG48" s="65"/>
      <c r="BH48" s="27"/>
      <c r="BI48" s="22">
        <f t="shared" si="56"/>
        <v>0</v>
      </c>
      <c r="BJ48" s="65"/>
      <c r="BK48" s="27"/>
      <c r="BL48" s="22">
        <f t="shared" si="57"/>
        <v>0</v>
      </c>
      <c r="BM48" s="65"/>
      <c r="BN48" s="27"/>
      <c r="BO48" s="150">
        <f t="shared" si="28"/>
        <v>0</v>
      </c>
      <c r="BP48" s="95" t="str">
        <f t="shared" si="29"/>
        <v/>
      </c>
      <c r="BQ48" s="22" t="str">
        <f t="shared" si="30"/>
        <v/>
      </c>
      <c r="BR48" s="57">
        <f>IF(BP48&lt;&gt;"",VLOOKUP(BQ48,Point!$A$3:$B$122,2),0)</f>
        <v>0</v>
      </c>
      <c r="BS48" s="64">
        <f t="shared" si="58"/>
        <v>234</v>
      </c>
    </row>
    <row r="49" spans="1:71" ht="12.95" customHeight="1" x14ac:dyDescent="0.25">
      <c r="A49" s="41">
        <f t="shared" si="31"/>
        <v>45</v>
      </c>
      <c r="B49" s="52">
        <f t="shared" si="32"/>
        <v>78</v>
      </c>
      <c r="C49" s="156">
        <v>205</v>
      </c>
      <c r="D49" s="154" t="s">
        <v>229</v>
      </c>
      <c r="E49" s="154" t="s">
        <v>230</v>
      </c>
      <c r="F49" s="154" t="s">
        <v>151</v>
      </c>
      <c r="G49" s="31" t="s">
        <v>257</v>
      </c>
      <c r="H49" s="48" t="s">
        <v>163</v>
      </c>
      <c r="I49" s="53">
        <f t="shared" si="33"/>
        <v>45</v>
      </c>
      <c r="J49" s="54" t="str">
        <f t="shared" si="34"/>
        <v/>
      </c>
      <c r="K49" s="54" t="str">
        <f t="shared" si="35"/>
        <v/>
      </c>
      <c r="L49" s="55">
        <f t="shared" si="36"/>
        <v>0</v>
      </c>
      <c r="M49" s="36">
        <f t="shared" si="37"/>
        <v>205</v>
      </c>
      <c r="N49" s="26">
        <v>45</v>
      </c>
      <c r="O49" s="43">
        <f>IF(N49,VLOOKUP(N49,Point!$A$3:$B$122,2),0)</f>
        <v>78</v>
      </c>
      <c r="P49" s="61">
        <f t="shared" si="38"/>
        <v>205</v>
      </c>
      <c r="Q49" s="35"/>
      <c r="R49" s="26"/>
      <c r="S49" s="100"/>
      <c r="T49" s="102" t="str">
        <f t="shared" si="39"/>
        <v/>
      </c>
      <c r="U49" s="35"/>
      <c r="V49" s="29"/>
      <c r="W49" s="105"/>
      <c r="X49" s="102" t="str">
        <f t="shared" si="40"/>
        <v/>
      </c>
      <c r="Y49" s="119" t="str">
        <f t="shared" si="41"/>
        <v/>
      </c>
      <c r="Z49" s="35"/>
      <c r="AA49" s="26"/>
      <c r="AB49" s="100"/>
      <c r="AC49" s="102" t="str">
        <f t="shared" si="42"/>
        <v/>
      </c>
      <c r="AD49" s="35"/>
      <c r="AE49" s="26"/>
      <c r="AF49" s="105"/>
      <c r="AG49" s="102" t="str">
        <f t="shared" si="43"/>
        <v/>
      </c>
      <c r="AH49" s="119" t="str">
        <f t="shared" si="44"/>
        <v/>
      </c>
      <c r="AI49" s="41" t="str">
        <f t="shared" si="45"/>
        <v/>
      </c>
      <c r="AJ49" s="22" t="str">
        <f t="shared" si="46"/>
        <v/>
      </c>
      <c r="AK49" s="57">
        <f>IF(AJ49&lt;&gt;"",VLOOKUP(AJ49,Point!$A$3:$B$122,2),0)</f>
        <v>0</v>
      </c>
      <c r="AL49" s="61">
        <f t="shared" si="47"/>
        <v>205</v>
      </c>
      <c r="AM49" s="35"/>
      <c r="AN49" s="26"/>
      <c r="AO49" s="100"/>
      <c r="AP49" s="102" t="str">
        <f t="shared" si="48"/>
        <v/>
      </c>
      <c r="AQ49" s="35"/>
      <c r="AR49" s="29"/>
      <c r="AS49" s="105"/>
      <c r="AT49" s="95" t="str">
        <f t="shared" si="49"/>
        <v/>
      </c>
      <c r="AU49" s="22" t="str">
        <f t="shared" si="50"/>
        <v/>
      </c>
      <c r="AV49" s="87">
        <f>IF(AND(AU49&lt;&gt;"",AU49&gt;Point!$I$8),AU49-Point!$I$8,0)</f>
        <v>0</v>
      </c>
      <c r="AW49" s="22">
        <f>IF(AV49&lt;&gt;0,VLOOKUP(AV49,Point!$I$11:$J$48,2),0)</f>
        <v>0</v>
      </c>
      <c r="AX49" s="26"/>
      <c r="AY49" s="22" t="str">
        <f t="shared" si="51"/>
        <v/>
      </c>
      <c r="AZ49" s="22" t="str">
        <f t="shared" si="52"/>
        <v/>
      </c>
      <c r="BA49" s="22" t="str">
        <f t="shared" si="53"/>
        <v/>
      </c>
      <c r="BB49" s="43">
        <f>IF(AY49&lt;&gt;"",VLOOKUP(BA49,Point!$A$3:$B$122,2),0)</f>
        <v>0</v>
      </c>
      <c r="BC49" s="128">
        <f t="shared" si="54"/>
        <v>205</v>
      </c>
      <c r="BD49" s="65"/>
      <c r="BE49" s="27"/>
      <c r="BF49" s="22">
        <f t="shared" si="55"/>
        <v>0</v>
      </c>
      <c r="BG49" s="65"/>
      <c r="BH49" s="27"/>
      <c r="BI49" s="22">
        <f t="shared" si="56"/>
        <v>0</v>
      </c>
      <c r="BJ49" s="65"/>
      <c r="BK49" s="27"/>
      <c r="BL49" s="22">
        <f t="shared" si="57"/>
        <v>0</v>
      </c>
      <c r="BM49" s="65"/>
      <c r="BN49" s="27"/>
      <c r="BO49" s="150">
        <f t="shared" si="28"/>
        <v>0</v>
      </c>
      <c r="BP49" s="95" t="str">
        <f t="shared" si="29"/>
        <v/>
      </c>
      <c r="BQ49" s="22" t="str">
        <f t="shared" si="30"/>
        <v/>
      </c>
      <c r="BR49" s="57">
        <f>IF(BP49&lt;&gt;"",VLOOKUP(BQ49,Point!$A$3:$B$122,2),0)</f>
        <v>0</v>
      </c>
      <c r="BS49" s="64">
        <f t="shared" si="58"/>
        <v>205</v>
      </c>
    </row>
    <row r="50" spans="1:71" ht="12.95" customHeight="1" x14ac:dyDescent="0.25">
      <c r="A50" s="41">
        <f t="shared" si="31"/>
        <v>46</v>
      </c>
      <c r="B50" s="52">
        <f t="shared" si="32"/>
        <v>77</v>
      </c>
      <c r="C50" s="156">
        <v>223</v>
      </c>
      <c r="D50" s="154" t="s">
        <v>258</v>
      </c>
      <c r="E50" s="154" t="s">
        <v>200</v>
      </c>
      <c r="F50" s="154" t="s">
        <v>161</v>
      </c>
      <c r="G50" s="31" t="s">
        <v>257</v>
      </c>
      <c r="H50" s="48" t="s">
        <v>163</v>
      </c>
      <c r="I50" s="53">
        <f t="shared" si="33"/>
        <v>46</v>
      </c>
      <c r="J50" s="54" t="str">
        <f t="shared" si="34"/>
        <v/>
      </c>
      <c r="K50" s="54" t="str">
        <f t="shared" si="35"/>
        <v/>
      </c>
      <c r="L50" s="55">
        <f t="shared" si="36"/>
        <v>0</v>
      </c>
      <c r="M50" s="36">
        <f t="shared" si="37"/>
        <v>223</v>
      </c>
      <c r="N50" s="26">
        <v>46</v>
      </c>
      <c r="O50" s="43">
        <f>IF(N50,VLOOKUP(N50,Point!$A$3:$B$122,2),0)</f>
        <v>77</v>
      </c>
      <c r="P50" s="61">
        <f t="shared" si="38"/>
        <v>223</v>
      </c>
      <c r="Q50" s="35"/>
      <c r="R50" s="26"/>
      <c r="S50" s="100"/>
      <c r="T50" s="102" t="str">
        <f t="shared" si="39"/>
        <v/>
      </c>
      <c r="U50" s="35"/>
      <c r="V50" s="29"/>
      <c r="W50" s="105"/>
      <c r="X50" s="102" t="str">
        <f t="shared" si="40"/>
        <v/>
      </c>
      <c r="Y50" s="119" t="str">
        <f t="shared" si="41"/>
        <v/>
      </c>
      <c r="Z50" s="35"/>
      <c r="AA50" s="26"/>
      <c r="AB50" s="100"/>
      <c r="AC50" s="102" t="str">
        <f t="shared" si="42"/>
        <v/>
      </c>
      <c r="AD50" s="35"/>
      <c r="AE50" s="26"/>
      <c r="AF50" s="105"/>
      <c r="AG50" s="102" t="str">
        <f t="shared" si="43"/>
        <v/>
      </c>
      <c r="AH50" s="119" t="str">
        <f t="shared" si="44"/>
        <v/>
      </c>
      <c r="AI50" s="41" t="str">
        <f t="shared" si="45"/>
        <v/>
      </c>
      <c r="AJ50" s="22" t="str">
        <f t="shared" si="46"/>
        <v/>
      </c>
      <c r="AK50" s="57">
        <f>IF(AJ50&lt;&gt;"",VLOOKUP(AJ50,Point!$A$3:$B$122,2),0)</f>
        <v>0</v>
      </c>
      <c r="AL50" s="61">
        <f t="shared" si="47"/>
        <v>223</v>
      </c>
      <c r="AM50" s="35"/>
      <c r="AN50" s="26"/>
      <c r="AO50" s="100"/>
      <c r="AP50" s="102" t="str">
        <f t="shared" si="48"/>
        <v/>
      </c>
      <c r="AQ50" s="35"/>
      <c r="AR50" s="29"/>
      <c r="AS50" s="105"/>
      <c r="AT50" s="95" t="str">
        <f t="shared" si="49"/>
        <v/>
      </c>
      <c r="AU50" s="22" t="str">
        <f t="shared" si="50"/>
        <v/>
      </c>
      <c r="AV50" s="87">
        <f>IF(AND(AU50&lt;&gt;"",AU50&gt;Point!$I$8),AU50-Point!$I$8,0)</f>
        <v>0</v>
      </c>
      <c r="AW50" s="22">
        <f>IF(AV50&lt;&gt;0,VLOOKUP(AV50,Point!$I$11:$J$48,2),0)</f>
        <v>0</v>
      </c>
      <c r="AX50" s="26"/>
      <c r="AY50" s="22" t="str">
        <f t="shared" si="51"/>
        <v/>
      </c>
      <c r="AZ50" s="22" t="str">
        <f t="shared" si="52"/>
        <v/>
      </c>
      <c r="BA50" s="22" t="str">
        <f t="shared" si="53"/>
        <v/>
      </c>
      <c r="BB50" s="43">
        <f>IF(AY50&lt;&gt;"",VLOOKUP(BA50,Point!$A$3:$B$122,2),0)</f>
        <v>0</v>
      </c>
      <c r="BC50" s="128">
        <f t="shared" si="54"/>
        <v>223</v>
      </c>
      <c r="BD50" s="65"/>
      <c r="BE50" s="27"/>
      <c r="BF50" s="22">
        <f t="shared" si="55"/>
        <v>0</v>
      </c>
      <c r="BG50" s="65"/>
      <c r="BH50" s="27"/>
      <c r="BI50" s="22">
        <f t="shared" si="56"/>
        <v>0</v>
      </c>
      <c r="BJ50" s="65"/>
      <c r="BK50" s="27"/>
      <c r="BL50" s="22">
        <f t="shared" si="57"/>
        <v>0</v>
      </c>
      <c r="BM50" s="65"/>
      <c r="BN50" s="27"/>
      <c r="BO50" s="150">
        <f t="shared" si="28"/>
        <v>0</v>
      </c>
      <c r="BP50" s="95" t="str">
        <f t="shared" si="29"/>
        <v/>
      </c>
      <c r="BQ50" s="22" t="str">
        <f t="shared" si="30"/>
        <v/>
      </c>
      <c r="BR50" s="57">
        <f>IF(BP50&lt;&gt;"",VLOOKUP(BQ50,Point!$A$3:$B$122,2),0)</f>
        <v>0</v>
      </c>
      <c r="BS50" s="64">
        <f t="shared" si="58"/>
        <v>223</v>
      </c>
    </row>
    <row r="51" spans="1:71" ht="12.95" customHeight="1" x14ac:dyDescent="0.25">
      <c r="A51" s="41">
        <f t="shared" si="31"/>
        <v>47</v>
      </c>
      <c r="B51" s="52">
        <f t="shared" si="32"/>
        <v>76</v>
      </c>
      <c r="C51" s="156">
        <v>247</v>
      </c>
      <c r="D51" s="24" t="s">
        <v>373</v>
      </c>
      <c r="E51" s="24" t="s">
        <v>374</v>
      </c>
      <c r="F51" s="154" t="s">
        <v>217</v>
      </c>
      <c r="G51" s="31" t="s">
        <v>257</v>
      </c>
      <c r="H51" s="48" t="s">
        <v>163</v>
      </c>
      <c r="I51" s="53">
        <f t="shared" si="33"/>
        <v>47</v>
      </c>
      <c r="J51" s="54" t="str">
        <f t="shared" si="34"/>
        <v/>
      </c>
      <c r="K51" s="54" t="str">
        <f t="shared" si="35"/>
        <v/>
      </c>
      <c r="L51" s="55">
        <f t="shared" si="36"/>
        <v>0</v>
      </c>
      <c r="M51" s="36">
        <f t="shared" si="37"/>
        <v>247</v>
      </c>
      <c r="N51" s="26">
        <v>47</v>
      </c>
      <c r="O51" s="43">
        <f>IF(N51,VLOOKUP(N51,Point!$A$3:$B$122,2),0)</f>
        <v>76</v>
      </c>
      <c r="P51" s="61">
        <f t="shared" si="38"/>
        <v>247</v>
      </c>
      <c r="Q51" s="35"/>
      <c r="R51" s="26"/>
      <c r="S51" s="100"/>
      <c r="T51" s="102" t="str">
        <f t="shared" si="39"/>
        <v/>
      </c>
      <c r="U51" s="35"/>
      <c r="V51" s="23"/>
      <c r="W51" s="104"/>
      <c r="X51" s="102" t="str">
        <f t="shared" si="40"/>
        <v/>
      </c>
      <c r="Y51" s="119" t="str">
        <f t="shared" si="41"/>
        <v/>
      </c>
      <c r="Z51" s="35"/>
      <c r="AA51" s="26"/>
      <c r="AB51" s="100"/>
      <c r="AC51" s="102" t="str">
        <f t="shared" si="42"/>
        <v/>
      </c>
      <c r="AD51" s="35"/>
      <c r="AE51" s="26"/>
      <c r="AF51" s="104"/>
      <c r="AG51" s="102" t="str">
        <f t="shared" si="43"/>
        <v/>
      </c>
      <c r="AH51" s="119" t="str">
        <f t="shared" si="44"/>
        <v/>
      </c>
      <c r="AI51" s="41" t="str">
        <f t="shared" si="45"/>
        <v/>
      </c>
      <c r="AJ51" s="22" t="str">
        <f t="shared" si="46"/>
        <v/>
      </c>
      <c r="AK51" s="57">
        <f>IF(AJ51&lt;&gt;"",VLOOKUP(AJ51,Point!$A$3:$B$122,2),0)</f>
        <v>0</v>
      </c>
      <c r="AL51" s="61">
        <f t="shared" si="47"/>
        <v>247</v>
      </c>
      <c r="AM51" s="35"/>
      <c r="AN51" s="26"/>
      <c r="AO51" s="100"/>
      <c r="AP51" s="102" t="str">
        <f t="shared" si="48"/>
        <v/>
      </c>
      <c r="AQ51" s="35"/>
      <c r="AR51" s="23"/>
      <c r="AS51" s="104"/>
      <c r="AT51" s="95" t="str">
        <f t="shared" si="49"/>
        <v/>
      </c>
      <c r="AU51" s="22" t="str">
        <f t="shared" si="50"/>
        <v/>
      </c>
      <c r="AV51" s="87">
        <f>IF(AND(AU51&lt;&gt;"",AU51&gt;Point!$I$8),AU51-Point!$I$8,0)</f>
        <v>0</v>
      </c>
      <c r="AW51" s="22">
        <f>IF(AV51&lt;&gt;0,VLOOKUP(AV51,Point!$I$11:$J$48,2),0)</f>
        <v>0</v>
      </c>
      <c r="AX51" s="26"/>
      <c r="AY51" s="22" t="str">
        <f t="shared" si="51"/>
        <v/>
      </c>
      <c r="AZ51" s="22" t="str">
        <f t="shared" si="52"/>
        <v/>
      </c>
      <c r="BA51" s="22" t="str">
        <f t="shared" si="53"/>
        <v/>
      </c>
      <c r="BB51" s="43">
        <f>IF(AY51&lt;&gt;"",VLOOKUP(BA51,Point!$A$3:$B$122,2),0)</f>
        <v>0</v>
      </c>
      <c r="BC51" s="128">
        <f t="shared" si="54"/>
        <v>247</v>
      </c>
      <c r="BD51" s="65"/>
      <c r="BE51" s="27"/>
      <c r="BF51" s="22">
        <f t="shared" si="55"/>
        <v>0</v>
      </c>
      <c r="BG51" s="65"/>
      <c r="BH51" s="27"/>
      <c r="BI51" s="22">
        <f t="shared" si="56"/>
        <v>0</v>
      </c>
      <c r="BJ51" s="65"/>
      <c r="BK51" s="27"/>
      <c r="BL51" s="22">
        <f t="shared" si="57"/>
        <v>0</v>
      </c>
      <c r="BM51" s="65"/>
      <c r="BN51" s="27"/>
      <c r="BO51" s="150">
        <f t="shared" si="28"/>
        <v>0</v>
      </c>
      <c r="BP51" s="95" t="str">
        <f t="shared" si="29"/>
        <v/>
      </c>
      <c r="BQ51" s="22" t="str">
        <f t="shared" si="30"/>
        <v/>
      </c>
      <c r="BR51" s="57">
        <f>IF(BP51&lt;&gt;"",VLOOKUP(BQ51,Point!$A$3:$B$122,2),0)</f>
        <v>0</v>
      </c>
      <c r="BS51" s="64">
        <f t="shared" si="58"/>
        <v>247</v>
      </c>
    </row>
    <row r="52" spans="1:71" ht="12.95" customHeight="1" x14ac:dyDescent="0.25">
      <c r="A52" s="41">
        <f t="shared" si="31"/>
        <v>48</v>
      </c>
      <c r="B52" s="52">
        <f t="shared" si="32"/>
        <v>74</v>
      </c>
      <c r="C52" s="157">
        <v>210</v>
      </c>
      <c r="D52" s="154" t="s">
        <v>238</v>
      </c>
      <c r="E52" s="154" t="s">
        <v>239</v>
      </c>
      <c r="F52" s="154" t="s">
        <v>156</v>
      </c>
      <c r="G52" s="31" t="s">
        <v>257</v>
      </c>
      <c r="H52" s="48" t="s">
        <v>163</v>
      </c>
      <c r="I52" s="53">
        <f t="shared" si="33"/>
        <v>49</v>
      </c>
      <c r="J52" s="54" t="str">
        <f t="shared" si="34"/>
        <v/>
      </c>
      <c r="K52" s="54" t="str">
        <f t="shared" si="35"/>
        <v/>
      </c>
      <c r="L52" s="55">
        <f t="shared" si="36"/>
        <v>0</v>
      </c>
      <c r="M52" s="36">
        <f t="shared" si="37"/>
        <v>210</v>
      </c>
      <c r="N52" s="26">
        <v>49</v>
      </c>
      <c r="O52" s="43">
        <f>IF(N52,VLOOKUP(N52,Point!$A$3:$B$122,2),0)</f>
        <v>74</v>
      </c>
      <c r="P52" s="61">
        <f t="shared" si="38"/>
        <v>210</v>
      </c>
      <c r="Q52" s="35"/>
      <c r="R52" s="26"/>
      <c r="S52" s="100"/>
      <c r="T52" s="102" t="str">
        <f t="shared" si="39"/>
        <v/>
      </c>
      <c r="U52" s="35"/>
      <c r="V52" s="23"/>
      <c r="W52" s="104"/>
      <c r="X52" s="102" t="str">
        <f t="shared" si="40"/>
        <v/>
      </c>
      <c r="Y52" s="119" t="str">
        <f t="shared" si="41"/>
        <v/>
      </c>
      <c r="Z52" s="35"/>
      <c r="AA52" s="26"/>
      <c r="AB52" s="100"/>
      <c r="AC52" s="102" t="str">
        <f t="shared" si="42"/>
        <v/>
      </c>
      <c r="AD52" s="35"/>
      <c r="AE52" s="26"/>
      <c r="AF52" s="104"/>
      <c r="AG52" s="102" t="str">
        <f t="shared" si="43"/>
        <v/>
      </c>
      <c r="AH52" s="119" t="str">
        <f t="shared" si="44"/>
        <v/>
      </c>
      <c r="AI52" s="41" t="str">
        <f t="shared" si="45"/>
        <v/>
      </c>
      <c r="AJ52" s="22" t="str">
        <f t="shared" si="46"/>
        <v/>
      </c>
      <c r="AK52" s="57">
        <f>IF(AJ52&lt;&gt;"",VLOOKUP(AJ52,Point!$A$3:$B$122,2),0)</f>
        <v>0</v>
      </c>
      <c r="AL52" s="61">
        <f t="shared" si="47"/>
        <v>210</v>
      </c>
      <c r="AM52" s="35"/>
      <c r="AN52" s="26"/>
      <c r="AO52" s="100"/>
      <c r="AP52" s="102" t="str">
        <f t="shared" si="48"/>
        <v/>
      </c>
      <c r="AQ52" s="35"/>
      <c r="AR52" s="23"/>
      <c r="AS52" s="104"/>
      <c r="AT52" s="95" t="str">
        <f t="shared" si="49"/>
        <v/>
      </c>
      <c r="AU52" s="22" t="str">
        <f t="shared" si="50"/>
        <v/>
      </c>
      <c r="AV52" s="87">
        <f>IF(AND(AU52&lt;&gt;"",AU52&gt;Point!$I$8),AU52-Point!$I$8,0)</f>
        <v>0</v>
      </c>
      <c r="AW52" s="22">
        <f>IF(AV52&lt;&gt;0,VLOOKUP(AV52,Point!$I$11:$J$48,2),0)</f>
        <v>0</v>
      </c>
      <c r="AX52" s="26"/>
      <c r="AY52" s="22" t="str">
        <f t="shared" si="51"/>
        <v/>
      </c>
      <c r="AZ52" s="22" t="str">
        <f t="shared" si="52"/>
        <v/>
      </c>
      <c r="BA52" s="22" t="str">
        <f t="shared" si="53"/>
        <v/>
      </c>
      <c r="BB52" s="43">
        <f>IF(AY52&lt;&gt;"",VLOOKUP(BA52,Point!$A$3:$B$122,2),0)</f>
        <v>0</v>
      </c>
      <c r="BC52" s="128">
        <f t="shared" si="54"/>
        <v>210</v>
      </c>
      <c r="BD52" s="65"/>
      <c r="BE52" s="27"/>
      <c r="BF52" s="22">
        <f t="shared" si="55"/>
        <v>0</v>
      </c>
      <c r="BG52" s="65"/>
      <c r="BH52" s="27"/>
      <c r="BI52" s="22">
        <f t="shared" si="56"/>
        <v>0</v>
      </c>
      <c r="BJ52" s="65"/>
      <c r="BK52" s="27"/>
      <c r="BL52" s="22">
        <f t="shared" si="57"/>
        <v>0</v>
      </c>
      <c r="BM52" s="65"/>
      <c r="BN52" s="27"/>
      <c r="BO52" s="150">
        <f t="shared" si="28"/>
        <v>0</v>
      </c>
      <c r="BP52" s="95" t="str">
        <f t="shared" si="29"/>
        <v/>
      </c>
      <c r="BQ52" s="22" t="str">
        <f t="shared" si="30"/>
        <v/>
      </c>
      <c r="BR52" s="57">
        <f>IF(BP52&lt;&gt;"",VLOOKUP(BQ52,Point!$A$3:$B$122,2),0)</f>
        <v>0</v>
      </c>
      <c r="BS52" s="64">
        <f t="shared" si="58"/>
        <v>210</v>
      </c>
    </row>
    <row r="53" spans="1:71" ht="12.95" customHeight="1" x14ac:dyDescent="0.25">
      <c r="A53" s="41">
        <f t="shared" si="31"/>
        <v>49</v>
      </c>
      <c r="B53" s="52">
        <f t="shared" si="32"/>
        <v>73</v>
      </c>
      <c r="C53" s="156">
        <v>248</v>
      </c>
      <c r="D53" s="24" t="s">
        <v>375</v>
      </c>
      <c r="E53" s="24" t="s">
        <v>376</v>
      </c>
      <c r="F53" s="154" t="s">
        <v>151</v>
      </c>
      <c r="G53" s="31" t="s">
        <v>257</v>
      </c>
      <c r="H53" s="48" t="s">
        <v>163</v>
      </c>
      <c r="I53" s="53">
        <f t="shared" si="33"/>
        <v>50</v>
      </c>
      <c r="J53" s="54" t="str">
        <f t="shared" si="34"/>
        <v/>
      </c>
      <c r="K53" s="54" t="str">
        <f t="shared" si="35"/>
        <v/>
      </c>
      <c r="L53" s="55">
        <f t="shared" si="36"/>
        <v>0</v>
      </c>
      <c r="M53" s="36">
        <f t="shared" si="37"/>
        <v>248</v>
      </c>
      <c r="N53" s="26">
        <v>50</v>
      </c>
      <c r="O53" s="43">
        <f>IF(N53,VLOOKUP(N53,Point!$A$3:$B$122,2),0)</f>
        <v>73</v>
      </c>
      <c r="P53" s="61">
        <f t="shared" si="38"/>
        <v>248</v>
      </c>
      <c r="Q53" s="35"/>
      <c r="R53" s="26"/>
      <c r="S53" s="100"/>
      <c r="T53" s="102" t="str">
        <f t="shared" si="39"/>
        <v/>
      </c>
      <c r="U53" s="35"/>
      <c r="V53" s="23"/>
      <c r="W53" s="104"/>
      <c r="X53" s="102" t="str">
        <f t="shared" si="40"/>
        <v/>
      </c>
      <c r="Y53" s="119" t="str">
        <f t="shared" si="41"/>
        <v/>
      </c>
      <c r="Z53" s="35"/>
      <c r="AA53" s="26"/>
      <c r="AB53" s="100"/>
      <c r="AC53" s="102" t="str">
        <f t="shared" si="42"/>
        <v/>
      </c>
      <c r="AD53" s="35"/>
      <c r="AE53" s="26"/>
      <c r="AF53" s="104"/>
      <c r="AG53" s="102" t="str">
        <f t="shared" si="43"/>
        <v/>
      </c>
      <c r="AH53" s="119" t="str">
        <f t="shared" si="44"/>
        <v/>
      </c>
      <c r="AI53" s="41" t="str">
        <f t="shared" si="45"/>
        <v/>
      </c>
      <c r="AJ53" s="22" t="str">
        <f t="shared" si="46"/>
        <v/>
      </c>
      <c r="AK53" s="57">
        <f>IF(AJ53&lt;&gt;"",VLOOKUP(AJ53,Point!$A$3:$B$122,2),0)</f>
        <v>0</v>
      </c>
      <c r="AL53" s="61">
        <f t="shared" si="47"/>
        <v>248</v>
      </c>
      <c r="AM53" s="35"/>
      <c r="AN53" s="26"/>
      <c r="AO53" s="100"/>
      <c r="AP53" s="102" t="str">
        <f t="shared" si="48"/>
        <v/>
      </c>
      <c r="AQ53" s="35"/>
      <c r="AR53" s="23"/>
      <c r="AS53" s="104"/>
      <c r="AT53" s="95" t="str">
        <f t="shared" si="49"/>
        <v/>
      </c>
      <c r="AU53" s="22" t="str">
        <f t="shared" si="50"/>
        <v/>
      </c>
      <c r="AV53" s="87">
        <f>IF(AND(AU53&lt;&gt;"",AU53&gt;Point!$I$8),AU53-Point!$I$8,0)</f>
        <v>0</v>
      </c>
      <c r="AW53" s="22">
        <f>IF(AV53&lt;&gt;0,VLOOKUP(AV53,Point!$I$11:$J$48,2),0)</f>
        <v>0</v>
      </c>
      <c r="AX53" s="26"/>
      <c r="AY53" s="22" t="str">
        <f t="shared" si="51"/>
        <v/>
      </c>
      <c r="AZ53" s="22" t="str">
        <f t="shared" si="52"/>
        <v/>
      </c>
      <c r="BA53" s="22" t="str">
        <f t="shared" si="53"/>
        <v/>
      </c>
      <c r="BB53" s="43">
        <f>IF(AY53&lt;&gt;"",VLOOKUP(BA53,Point!$A$3:$B$122,2),0)</f>
        <v>0</v>
      </c>
      <c r="BC53" s="128">
        <f t="shared" si="54"/>
        <v>248</v>
      </c>
      <c r="BD53" s="65"/>
      <c r="BE53" s="27"/>
      <c r="BF53" s="22">
        <f t="shared" si="55"/>
        <v>0</v>
      </c>
      <c r="BG53" s="65"/>
      <c r="BH53" s="27"/>
      <c r="BI53" s="22">
        <f t="shared" si="56"/>
        <v>0</v>
      </c>
      <c r="BJ53" s="65"/>
      <c r="BK53" s="27"/>
      <c r="BL53" s="22">
        <f t="shared" si="57"/>
        <v>0</v>
      </c>
      <c r="BM53" s="65"/>
      <c r="BN53" s="27"/>
      <c r="BO53" s="150">
        <f t="shared" si="28"/>
        <v>0</v>
      </c>
      <c r="BP53" s="95" t="str">
        <f t="shared" si="29"/>
        <v/>
      </c>
      <c r="BQ53" s="22" t="str">
        <f t="shared" si="30"/>
        <v/>
      </c>
      <c r="BR53" s="57">
        <f>IF(BP53&lt;&gt;"",VLOOKUP(BQ53,Point!$A$3:$B$122,2),0)</f>
        <v>0</v>
      </c>
      <c r="BS53" s="64">
        <f t="shared" si="58"/>
        <v>248</v>
      </c>
    </row>
    <row r="54" spans="1:71" ht="12.95" customHeight="1" x14ac:dyDescent="0.25">
      <c r="A54" s="41" t="str">
        <f t="shared" si="31"/>
        <v/>
      </c>
      <c r="B54" s="52" t="str">
        <f t="shared" si="32"/>
        <v/>
      </c>
      <c r="C54" s="156"/>
      <c r="D54" s="24"/>
      <c r="E54" s="24"/>
      <c r="F54" s="24"/>
      <c r="G54" s="25"/>
      <c r="H54" s="48"/>
      <c r="I54" s="53" t="str">
        <f t="shared" si="33"/>
        <v/>
      </c>
      <c r="J54" s="54" t="str">
        <f t="shared" si="34"/>
        <v/>
      </c>
      <c r="K54" s="54" t="str">
        <f t="shared" si="35"/>
        <v/>
      </c>
      <c r="L54" s="55" t="str">
        <f t="shared" si="36"/>
        <v/>
      </c>
      <c r="M54" s="36" t="str">
        <f t="shared" si="37"/>
        <v/>
      </c>
      <c r="N54" s="26"/>
      <c r="O54" s="43">
        <f>IF(N54,VLOOKUP(N54,Point!$A$3:$B$122,2),0)</f>
        <v>0</v>
      </c>
      <c r="P54" s="61" t="str">
        <f t="shared" si="38"/>
        <v/>
      </c>
      <c r="Q54" s="35"/>
      <c r="R54" s="26"/>
      <c r="S54" s="100"/>
      <c r="T54" s="102" t="str">
        <f t="shared" si="39"/>
        <v/>
      </c>
      <c r="U54" s="35"/>
      <c r="V54" s="26"/>
      <c r="W54" s="100"/>
      <c r="X54" s="102" t="str">
        <f t="shared" si="40"/>
        <v/>
      </c>
      <c r="Y54" s="119" t="str">
        <f t="shared" si="41"/>
        <v/>
      </c>
      <c r="Z54" s="35"/>
      <c r="AA54" s="26"/>
      <c r="AB54" s="100"/>
      <c r="AC54" s="102" t="str">
        <f t="shared" si="42"/>
        <v/>
      </c>
      <c r="AD54" s="35"/>
      <c r="AE54" s="26"/>
      <c r="AF54" s="100"/>
      <c r="AG54" s="102" t="str">
        <f t="shared" si="43"/>
        <v/>
      </c>
      <c r="AH54" s="119" t="str">
        <f t="shared" si="44"/>
        <v/>
      </c>
      <c r="AI54" s="41" t="str">
        <f t="shared" si="45"/>
        <v/>
      </c>
      <c r="AJ54" s="22" t="str">
        <f t="shared" si="46"/>
        <v/>
      </c>
      <c r="AK54" s="57">
        <f>IF(AJ54&lt;&gt;"",VLOOKUP(AJ54,Point!$A$3:$B$122,2),0)</f>
        <v>0</v>
      </c>
      <c r="AL54" s="61" t="str">
        <f t="shared" si="47"/>
        <v/>
      </c>
      <c r="AM54" s="35"/>
      <c r="AN54" s="26"/>
      <c r="AO54" s="100"/>
      <c r="AP54" s="102" t="str">
        <f t="shared" si="48"/>
        <v/>
      </c>
      <c r="AQ54" s="35"/>
      <c r="AR54" s="26"/>
      <c r="AS54" s="100"/>
      <c r="AT54" s="95" t="str">
        <f t="shared" si="49"/>
        <v/>
      </c>
      <c r="AU54" s="22" t="str">
        <f t="shared" si="50"/>
        <v/>
      </c>
      <c r="AV54" s="87">
        <f>IF(AND(AU54&lt;&gt;"",AU54&gt;Point!$I$8),AU54-Point!$I$8,0)</f>
        <v>0</v>
      </c>
      <c r="AW54" s="22">
        <f>IF(AV54&lt;&gt;0,VLOOKUP(AV54,Point!$I$11:$J$48,2),0)</f>
        <v>0</v>
      </c>
      <c r="AX54" s="26"/>
      <c r="AY54" s="22" t="str">
        <f t="shared" si="51"/>
        <v/>
      </c>
      <c r="AZ54" s="22" t="str">
        <f t="shared" si="52"/>
        <v/>
      </c>
      <c r="BA54" s="22" t="str">
        <f t="shared" si="53"/>
        <v/>
      </c>
      <c r="BB54" s="43">
        <f>IF(AY54&lt;&gt;"",VLOOKUP(BA54,Point!$A$3:$B$122,2),0)</f>
        <v>0</v>
      </c>
      <c r="BC54" s="128" t="str">
        <f t="shared" si="54"/>
        <v/>
      </c>
      <c r="BD54" s="65"/>
      <c r="BE54" s="27"/>
      <c r="BF54" s="22">
        <f t="shared" si="55"/>
        <v>0</v>
      </c>
      <c r="BG54" s="65"/>
      <c r="BH54" s="27"/>
      <c r="BI54" s="22">
        <f t="shared" si="56"/>
        <v>0</v>
      </c>
      <c r="BJ54" s="65"/>
      <c r="BK54" s="27"/>
      <c r="BL54" s="22">
        <f t="shared" si="57"/>
        <v>0</v>
      </c>
      <c r="BM54" s="65"/>
      <c r="BN54" s="27"/>
      <c r="BO54" s="150">
        <f t="shared" si="28"/>
        <v>0</v>
      </c>
      <c r="BP54" s="95" t="str">
        <f t="shared" si="29"/>
        <v/>
      </c>
      <c r="BQ54" s="22" t="str">
        <f t="shared" si="30"/>
        <v/>
      </c>
      <c r="BR54" s="57">
        <f>IF(BP54&lt;&gt;"",VLOOKUP(BQ54,Point!$A$3:$B$122,2),0)</f>
        <v>0</v>
      </c>
      <c r="BS54" s="64" t="str">
        <f t="shared" si="58"/>
        <v/>
      </c>
    </row>
    <row r="55" spans="1:71" ht="12.95" customHeight="1" x14ac:dyDescent="0.25">
      <c r="A55" s="41" t="str">
        <f t="shared" si="31"/>
        <v/>
      </c>
      <c r="B55" s="52" t="str">
        <f t="shared" si="32"/>
        <v/>
      </c>
      <c r="C55" s="34"/>
      <c r="D55" s="24"/>
      <c r="E55" s="24"/>
      <c r="F55" s="24"/>
      <c r="G55" s="25"/>
      <c r="H55" s="48"/>
      <c r="I55" s="53" t="str">
        <f t="shared" si="33"/>
        <v/>
      </c>
      <c r="J55" s="54" t="str">
        <f t="shared" si="34"/>
        <v/>
      </c>
      <c r="K55" s="54" t="str">
        <f t="shared" si="35"/>
        <v/>
      </c>
      <c r="L55" s="55" t="str">
        <f t="shared" si="36"/>
        <v/>
      </c>
      <c r="M55" s="36" t="str">
        <f t="shared" si="37"/>
        <v/>
      </c>
      <c r="N55" s="26"/>
      <c r="O55" s="43">
        <f>IF(N55,VLOOKUP(N55,Point!$A$3:$B$122,2),0)</f>
        <v>0</v>
      </c>
      <c r="P55" s="61" t="str">
        <f t="shared" si="38"/>
        <v/>
      </c>
      <c r="Q55" s="35"/>
      <c r="R55" s="26"/>
      <c r="S55" s="100"/>
      <c r="T55" s="102" t="str">
        <f t="shared" si="39"/>
        <v/>
      </c>
      <c r="U55" s="35"/>
      <c r="V55" s="26"/>
      <c r="W55" s="100"/>
      <c r="X55" s="102" t="str">
        <f t="shared" si="40"/>
        <v/>
      </c>
      <c r="Y55" s="119" t="str">
        <f t="shared" si="41"/>
        <v/>
      </c>
      <c r="Z55" s="35"/>
      <c r="AA55" s="26"/>
      <c r="AB55" s="100"/>
      <c r="AC55" s="102" t="str">
        <f t="shared" si="42"/>
        <v/>
      </c>
      <c r="AD55" s="35"/>
      <c r="AE55" s="26"/>
      <c r="AF55" s="100"/>
      <c r="AG55" s="102" t="str">
        <f t="shared" si="43"/>
        <v/>
      </c>
      <c r="AH55" s="119" t="str">
        <f t="shared" si="44"/>
        <v/>
      </c>
      <c r="AI55" s="41" t="str">
        <f t="shared" si="45"/>
        <v/>
      </c>
      <c r="AJ55" s="22" t="str">
        <f t="shared" si="46"/>
        <v/>
      </c>
      <c r="AK55" s="57">
        <f>IF(AJ55&lt;&gt;"",VLOOKUP(AJ55,Point!$A$3:$B$122,2),0)</f>
        <v>0</v>
      </c>
      <c r="AL55" s="61" t="str">
        <f t="shared" si="47"/>
        <v/>
      </c>
      <c r="AM55" s="35"/>
      <c r="AN55" s="26"/>
      <c r="AO55" s="100"/>
      <c r="AP55" s="102" t="str">
        <f t="shared" si="48"/>
        <v/>
      </c>
      <c r="AQ55" s="35"/>
      <c r="AR55" s="26"/>
      <c r="AS55" s="100"/>
      <c r="AT55" s="95" t="str">
        <f t="shared" si="49"/>
        <v/>
      </c>
      <c r="AU55" s="22" t="str">
        <f t="shared" si="50"/>
        <v/>
      </c>
      <c r="AV55" s="87">
        <f>IF(AND(AU55&lt;&gt;"",AU55&gt;Point!$I$8),AU55-Point!$I$8,0)</f>
        <v>0</v>
      </c>
      <c r="AW55" s="22">
        <f>IF(AV55&lt;&gt;0,VLOOKUP(AV55,Point!$I$11:$J$48,2),0)</f>
        <v>0</v>
      </c>
      <c r="AX55" s="26"/>
      <c r="AY55" s="22" t="str">
        <f t="shared" si="51"/>
        <v/>
      </c>
      <c r="AZ55" s="22" t="str">
        <f t="shared" si="52"/>
        <v/>
      </c>
      <c r="BA55" s="22" t="str">
        <f t="shared" si="53"/>
        <v/>
      </c>
      <c r="BB55" s="43">
        <f>IF(AY55&lt;&gt;"",VLOOKUP(BA55,Point!$A$3:$B$122,2),0)</f>
        <v>0</v>
      </c>
      <c r="BC55" s="128" t="str">
        <f t="shared" si="54"/>
        <v/>
      </c>
      <c r="BD55" s="65"/>
      <c r="BE55" s="27"/>
      <c r="BF55" s="22">
        <f t="shared" si="55"/>
        <v>0</v>
      </c>
      <c r="BG55" s="65"/>
      <c r="BH55" s="27"/>
      <c r="BI55" s="22">
        <f t="shared" si="56"/>
        <v>0</v>
      </c>
      <c r="BJ55" s="65"/>
      <c r="BK55" s="27"/>
      <c r="BL55" s="22">
        <f t="shared" si="57"/>
        <v>0</v>
      </c>
      <c r="BM55" s="65"/>
      <c r="BN55" s="27"/>
      <c r="BO55" s="150">
        <f t="shared" si="28"/>
        <v>0</v>
      </c>
      <c r="BP55" s="95" t="str">
        <f t="shared" si="29"/>
        <v/>
      </c>
      <c r="BQ55" s="22" t="str">
        <f t="shared" si="30"/>
        <v/>
      </c>
      <c r="BR55" s="57">
        <f>IF(BP55&lt;&gt;"",VLOOKUP(BQ55,Point!$A$3:$B$122,2),0)</f>
        <v>0</v>
      </c>
      <c r="BS55" s="64" t="str">
        <f t="shared" si="58"/>
        <v/>
      </c>
    </row>
    <row r="56" spans="1:71" ht="12.95" customHeight="1" x14ac:dyDescent="0.25">
      <c r="A56" s="41" t="str">
        <f t="shared" si="31"/>
        <v/>
      </c>
      <c r="B56" s="52" t="str">
        <f t="shared" si="32"/>
        <v/>
      </c>
      <c r="C56" s="34"/>
      <c r="D56" s="28"/>
      <c r="E56" s="28"/>
      <c r="F56" s="28"/>
      <c r="G56" s="25"/>
      <c r="H56" s="48"/>
      <c r="I56" s="53" t="str">
        <f t="shared" si="33"/>
        <v/>
      </c>
      <c r="J56" s="54" t="str">
        <f t="shared" si="34"/>
        <v/>
      </c>
      <c r="K56" s="54" t="str">
        <f t="shared" si="35"/>
        <v/>
      </c>
      <c r="L56" s="55" t="str">
        <f t="shared" si="36"/>
        <v/>
      </c>
      <c r="M56" s="36" t="str">
        <f t="shared" si="37"/>
        <v/>
      </c>
      <c r="N56" s="26"/>
      <c r="O56" s="43">
        <f>IF(N56,VLOOKUP(N56,Point!$A$3:$B$122,2),0)</f>
        <v>0</v>
      </c>
      <c r="P56" s="61" t="str">
        <f t="shared" si="38"/>
        <v/>
      </c>
      <c r="Q56" s="35"/>
      <c r="R56" s="26"/>
      <c r="S56" s="100"/>
      <c r="T56" s="102" t="str">
        <f t="shared" si="39"/>
        <v/>
      </c>
      <c r="U56" s="35"/>
      <c r="V56" s="23"/>
      <c r="W56" s="104"/>
      <c r="X56" s="102" t="str">
        <f t="shared" si="40"/>
        <v/>
      </c>
      <c r="Y56" s="119" t="str">
        <f t="shared" si="41"/>
        <v/>
      </c>
      <c r="Z56" s="35"/>
      <c r="AA56" s="26"/>
      <c r="AB56" s="100"/>
      <c r="AC56" s="102" t="str">
        <f t="shared" si="42"/>
        <v/>
      </c>
      <c r="AD56" s="35"/>
      <c r="AE56" s="26"/>
      <c r="AF56" s="104"/>
      <c r="AG56" s="102" t="str">
        <f t="shared" si="43"/>
        <v/>
      </c>
      <c r="AH56" s="119" t="str">
        <f t="shared" si="44"/>
        <v/>
      </c>
      <c r="AI56" s="41" t="str">
        <f t="shared" si="45"/>
        <v/>
      </c>
      <c r="AJ56" s="22" t="str">
        <f t="shared" si="46"/>
        <v/>
      </c>
      <c r="AK56" s="57">
        <f>IF(AJ56&lt;&gt;"",VLOOKUP(AJ56,Point!$A$3:$B$122,2),0)</f>
        <v>0</v>
      </c>
      <c r="AL56" s="61" t="str">
        <f t="shared" si="47"/>
        <v/>
      </c>
      <c r="AM56" s="35"/>
      <c r="AN56" s="26"/>
      <c r="AO56" s="100"/>
      <c r="AP56" s="102" t="str">
        <f t="shared" si="48"/>
        <v/>
      </c>
      <c r="AQ56" s="35"/>
      <c r="AR56" s="23"/>
      <c r="AS56" s="104"/>
      <c r="AT56" s="95" t="str">
        <f t="shared" si="49"/>
        <v/>
      </c>
      <c r="AU56" s="22" t="str">
        <f t="shared" si="50"/>
        <v/>
      </c>
      <c r="AV56" s="87">
        <f>IF(AND(AU56&lt;&gt;"",AU56&gt;Point!$I$8),AU56-Point!$I$8,0)</f>
        <v>0</v>
      </c>
      <c r="AW56" s="22">
        <f>IF(AV56&lt;&gt;0,VLOOKUP(AV56,Point!$I$11:$J$48,2),0)</f>
        <v>0</v>
      </c>
      <c r="AX56" s="26"/>
      <c r="AY56" s="22" t="str">
        <f t="shared" si="51"/>
        <v/>
      </c>
      <c r="AZ56" s="22" t="str">
        <f t="shared" si="52"/>
        <v/>
      </c>
      <c r="BA56" s="22" t="str">
        <f t="shared" si="53"/>
        <v/>
      </c>
      <c r="BB56" s="43">
        <f>IF(AY56&lt;&gt;"",VLOOKUP(BA56,Point!$A$3:$B$122,2),0)</f>
        <v>0</v>
      </c>
      <c r="BC56" s="128" t="str">
        <f t="shared" si="54"/>
        <v/>
      </c>
      <c r="BD56" s="65"/>
      <c r="BE56" s="27"/>
      <c r="BF56" s="22">
        <f t="shared" si="55"/>
        <v>0</v>
      </c>
      <c r="BG56" s="65"/>
      <c r="BH56" s="27"/>
      <c r="BI56" s="22">
        <f t="shared" si="56"/>
        <v>0</v>
      </c>
      <c r="BJ56" s="65"/>
      <c r="BK56" s="27"/>
      <c r="BL56" s="22">
        <f t="shared" si="57"/>
        <v>0</v>
      </c>
      <c r="BM56" s="65"/>
      <c r="BN56" s="27"/>
      <c r="BO56" s="150">
        <f t="shared" si="28"/>
        <v>0</v>
      </c>
      <c r="BP56" s="95" t="str">
        <f t="shared" si="29"/>
        <v/>
      </c>
      <c r="BQ56" s="22" t="str">
        <f t="shared" si="30"/>
        <v/>
      </c>
      <c r="BR56" s="57">
        <f>IF(BP56&lt;&gt;"",VLOOKUP(BQ56,Point!$A$3:$B$122,2),0)</f>
        <v>0</v>
      </c>
      <c r="BS56" s="64" t="str">
        <f t="shared" si="58"/>
        <v/>
      </c>
    </row>
    <row r="57" spans="1:71" ht="12.95" customHeight="1" x14ac:dyDescent="0.25">
      <c r="A57" s="41" t="str">
        <f t="shared" si="31"/>
        <v/>
      </c>
      <c r="B57" s="52" t="str">
        <f t="shared" si="32"/>
        <v/>
      </c>
      <c r="C57" s="34"/>
      <c r="D57" s="24"/>
      <c r="E57" s="24"/>
      <c r="F57" s="24"/>
      <c r="G57" s="25"/>
      <c r="H57" s="48"/>
      <c r="I57" s="53" t="str">
        <f t="shared" si="33"/>
        <v/>
      </c>
      <c r="J57" s="54" t="str">
        <f t="shared" si="34"/>
        <v/>
      </c>
      <c r="K57" s="54" t="str">
        <f t="shared" si="35"/>
        <v/>
      </c>
      <c r="L57" s="55" t="str">
        <f t="shared" si="36"/>
        <v/>
      </c>
      <c r="M57" s="36" t="str">
        <f t="shared" si="37"/>
        <v/>
      </c>
      <c r="N57" s="26"/>
      <c r="O57" s="43">
        <f>IF(N57,VLOOKUP(N57,Point!$A$3:$B$122,2),0)</f>
        <v>0</v>
      </c>
      <c r="P57" s="61" t="str">
        <f t="shared" si="38"/>
        <v/>
      </c>
      <c r="Q57" s="35"/>
      <c r="R57" s="26"/>
      <c r="S57" s="100"/>
      <c r="T57" s="102" t="str">
        <f t="shared" si="39"/>
        <v/>
      </c>
      <c r="U57" s="35"/>
      <c r="V57" s="26"/>
      <c r="W57" s="100"/>
      <c r="X57" s="102" t="str">
        <f t="shared" si="40"/>
        <v/>
      </c>
      <c r="Y57" s="119" t="str">
        <f t="shared" si="41"/>
        <v/>
      </c>
      <c r="Z57" s="35"/>
      <c r="AA57" s="26"/>
      <c r="AB57" s="100"/>
      <c r="AC57" s="102" t="str">
        <f t="shared" si="42"/>
        <v/>
      </c>
      <c r="AD57" s="35"/>
      <c r="AE57" s="26"/>
      <c r="AF57" s="100"/>
      <c r="AG57" s="102" t="str">
        <f t="shared" si="43"/>
        <v/>
      </c>
      <c r="AH57" s="119" t="str">
        <f t="shared" si="44"/>
        <v/>
      </c>
      <c r="AI57" s="41" t="str">
        <f t="shared" si="45"/>
        <v/>
      </c>
      <c r="AJ57" s="22" t="str">
        <f t="shared" si="46"/>
        <v/>
      </c>
      <c r="AK57" s="57">
        <f>IF(AJ57&lt;&gt;"",VLOOKUP(AJ57,Point!$A$3:$B$122,2),0)</f>
        <v>0</v>
      </c>
      <c r="AL57" s="61" t="str">
        <f t="shared" si="47"/>
        <v/>
      </c>
      <c r="AM57" s="35"/>
      <c r="AN57" s="26"/>
      <c r="AO57" s="100"/>
      <c r="AP57" s="102" t="str">
        <f t="shared" si="48"/>
        <v/>
      </c>
      <c r="AQ57" s="35"/>
      <c r="AR57" s="26"/>
      <c r="AS57" s="100"/>
      <c r="AT57" s="95" t="str">
        <f t="shared" si="49"/>
        <v/>
      </c>
      <c r="AU57" s="22" t="str">
        <f t="shared" si="50"/>
        <v/>
      </c>
      <c r="AV57" s="87">
        <f>IF(AND(AU57&lt;&gt;"",AU57&gt;Point!$I$8),AU57-Point!$I$8,0)</f>
        <v>0</v>
      </c>
      <c r="AW57" s="22">
        <f>IF(AV57&lt;&gt;0,VLOOKUP(AV57,Point!$I$11:$J$48,2),0)</f>
        <v>0</v>
      </c>
      <c r="AX57" s="26"/>
      <c r="AY57" s="22" t="str">
        <f t="shared" si="51"/>
        <v/>
      </c>
      <c r="AZ57" s="22" t="str">
        <f t="shared" si="52"/>
        <v/>
      </c>
      <c r="BA57" s="22" t="str">
        <f t="shared" si="53"/>
        <v/>
      </c>
      <c r="BB57" s="43">
        <f>IF(AY57&lt;&gt;"",VLOOKUP(BA57,Point!$A$3:$B$122,2),0)</f>
        <v>0</v>
      </c>
      <c r="BC57" s="128" t="str">
        <f t="shared" si="54"/>
        <v/>
      </c>
      <c r="BD57" s="65"/>
      <c r="BE57" s="27"/>
      <c r="BF57" s="22">
        <f t="shared" si="55"/>
        <v>0</v>
      </c>
      <c r="BG57" s="65"/>
      <c r="BH57" s="27"/>
      <c r="BI57" s="22">
        <f t="shared" si="56"/>
        <v>0</v>
      </c>
      <c r="BJ57" s="65"/>
      <c r="BK57" s="27"/>
      <c r="BL57" s="22">
        <f t="shared" si="57"/>
        <v>0</v>
      </c>
      <c r="BM57" s="65"/>
      <c r="BN57" s="27"/>
      <c r="BO57" s="150">
        <f t="shared" si="28"/>
        <v>0</v>
      </c>
      <c r="BP57" s="95" t="str">
        <f t="shared" si="29"/>
        <v/>
      </c>
      <c r="BQ57" s="22" t="str">
        <f t="shared" si="30"/>
        <v/>
      </c>
      <c r="BR57" s="57">
        <f>IF(BP57&lt;&gt;"",VLOOKUP(BQ57,Point!$A$3:$B$122,2),0)</f>
        <v>0</v>
      </c>
      <c r="BS57" s="64" t="str">
        <f t="shared" si="58"/>
        <v/>
      </c>
    </row>
    <row r="58" spans="1:71" ht="12.95" customHeight="1" x14ac:dyDescent="0.25">
      <c r="A58" s="41" t="str">
        <f t="shared" si="31"/>
        <v/>
      </c>
      <c r="B58" s="52" t="str">
        <f t="shared" si="32"/>
        <v/>
      </c>
      <c r="C58" s="34"/>
      <c r="D58" s="24"/>
      <c r="E58" s="24"/>
      <c r="F58" s="24"/>
      <c r="G58" s="25"/>
      <c r="H58" s="48"/>
      <c r="I58" s="53" t="str">
        <f t="shared" si="33"/>
        <v/>
      </c>
      <c r="J58" s="54" t="str">
        <f t="shared" si="34"/>
        <v/>
      </c>
      <c r="K58" s="54" t="str">
        <f t="shared" si="35"/>
        <v/>
      </c>
      <c r="L58" s="55" t="str">
        <f t="shared" si="36"/>
        <v/>
      </c>
      <c r="M58" s="36" t="str">
        <f t="shared" si="37"/>
        <v/>
      </c>
      <c r="N58" s="26"/>
      <c r="O58" s="43">
        <f>IF(N58,VLOOKUP(N58,Point!$A$3:$B$122,2),0)</f>
        <v>0</v>
      </c>
      <c r="P58" s="61" t="str">
        <f t="shared" si="38"/>
        <v/>
      </c>
      <c r="Q58" s="35"/>
      <c r="R58" s="26"/>
      <c r="S58" s="100"/>
      <c r="T58" s="102" t="str">
        <f t="shared" si="39"/>
        <v/>
      </c>
      <c r="U58" s="35"/>
      <c r="V58" s="23"/>
      <c r="W58" s="104"/>
      <c r="X58" s="102" t="str">
        <f t="shared" si="40"/>
        <v/>
      </c>
      <c r="Y58" s="119" t="str">
        <f t="shared" si="41"/>
        <v/>
      </c>
      <c r="Z58" s="35"/>
      <c r="AA58" s="26"/>
      <c r="AB58" s="100"/>
      <c r="AC58" s="102" t="str">
        <f t="shared" si="42"/>
        <v/>
      </c>
      <c r="AD58" s="35"/>
      <c r="AE58" s="26"/>
      <c r="AF58" s="104"/>
      <c r="AG58" s="102" t="str">
        <f t="shared" si="43"/>
        <v/>
      </c>
      <c r="AH58" s="119" t="str">
        <f t="shared" si="44"/>
        <v/>
      </c>
      <c r="AI58" s="41" t="str">
        <f t="shared" si="45"/>
        <v/>
      </c>
      <c r="AJ58" s="22" t="str">
        <f t="shared" si="46"/>
        <v/>
      </c>
      <c r="AK58" s="57">
        <f>IF(AJ58&lt;&gt;"",VLOOKUP(AJ58,Point!$A$3:$B$122,2),0)</f>
        <v>0</v>
      </c>
      <c r="AL58" s="61" t="str">
        <f t="shared" si="47"/>
        <v/>
      </c>
      <c r="AM58" s="35"/>
      <c r="AN58" s="26"/>
      <c r="AO58" s="100"/>
      <c r="AP58" s="102" t="str">
        <f t="shared" si="48"/>
        <v/>
      </c>
      <c r="AQ58" s="35"/>
      <c r="AR58" s="23"/>
      <c r="AS58" s="104"/>
      <c r="AT58" s="95" t="str">
        <f t="shared" si="49"/>
        <v/>
      </c>
      <c r="AU58" s="22" t="str">
        <f t="shared" si="50"/>
        <v/>
      </c>
      <c r="AV58" s="87">
        <f>IF(AND(AU58&lt;&gt;"",AU58&gt;Point!$I$8),AU58-Point!$I$8,0)</f>
        <v>0</v>
      </c>
      <c r="AW58" s="22">
        <f>IF(AV58&lt;&gt;0,VLOOKUP(AV58,Point!$I$11:$J$48,2),0)</f>
        <v>0</v>
      </c>
      <c r="AX58" s="26"/>
      <c r="AY58" s="22" t="str">
        <f t="shared" si="51"/>
        <v/>
      </c>
      <c r="AZ58" s="22" t="str">
        <f t="shared" si="52"/>
        <v/>
      </c>
      <c r="BA58" s="22" t="str">
        <f t="shared" si="53"/>
        <v/>
      </c>
      <c r="BB58" s="43">
        <f>IF(AY58&lt;&gt;"",VLOOKUP(BA58,Point!$A$3:$B$122,2),0)</f>
        <v>0</v>
      </c>
      <c r="BC58" s="128" t="str">
        <f t="shared" si="54"/>
        <v/>
      </c>
      <c r="BD58" s="65"/>
      <c r="BE58" s="27"/>
      <c r="BF58" s="22">
        <f t="shared" si="55"/>
        <v>0</v>
      </c>
      <c r="BG58" s="65"/>
      <c r="BH58" s="27"/>
      <c r="BI58" s="22">
        <f t="shared" si="56"/>
        <v>0</v>
      </c>
      <c r="BJ58" s="65"/>
      <c r="BK58" s="27"/>
      <c r="BL58" s="22">
        <f t="shared" si="57"/>
        <v>0</v>
      </c>
      <c r="BM58" s="65"/>
      <c r="BN58" s="27"/>
      <c r="BO58" s="150">
        <f t="shared" si="28"/>
        <v>0</v>
      </c>
      <c r="BP58" s="95" t="str">
        <f t="shared" si="29"/>
        <v/>
      </c>
      <c r="BQ58" s="22" t="str">
        <f t="shared" si="30"/>
        <v/>
      </c>
      <c r="BR58" s="57">
        <f>IF(BP58&lt;&gt;"",VLOOKUP(BQ58,Point!$A$3:$B$122,2),0)</f>
        <v>0</v>
      </c>
      <c r="BS58" s="64" t="str">
        <f t="shared" si="58"/>
        <v/>
      </c>
    </row>
    <row r="59" spans="1:71" ht="12.95" customHeight="1" x14ac:dyDescent="0.25">
      <c r="A59" s="41" t="str">
        <f t="shared" si="31"/>
        <v/>
      </c>
      <c r="B59" s="52" t="str">
        <f t="shared" si="32"/>
        <v/>
      </c>
      <c r="C59" s="34"/>
      <c r="D59" s="29"/>
      <c r="E59" s="29"/>
      <c r="F59" s="29"/>
      <c r="G59" s="31"/>
      <c r="H59" s="48"/>
      <c r="I59" s="53" t="str">
        <f t="shared" si="33"/>
        <v/>
      </c>
      <c r="J59" s="54" t="str">
        <f t="shared" si="34"/>
        <v/>
      </c>
      <c r="K59" s="54" t="str">
        <f t="shared" si="35"/>
        <v/>
      </c>
      <c r="L59" s="55" t="str">
        <f t="shared" si="36"/>
        <v/>
      </c>
      <c r="M59" s="36" t="str">
        <f t="shared" si="37"/>
        <v/>
      </c>
      <c r="N59" s="26"/>
      <c r="O59" s="43">
        <f>IF(N59,VLOOKUP(N59,Point!$A$3:$B$122,2),0)</f>
        <v>0</v>
      </c>
      <c r="P59" s="61" t="str">
        <f t="shared" si="38"/>
        <v/>
      </c>
      <c r="Q59" s="35"/>
      <c r="R59" s="26"/>
      <c r="S59" s="100"/>
      <c r="T59" s="102" t="str">
        <f t="shared" si="39"/>
        <v/>
      </c>
      <c r="U59" s="35"/>
      <c r="V59" s="23"/>
      <c r="W59" s="104"/>
      <c r="X59" s="102" t="str">
        <f t="shared" si="40"/>
        <v/>
      </c>
      <c r="Y59" s="119" t="str">
        <f t="shared" si="41"/>
        <v/>
      </c>
      <c r="Z59" s="35"/>
      <c r="AA59" s="26"/>
      <c r="AB59" s="100"/>
      <c r="AC59" s="102" t="str">
        <f t="shared" si="42"/>
        <v/>
      </c>
      <c r="AD59" s="35"/>
      <c r="AE59" s="26"/>
      <c r="AF59" s="104"/>
      <c r="AG59" s="102" t="str">
        <f t="shared" si="43"/>
        <v/>
      </c>
      <c r="AH59" s="119" t="str">
        <f t="shared" si="44"/>
        <v/>
      </c>
      <c r="AI59" s="41" t="str">
        <f t="shared" si="45"/>
        <v/>
      </c>
      <c r="AJ59" s="22" t="str">
        <f t="shared" si="46"/>
        <v/>
      </c>
      <c r="AK59" s="57">
        <f>IF(AJ59&lt;&gt;"",VLOOKUP(AJ59,Point!$A$3:$B$122,2),0)</f>
        <v>0</v>
      </c>
      <c r="AL59" s="61" t="str">
        <f t="shared" si="47"/>
        <v/>
      </c>
      <c r="AM59" s="35"/>
      <c r="AN59" s="26"/>
      <c r="AO59" s="100"/>
      <c r="AP59" s="102" t="str">
        <f t="shared" si="48"/>
        <v/>
      </c>
      <c r="AQ59" s="35"/>
      <c r="AR59" s="23"/>
      <c r="AS59" s="104"/>
      <c r="AT59" s="95" t="str">
        <f t="shared" si="49"/>
        <v/>
      </c>
      <c r="AU59" s="22" t="str">
        <f t="shared" si="50"/>
        <v/>
      </c>
      <c r="AV59" s="87">
        <f>IF(AND(AU59&lt;&gt;"",AU59&gt;Point!$I$8),AU59-Point!$I$8,0)</f>
        <v>0</v>
      </c>
      <c r="AW59" s="22">
        <f>IF(AV59&lt;&gt;0,VLOOKUP(AV59,Point!$I$11:$J$48,2),0)</f>
        <v>0</v>
      </c>
      <c r="AX59" s="26"/>
      <c r="AY59" s="22" t="str">
        <f t="shared" si="51"/>
        <v/>
      </c>
      <c r="AZ59" s="22" t="str">
        <f t="shared" si="52"/>
        <v/>
      </c>
      <c r="BA59" s="22" t="str">
        <f t="shared" si="53"/>
        <v/>
      </c>
      <c r="BB59" s="43">
        <f>IF(AY59&lt;&gt;"",VLOOKUP(BA59,Point!$A$3:$B$122,2),0)</f>
        <v>0</v>
      </c>
      <c r="BC59" s="128" t="str">
        <f t="shared" si="54"/>
        <v/>
      </c>
      <c r="BD59" s="65"/>
      <c r="BE59" s="27"/>
      <c r="BF59" s="22">
        <f t="shared" si="55"/>
        <v>0</v>
      </c>
      <c r="BG59" s="65"/>
      <c r="BH59" s="27"/>
      <c r="BI59" s="22">
        <f t="shared" si="56"/>
        <v>0</v>
      </c>
      <c r="BJ59" s="65"/>
      <c r="BK59" s="27"/>
      <c r="BL59" s="22">
        <f t="shared" si="57"/>
        <v>0</v>
      </c>
      <c r="BM59" s="65"/>
      <c r="BN59" s="27"/>
      <c r="BO59" s="150">
        <f t="shared" si="28"/>
        <v>0</v>
      </c>
      <c r="BP59" s="95" t="str">
        <f t="shared" si="29"/>
        <v/>
      </c>
      <c r="BQ59" s="22" t="str">
        <f t="shared" si="30"/>
        <v/>
      </c>
      <c r="BR59" s="57">
        <f>IF(BP59&lt;&gt;"",VLOOKUP(BQ59,Point!$A$3:$B$122,2),0)</f>
        <v>0</v>
      </c>
      <c r="BS59" s="64" t="str">
        <f t="shared" si="58"/>
        <v/>
      </c>
    </row>
    <row r="60" spans="1:71" ht="12.95" customHeight="1" x14ac:dyDescent="0.25">
      <c r="A60" s="41" t="str">
        <f t="shared" si="31"/>
        <v/>
      </c>
      <c r="B60" s="52" t="str">
        <f t="shared" si="32"/>
        <v/>
      </c>
      <c r="C60" s="34"/>
      <c r="D60" s="24"/>
      <c r="E60" s="24"/>
      <c r="F60" s="24"/>
      <c r="G60" s="31"/>
      <c r="H60" s="48"/>
      <c r="I60" s="53" t="str">
        <f t="shared" si="33"/>
        <v/>
      </c>
      <c r="J60" s="54" t="str">
        <f t="shared" si="34"/>
        <v/>
      </c>
      <c r="K60" s="54" t="str">
        <f t="shared" si="35"/>
        <v/>
      </c>
      <c r="L60" s="55" t="str">
        <f t="shared" si="36"/>
        <v/>
      </c>
      <c r="M60" s="36" t="str">
        <f t="shared" si="37"/>
        <v/>
      </c>
      <c r="N60" s="26"/>
      <c r="O60" s="43">
        <f>IF(N60,VLOOKUP(N60,Point!$A$3:$B$122,2),0)</f>
        <v>0</v>
      </c>
      <c r="P60" s="61" t="str">
        <f t="shared" si="38"/>
        <v/>
      </c>
      <c r="Q60" s="35"/>
      <c r="R60" s="26"/>
      <c r="S60" s="100"/>
      <c r="T60" s="102" t="str">
        <f t="shared" si="39"/>
        <v/>
      </c>
      <c r="U60" s="35"/>
      <c r="V60" s="29"/>
      <c r="W60" s="105"/>
      <c r="X60" s="102" t="str">
        <f t="shared" si="40"/>
        <v/>
      </c>
      <c r="Y60" s="119" t="str">
        <f t="shared" si="41"/>
        <v/>
      </c>
      <c r="Z60" s="35"/>
      <c r="AA60" s="26"/>
      <c r="AB60" s="100"/>
      <c r="AC60" s="102" t="str">
        <f t="shared" si="42"/>
        <v/>
      </c>
      <c r="AD60" s="35"/>
      <c r="AE60" s="26"/>
      <c r="AF60" s="105"/>
      <c r="AG60" s="102" t="str">
        <f t="shared" si="43"/>
        <v/>
      </c>
      <c r="AH60" s="119" t="str">
        <f t="shared" si="44"/>
        <v/>
      </c>
      <c r="AI60" s="41" t="str">
        <f t="shared" si="45"/>
        <v/>
      </c>
      <c r="AJ60" s="22" t="str">
        <f t="shared" si="46"/>
        <v/>
      </c>
      <c r="AK60" s="57">
        <f>IF(AJ60&lt;&gt;"",VLOOKUP(AJ60,Point!$A$3:$B$122,2),0)</f>
        <v>0</v>
      </c>
      <c r="AL60" s="61" t="str">
        <f t="shared" si="47"/>
        <v/>
      </c>
      <c r="AM60" s="35"/>
      <c r="AN60" s="26"/>
      <c r="AO60" s="100"/>
      <c r="AP60" s="102" t="str">
        <f t="shared" si="48"/>
        <v/>
      </c>
      <c r="AQ60" s="35"/>
      <c r="AR60" s="29"/>
      <c r="AS60" s="105"/>
      <c r="AT60" s="95" t="str">
        <f t="shared" si="49"/>
        <v/>
      </c>
      <c r="AU60" s="22" t="str">
        <f t="shared" si="50"/>
        <v/>
      </c>
      <c r="AV60" s="87">
        <f>IF(AND(AU60&lt;&gt;"",AU60&gt;Point!$I$8),AU60-Point!$I$8,0)</f>
        <v>0</v>
      </c>
      <c r="AW60" s="22">
        <f>IF(AV60&lt;&gt;0,VLOOKUP(AV60,Point!$I$11:$J$48,2),0)</f>
        <v>0</v>
      </c>
      <c r="AX60" s="26"/>
      <c r="AY60" s="22" t="str">
        <f t="shared" si="51"/>
        <v/>
      </c>
      <c r="AZ60" s="22" t="str">
        <f t="shared" si="52"/>
        <v/>
      </c>
      <c r="BA60" s="22" t="str">
        <f t="shared" si="53"/>
        <v/>
      </c>
      <c r="BB60" s="43">
        <f>IF(AY60&lt;&gt;"",VLOOKUP(BA60,Point!$A$3:$B$122,2),0)</f>
        <v>0</v>
      </c>
      <c r="BC60" s="128" t="str">
        <f t="shared" si="54"/>
        <v/>
      </c>
      <c r="BD60" s="65"/>
      <c r="BE60" s="27"/>
      <c r="BF60" s="22">
        <f t="shared" si="55"/>
        <v>0</v>
      </c>
      <c r="BG60" s="65"/>
      <c r="BH60" s="27"/>
      <c r="BI60" s="22">
        <f t="shared" si="56"/>
        <v>0</v>
      </c>
      <c r="BJ60" s="65"/>
      <c r="BK60" s="27"/>
      <c r="BL60" s="22">
        <f t="shared" si="57"/>
        <v>0</v>
      </c>
      <c r="BM60" s="65"/>
      <c r="BN60" s="27"/>
      <c r="BO60" s="150">
        <f t="shared" si="28"/>
        <v>0</v>
      </c>
      <c r="BP60" s="95" t="str">
        <f t="shared" si="29"/>
        <v/>
      </c>
      <c r="BQ60" s="22" t="str">
        <f t="shared" si="30"/>
        <v/>
      </c>
      <c r="BR60" s="57">
        <f>IF(BP60&lt;&gt;"",VLOOKUP(BQ60,Point!$A$3:$B$122,2),0)</f>
        <v>0</v>
      </c>
      <c r="BS60" s="64" t="str">
        <f t="shared" si="58"/>
        <v/>
      </c>
    </row>
    <row r="61" spans="1:71" ht="12.95" customHeight="1" x14ac:dyDescent="0.25">
      <c r="A61" s="41" t="str">
        <f t="shared" si="31"/>
        <v/>
      </c>
      <c r="B61" s="52" t="str">
        <f t="shared" si="32"/>
        <v/>
      </c>
      <c r="C61" s="34"/>
      <c r="D61" s="24"/>
      <c r="E61" s="24"/>
      <c r="F61" s="24"/>
      <c r="G61" s="31"/>
      <c r="H61" s="48"/>
      <c r="I61" s="53" t="str">
        <f t="shared" si="33"/>
        <v/>
      </c>
      <c r="J61" s="54" t="str">
        <f t="shared" si="34"/>
        <v/>
      </c>
      <c r="K61" s="54" t="str">
        <f t="shared" si="35"/>
        <v/>
      </c>
      <c r="L61" s="55" t="str">
        <f t="shared" si="36"/>
        <v/>
      </c>
      <c r="M61" s="36" t="str">
        <f t="shared" si="37"/>
        <v/>
      </c>
      <c r="N61" s="26"/>
      <c r="O61" s="43">
        <f>IF(N61,VLOOKUP(N61,Point!$A$3:$B$122,2),0)</f>
        <v>0</v>
      </c>
      <c r="P61" s="61" t="str">
        <f t="shared" si="38"/>
        <v/>
      </c>
      <c r="Q61" s="35"/>
      <c r="R61" s="26"/>
      <c r="S61" s="100"/>
      <c r="T61" s="102" t="str">
        <f t="shared" si="39"/>
        <v/>
      </c>
      <c r="U61" s="35"/>
      <c r="V61" s="29"/>
      <c r="W61" s="105"/>
      <c r="X61" s="102" t="str">
        <f t="shared" si="40"/>
        <v/>
      </c>
      <c r="Y61" s="119" t="str">
        <f t="shared" si="41"/>
        <v/>
      </c>
      <c r="Z61" s="35"/>
      <c r="AA61" s="26"/>
      <c r="AB61" s="100"/>
      <c r="AC61" s="102" t="str">
        <f t="shared" si="42"/>
        <v/>
      </c>
      <c r="AD61" s="35"/>
      <c r="AE61" s="26"/>
      <c r="AF61" s="105"/>
      <c r="AG61" s="102" t="str">
        <f t="shared" si="43"/>
        <v/>
      </c>
      <c r="AH61" s="119" t="str">
        <f t="shared" si="44"/>
        <v/>
      </c>
      <c r="AI61" s="41" t="str">
        <f t="shared" si="45"/>
        <v/>
      </c>
      <c r="AJ61" s="22" t="str">
        <f t="shared" si="46"/>
        <v/>
      </c>
      <c r="AK61" s="57">
        <f>IF(AJ61&lt;&gt;"",VLOOKUP(AJ61,Point!$A$3:$B$122,2),0)</f>
        <v>0</v>
      </c>
      <c r="AL61" s="61" t="str">
        <f t="shared" si="47"/>
        <v/>
      </c>
      <c r="AM61" s="35"/>
      <c r="AN61" s="26"/>
      <c r="AO61" s="100"/>
      <c r="AP61" s="102" t="str">
        <f t="shared" si="48"/>
        <v/>
      </c>
      <c r="AQ61" s="35"/>
      <c r="AR61" s="29"/>
      <c r="AS61" s="105"/>
      <c r="AT61" s="95" t="str">
        <f t="shared" si="49"/>
        <v/>
      </c>
      <c r="AU61" s="22" t="str">
        <f t="shared" si="50"/>
        <v/>
      </c>
      <c r="AV61" s="87">
        <f>IF(AND(AU61&lt;&gt;"",AU61&gt;Point!$I$8),AU61-Point!$I$8,0)</f>
        <v>0</v>
      </c>
      <c r="AW61" s="22">
        <f>IF(AV61&lt;&gt;0,VLOOKUP(AV61,Point!$I$11:$J$48,2),0)</f>
        <v>0</v>
      </c>
      <c r="AX61" s="26"/>
      <c r="AY61" s="22" t="str">
        <f t="shared" si="51"/>
        <v/>
      </c>
      <c r="AZ61" s="22" t="str">
        <f t="shared" si="52"/>
        <v/>
      </c>
      <c r="BA61" s="22" t="str">
        <f t="shared" si="53"/>
        <v/>
      </c>
      <c r="BB61" s="43">
        <f>IF(AY61&lt;&gt;"",VLOOKUP(BA61,Point!$A$3:$B$122,2),0)</f>
        <v>0</v>
      </c>
      <c r="BC61" s="128" t="str">
        <f t="shared" si="54"/>
        <v/>
      </c>
      <c r="BD61" s="65"/>
      <c r="BE61" s="27"/>
      <c r="BF61" s="22">
        <f t="shared" si="55"/>
        <v>0</v>
      </c>
      <c r="BG61" s="65"/>
      <c r="BH61" s="27"/>
      <c r="BI61" s="22">
        <f t="shared" si="56"/>
        <v>0</v>
      </c>
      <c r="BJ61" s="65"/>
      <c r="BK61" s="27"/>
      <c r="BL61" s="22">
        <f t="shared" si="57"/>
        <v>0</v>
      </c>
      <c r="BM61" s="65"/>
      <c r="BN61" s="27"/>
      <c r="BO61" s="150">
        <f t="shared" si="28"/>
        <v>0</v>
      </c>
      <c r="BP61" s="95" t="str">
        <f t="shared" si="29"/>
        <v/>
      </c>
      <c r="BQ61" s="22" t="str">
        <f t="shared" si="30"/>
        <v/>
      </c>
      <c r="BR61" s="57">
        <f>IF(BP61&lt;&gt;"",VLOOKUP(BQ61,Point!$A$3:$B$122,2),0)</f>
        <v>0</v>
      </c>
      <c r="BS61" s="64" t="str">
        <f t="shared" si="58"/>
        <v/>
      </c>
    </row>
    <row r="62" spans="1:71" ht="12.95" customHeight="1" x14ac:dyDescent="0.25">
      <c r="A62" s="41" t="str">
        <f t="shared" si="31"/>
        <v/>
      </c>
      <c r="B62" s="52" t="str">
        <f t="shared" si="32"/>
        <v/>
      </c>
      <c r="C62" s="34"/>
      <c r="D62" s="24"/>
      <c r="E62" s="24"/>
      <c r="F62" s="24"/>
      <c r="G62" s="31"/>
      <c r="H62" s="48"/>
      <c r="I62" s="53" t="str">
        <f t="shared" si="33"/>
        <v/>
      </c>
      <c r="J62" s="54" t="str">
        <f t="shared" si="34"/>
        <v/>
      </c>
      <c r="K62" s="54" t="str">
        <f t="shared" si="35"/>
        <v/>
      </c>
      <c r="L62" s="55" t="str">
        <f t="shared" si="36"/>
        <v/>
      </c>
      <c r="M62" s="36" t="str">
        <f t="shared" si="37"/>
        <v/>
      </c>
      <c r="N62" s="26"/>
      <c r="O62" s="43">
        <f>IF(N62,VLOOKUP(N62,Point!$A$3:$B$122,2),0)</f>
        <v>0</v>
      </c>
      <c r="P62" s="61" t="str">
        <f t="shared" si="38"/>
        <v/>
      </c>
      <c r="Q62" s="35"/>
      <c r="R62" s="26"/>
      <c r="S62" s="100"/>
      <c r="T62" s="102" t="str">
        <f t="shared" si="39"/>
        <v/>
      </c>
      <c r="U62" s="35"/>
      <c r="V62" s="29"/>
      <c r="W62" s="105"/>
      <c r="X62" s="102" t="str">
        <f t="shared" si="40"/>
        <v/>
      </c>
      <c r="Y62" s="119" t="str">
        <f t="shared" si="41"/>
        <v/>
      </c>
      <c r="Z62" s="35"/>
      <c r="AA62" s="26"/>
      <c r="AB62" s="100"/>
      <c r="AC62" s="102" t="str">
        <f t="shared" si="42"/>
        <v/>
      </c>
      <c r="AD62" s="35"/>
      <c r="AE62" s="26"/>
      <c r="AF62" s="105"/>
      <c r="AG62" s="102" t="str">
        <f t="shared" si="43"/>
        <v/>
      </c>
      <c r="AH62" s="119" t="str">
        <f t="shared" si="44"/>
        <v/>
      </c>
      <c r="AI62" s="41" t="str">
        <f t="shared" si="45"/>
        <v/>
      </c>
      <c r="AJ62" s="22" t="str">
        <f t="shared" si="46"/>
        <v/>
      </c>
      <c r="AK62" s="57">
        <f>IF(AJ62&lt;&gt;"",VLOOKUP(AJ62,Point!$A$3:$B$122,2),0)</f>
        <v>0</v>
      </c>
      <c r="AL62" s="61" t="str">
        <f t="shared" si="47"/>
        <v/>
      </c>
      <c r="AM62" s="35"/>
      <c r="AN62" s="26"/>
      <c r="AO62" s="100"/>
      <c r="AP62" s="102" t="str">
        <f t="shared" si="48"/>
        <v/>
      </c>
      <c r="AQ62" s="35"/>
      <c r="AR62" s="29"/>
      <c r="AS62" s="105"/>
      <c r="AT62" s="95" t="str">
        <f t="shared" si="49"/>
        <v/>
      </c>
      <c r="AU62" s="22" t="str">
        <f t="shared" si="50"/>
        <v/>
      </c>
      <c r="AV62" s="87">
        <f>IF(AND(AU62&lt;&gt;"",AU62&gt;Point!$I$8),AU62-Point!$I$8,0)</f>
        <v>0</v>
      </c>
      <c r="AW62" s="22">
        <f>IF(AV62&lt;&gt;0,VLOOKUP(AV62,Point!$I$11:$J$48,2),0)</f>
        <v>0</v>
      </c>
      <c r="AX62" s="26"/>
      <c r="AY62" s="22" t="str">
        <f t="shared" si="51"/>
        <v/>
      </c>
      <c r="AZ62" s="22" t="str">
        <f t="shared" si="52"/>
        <v/>
      </c>
      <c r="BA62" s="22" t="str">
        <f t="shared" si="53"/>
        <v/>
      </c>
      <c r="BB62" s="43">
        <f>IF(AY62&lt;&gt;"",VLOOKUP(BA62,Point!$A$3:$B$122,2),0)</f>
        <v>0</v>
      </c>
      <c r="BC62" s="128" t="str">
        <f t="shared" si="54"/>
        <v/>
      </c>
      <c r="BD62" s="65"/>
      <c r="BE62" s="27"/>
      <c r="BF62" s="22">
        <f t="shared" si="55"/>
        <v>0</v>
      </c>
      <c r="BG62" s="65"/>
      <c r="BH62" s="27"/>
      <c r="BI62" s="22">
        <f t="shared" si="56"/>
        <v>0</v>
      </c>
      <c r="BJ62" s="65"/>
      <c r="BK62" s="27"/>
      <c r="BL62" s="22">
        <f t="shared" si="57"/>
        <v>0</v>
      </c>
      <c r="BM62" s="65"/>
      <c r="BN62" s="27"/>
      <c r="BO62" s="150">
        <f t="shared" si="28"/>
        <v>0</v>
      </c>
      <c r="BP62" s="95" t="str">
        <f t="shared" si="29"/>
        <v/>
      </c>
      <c r="BQ62" s="22" t="str">
        <f t="shared" si="30"/>
        <v/>
      </c>
      <c r="BR62" s="57">
        <f>IF(BP62&lt;&gt;"",VLOOKUP(BQ62,Point!$A$3:$B$122,2),0)</f>
        <v>0</v>
      </c>
      <c r="BS62" s="64" t="str">
        <f t="shared" si="58"/>
        <v/>
      </c>
    </row>
    <row r="63" spans="1:71" ht="12.95" customHeight="1" x14ac:dyDescent="0.25">
      <c r="A63" s="41" t="str">
        <f t="shared" si="31"/>
        <v/>
      </c>
      <c r="B63" s="52" t="str">
        <f t="shared" si="32"/>
        <v/>
      </c>
      <c r="C63" s="34"/>
      <c r="D63" s="30"/>
      <c r="E63" s="30"/>
      <c r="F63" s="30"/>
      <c r="G63" s="31"/>
      <c r="H63" s="48"/>
      <c r="I63" s="53" t="str">
        <f t="shared" si="33"/>
        <v/>
      </c>
      <c r="J63" s="54" t="str">
        <f t="shared" si="34"/>
        <v/>
      </c>
      <c r="K63" s="54" t="str">
        <f t="shared" si="35"/>
        <v/>
      </c>
      <c r="L63" s="55" t="str">
        <f t="shared" si="36"/>
        <v/>
      </c>
      <c r="M63" s="36" t="str">
        <f t="shared" si="37"/>
        <v/>
      </c>
      <c r="N63" s="26"/>
      <c r="O63" s="43">
        <f>IF(N63,VLOOKUP(N63,Point!$A$3:$B$122,2),0)</f>
        <v>0</v>
      </c>
      <c r="P63" s="61" t="str">
        <f t="shared" si="38"/>
        <v/>
      </c>
      <c r="Q63" s="35"/>
      <c r="R63" s="26"/>
      <c r="S63" s="100"/>
      <c r="T63" s="102" t="str">
        <f t="shared" si="39"/>
        <v/>
      </c>
      <c r="U63" s="35"/>
      <c r="V63" s="29"/>
      <c r="W63" s="105"/>
      <c r="X63" s="102" t="str">
        <f t="shared" si="40"/>
        <v/>
      </c>
      <c r="Y63" s="119" t="str">
        <f t="shared" si="41"/>
        <v/>
      </c>
      <c r="Z63" s="35"/>
      <c r="AA63" s="26"/>
      <c r="AB63" s="100"/>
      <c r="AC63" s="102" t="str">
        <f t="shared" si="42"/>
        <v/>
      </c>
      <c r="AD63" s="35"/>
      <c r="AE63" s="26"/>
      <c r="AF63" s="105"/>
      <c r="AG63" s="102" t="str">
        <f t="shared" si="43"/>
        <v/>
      </c>
      <c r="AH63" s="119" t="str">
        <f t="shared" si="44"/>
        <v/>
      </c>
      <c r="AI63" s="41" t="str">
        <f t="shared" si="45"/>
        <v/>
      </c>
      <c r="AJ63" s="22" t="str">
        <f t="shared" si="46"/>
        <v/>
      </c>
      <c r="AK63" s="57">
        <f>IF(AJ63&lt;&gt;"",VLOOKUP(AJ63,Point!$A$3:$B$122,2),0)</f>
        <v>0</v>
      </c>
      <c r="AL63" s="61" t="str">
        <f t="shared" si="47"/>
        <v/>
      </c>
      <c r="AM63" s="35"/>
      <c r="AN63" s="26"/>
      <c r="AO63" s="100"/>
      <c r="AP63" s="102" t="str">
        <f t="shared" si="48"/>
        <v/>
      </c>
      <c r="AQ63" s="35"/>
      <c r="AR63" s="29"/>
      <c r="AS63" s="105"/>
      <c r="AT63" s="95" t="str">
        <f t="shared" si="49"/>
        <v/>
      </c>
      <c r="AU63" s="22" t="str">
        <f t="shared" si="50"/>
        <v/>
      </c>
      <c r="AV63" s="87">
        <f>IF(AND(AU63&lt;&gt;"",AU63&gt;Point!$I$8),AU63-Point!$I$8,0)</f>
        <v>0</v>
      </c>
      <c r="AW63" s="22">
        <f>IF(AV63&lt;&gt;0,VLOOKUP(AV63,Point!$I$11:$J$48,2),0)</f>
        <v>0</v>
      </c>
      <c r="AX63" s="26"/>
      <c r="AY63" s="22" t="str">
        <f t="shared" si="51"/>
        <v/>
      </c>
      <c r="AZ63" s="22" t="str">
        <f t="shared" si="52"/>
        <v/>
      </c>
      <c r="BA63" s="22" t="str">
        <f t="shared" si="53"/>
        <v/>
      </c>
      <c r="BB63" s="43">
        <f>IF(AY63&lt;&gt;"",VLOOKUP(BA63,Point!$A$3:$B$122,2),0)</f>
        <v>0</v>
      </c>
      <c r="BC63" s="128" t="str">
        <f t="shared" si="54"/>
        <v/>
      </c>
      <c r="BD63" s="65"/>
      <c r="BE63" s="27"/>
      <c r="BF63" s="22">
        <f t="shared" si="55"/>
        <v>0</v>
      </c>
      <c r="BG63" s="65"/>
      <c r="BH63" s="27"/>
      <c r="BI63" s="22">
        <f t="shared" si="56"/>
        <v>0</v>
      </c>
      <c r="BJ63" s="65"/>
      <c r="BK63" s="27"/>
      <c r="BL63" s="22">
        <f t="shared" si="57"/>
        <v>0</v>
      </c>
      <c r="BM63" s="65"/>
      <c r="BN63" s="27"/>
      <c r="BO63" s="150">
        <f t="shared" si="28"/>
        <v>0</v>
      </c>
      <c r="BP63" s="95" t="str">
        <f t="shared" si="29"/>
        <v/>
      </c>
      <c r="BQ63" s="22" t="str">
        <f t="shared" si="30"/>
        <v/>
      </c>
      <c r="BR63" s="57">
        <f>IF(BP63&lt;&gt;"",VLOOKUP(BQ63,Point!$A$3:$B$122,2),0)</f>
        <v>0</v>
      </c>
      <c r="BS63" s="64" t="str">
        <f t="shared" si="58"/>
        <v/>
      </c>
    </row>
    <row r="64" spans="1:71" ht="12.95" customHeight="1" x14ac:dyDescent="0.25">
      <c r="A64" s="41" t="str">
        <f t="shared" si="31"/>
        <v/>
      </c>
      <c r="B64" s="52" t="str">
        <f t="shared" si="32"/>
        <v/>
      </c>
      <c r="C64" s="34"/>
      <c r="D64" s="30"/>
      <c r="E64" s="30"/>
      <c r="F64" s="30"/>
      <c r="G64" s="31"/>
      <c r="H64" s="48"/>
      <c r="I64" s="53" t="str">
        <f t="shared" si="33"/>
        <v/>
      </c>
      <c r="J64" s="54" t="str">
        <f t="shared" si="34"/>
        <v/>
      </c>
      <c r="K64" s="54" t="str">
        <f t="shared" si="35"/>
        <v/>
      </c>
      <c r="L64" s="55" t="str">
        <f t="shared" si="36"/>
        <v/>
      </c>
      <c r="M64" s="36" t="str">
        <f t="shared" si="37"/>
        <v/>
      </c>
      <c r="N64" s="26"/>
      <c r="O64" s="43">
        <f>IF(N64,VLOOKUP(N64,Point!$A$3:$B$122,2),0)</f>
        <v>0</v>
      </c>
      <c r="P64" s="61" t="str">
        <f t="shared" si="38"/>
        <v/>
      </c>
      <c r="Q64" s="35"/>
      <c r="R64" s="26"/>
      <c r="S64" s="100"/>
      <c r="T64" s="102" t="str">
        <f t="shared" si="39"/>
        <v/>
      </c>
      <c r="U64" s="35"/>
      <c r="V64" s="29"/>
      <c r="W64" s="105"/>
      <c r="X64" s="102" t="str">
        <f t="shared" si="40"/>
        <v/>
      </c>
      <c r="Y64" s="119" t="str">
        <f t="shared" si="41"/>
        <v/>
      </c>
      <c r="Z64" s="35"/>
      <c r="AA64" s="26"/>
      <c r="AB64" s="100"/>
      <c r="AC64" s="102" t="str">
        <f t="shared" si="42"/>
        <v/>
      </c>
      <c r="AD64" s="35"/>
      <c r="AE64" s="26"/>
      <c r="AF64" s="105"/>
      <c r="AG64" s="102" t="str">
        <f t="shared" si="43"/>
        <v/>
      </c>
      <c r="AH64" s="119" t="str">
        <f t="shared" si="44"/>
        <v/>
      </c>
      <c r="AI64" s="41" t="str">
        <f t="shared" si="45"/>
        <v/>
      </c>
      <c r="AJ64" s="22" t="str">
        <f t="shared" si="46"/>
        <v/>
      </c>
      <c r="AK64" s="57">
        <f>IF(AJ64&lt;&gt;"",VLOOKUP(AJ64,Point!$A$3:$B$122,2),0)</f>
        <v>0</v>
      </c>
      <c r="AL64" s="61" t="str">
        <f t="shared" si="47"/>
        <v/>
      </c>
      <c r="AM64" s="35"/>
      <c r="AN64" s="26"/>
      <c r="AO64" s="100"/>
      <c r="AP64" s="102" t="str">
        <f t="shared" si="48"/>
        <v/>
      </c>
      <c r="AQ64" s="35"/>
      <c r="AR64" s="29"/>
      <c r="AS64" s="105"/>
      <c r="AT64" s="95" t="str">
        <f t="shared" si="49"/>
        <v/>
      </c>
      <c r="AU64" s="22" t="str">
        <f t="shared" si="50"/>
        <v/>
      </c>
      <c r="AV64" s="87">
        <f>IF(AND(AU64&lt;&gt;"",AU64&gt;Point!$I$8),AU64-Point!$I$8,0)</f>
        <v>0</v>
      </c>
      <c r="AW64" s="22">
        <f>IF(AV64&lt;&gt;0,VLOOKUP(AV64,Point!$I$11:$J$48,2),0)</f>
        <v>0</v>
      </c>
      <c r="AX64" s="26"/>
      <c r="AY64" s="22" t="str">
        <f t="shared" si="51"/>
        <v/>
      </c>
      <c r="AZ64" s="22" t="str">
        <f t="shared" si="52"/>
        <v/>
      </c>
      <c r="BA64" s="22" t="str">
        <f t="shared" si="53"/>
        <v/>
      </c>
      <c r="BB64" s="43">
        <f>IF(AY64&lt;&gt;"",VLOOKUP(BA64,Point!$A$3:$B$122,2),0)</f>
        <v>0</v>
      </c>
      <c r="BC64" s="128" t="str">
        <f t="shared" si="54"/>
        <v/>
      </c>
      <c r="BD64" s="65"/>
      <c r="BE64" s="27"/>
      <c r="BF64" s="22">
        <f t="shared" si="55"/>
        <v>0</v>
      </c>
      <c r="BG64" s="65"/>
      <c r="BH64" s="27"/>
      <c r="BI64" s="22">
        <f t="shared" si="56"/>
        <v>0</v>
      </c>
      <c r="BJ64" s="65"/>
      <c r="BK64" s="27"/>
      <c r="BL64" s="22">
        <f t="shared" si="57"/>
        <v>0</v>
      </c>
      <c r="BM64" s="65"/>
      <c r="BN64" s="27"/>
      <c r="BO64" s="150">
        <f t="shared" si="28"/>
        <v>0</v>
      </c>
      <c r="BP64" s="95" t="str">
        <f t="shared" si="29"/>
        <v/>
      </c>
      <c r="BQ64" s="22" t="str">
        <f t="shared" si="30"/>
        <v/>
      </c>
      <c r="BR64" s="57">
        <f>IF(BP64&lt;&gt;"",VLOOKUP(BQ64,Point!$A$3:$B$122,2),0)</f>
        <v>0</v>
      </c>
      <c r="BS64" s="64" t="str">
        <f t="shared" si="58"/>
        <v/>
      </c>
    </row>
    <row r="65" spans="1:71" ht="12.95" customHeight="1" x14ac:dyDescent="0.25">
      <c r="A65" s="41" t="str">
        <f t="shared" si="31"/>
        <v/>
      </c>
      <c r="B65" s="52" t="str">
        <f t="shared" si="32"/>
        <v/>
      </c>
      <c r="C65" s="34"/>
      <c r="D65" s="30"/>
      <c r="E65" s="30"/>
      <c r="F65" s="30"/>
      <c r="G65" s="31"/>
      <c r="H65" s="48"/>
      <c r="I65" s="53" t="str">
        <f t="shared" si="33"/>
        <v/>
      </c>
      <c r="J65" s="54" t="str">
        <f t="shared" si="34"/>
        <v/>
      </c>
      <c r="K65" s="54" t="str">
        <f t="shared" si="35"/>
        <v/>
      </c>
      <c r="L65" s="55" t="str">
        <f t="shared" si="36"/>
        <v/>
      </c>
      <c r="M65" s="36" t="str">
        <f t="shared" si="37"/>
        <v/>
      </c>
      <c r="N65" s="26"/>
      <c r="O65" s="43">
        <f>IF(N65,VLOOKUP(N65,Point!$A$3:$B$122,2),0)</f>
        <v>0</v>
      </c>
      <c r="P65" s="61" t="str">
        <f t="shared" si="38"/>
        <v/>
      </c>
      <c r="Q65" s="35"/>
      <c r="R65" s="26"/>
      <c r="S65" s="100"/>
      <c r="T65" s="102" t="str">
        <f t="shared" si="39"/>
        <v/>
      </c>
      <c r="U65" s="35"/>
      <c r="V65" s="29"/>
      <c r="W65" s="105"/>
      <c r="X65" s="102" t="str">
        <f t="shared" si="40"/>
        <v/>
      </c>
      <c r="Y65" s="119" t="str">
        <f t="shared" si="41"/>
        <v/>
      </c>
      <c r="Z65" s="35"/>
      <c r="AA65" s="26"/>
      <c r="AB65" s="100"/>
      <c r="AC65" s="102" t="str">
        <f t="shared" si="42"/>
        <v/>
      </c>
      <c r="AD65" s="35"/>
      <c r="AE65" s="26"/>
      <c r="AF65" s="105"/>
      <c r="AG65" s="102" t="str">
        <f t="shared" si="43"/>
        <v/>
      </c>
      <c r="AH65" s="119" t="str">
        <f t="shared" si="44"/>
        <v/>
      </c>
      <c r="AI65" s="41" t="str">
        <f t="shared" si="45"/>
        <v/>
      </c>
      <c r="AJ65" s="22" t="str">
        <f t="shared" si="46"/>
        <v/>
      </c>
      <c r="AK65" s="57">
        <f>IF(AJ65&lt;&gt;"",VLOOKUP(AJ65,Point!$A$3:$B$122,2),0)</f>
        <v>0</v>
      </c>
      <c r="AL65" s="61" t="str">
        <f t="shared" si="47"/>
        <v/>
      </c>
      <c r="AM65" s="35"/>
      <c r="AN65" s="26"/>
      <c r="AO65" s="100"/>
      <c r="AP65" s="102" t="str">
        <f t="shared" si="48"/>
        <v/>
      </c>
      <c r="AQ65" s="35"/>
      <c r="AR65" s="29"/>
      <c r="AS65" s="105"/>
      <c r="AT65" s="95" t="str">
        <f t="shared" si="49"/>
        <v/>
      </c>
      <c r="AU65" s="22" t="str">
        <f t="shared" si="50"/>
        <v/>
      </c>
      <c r="AV65" s="87">
        <f>IF(AND(AU65&lt;&gt;"",AU65&gt;Point!$I$8),AU65-Point!$I$8,0)</f>
        <v>0</v>
      </c>
      <c r="AW65" s="22">
        <f>IF(AV65&lt;&gt;0,VLOOKUP(AV65,Point!$I$11:$J$48,2),0)</f>
        <v>0</v>
      </c>
      <c r="AX65" s="26"/>
      <c r="AY65" s="22" t="str">
        <f t="shared" si="51"/>
        <v/>
      </c>
      <c r="AZ65" s="22" t="str">
        <f t="shared" si="52"/>
        <v/>
      </c>
      <c r="BA65" s="22" t="str">
        <f t="shared" si="53"/>
        <v/>
      </c>
      <c r="BB65" s="43">
        <f>IF(AY65&lt;&gt;"",VLOOKUP(BA65,Point!$A$3:$B$122,2),0)</f>
        <v>0</v>
      </c>
      <c r="BC65" s="128" t="str">
        <f t="shared" si="54"/>
        <v/>
      </c>
      <c r="BD65" s="65"/>
      <c r="BE65" s="27"/>
      <c r="BF65" s="22">
        <f t="shared" si="55"/>
        <v>0</v>
      </c>
      <c r="BG65" s="65"/>
      <c r="BH65" s="27"/>
      <c r="BI65" s="22">
        <f t="shared" si="56"/>
        <v>0</v>
      </c>
      <c r="BJ65" s="65"/>
      <c r="BK65" s="27"/>
      <c r="BL65" s="22">
        <f t="shared" si="57"/>
        <v>0</v>
      </c>
      <c r="BM65" s="65"/>
      <c r="BN65" s="27"/>
      <c r="BO65" s="150">
        <f t="shared" si="28"/>
        <v>0</v>
      </c>
      <c r="BP65" s="95" t="str">
        <f t="shared" si="29"/>
        <v/>
      </c>
      <c r="BQ65" s="22" t="str">
        <f t="shared" si="30"/>
        <v/>
      </c>
      <c r="BR65" s="57">
        <f>IF(BP65&lt;&gt;"",VLOOKUP(BQ65,Point!$A$3:$B$122,2),0)</f>
        <v>0</v>
      </c>
      <c r="BS65" s="64" t="str">
        <f t="shared" si="58"/>
        <v/>
      </c>
    </row>
    <row r="66" spans="1:71" ht="12.95" customHeight="1" x14ac:dyDescent="0.25">
      <c r="A66" s="41" t="str">
        <f t="shared" si="31"/>
        <v/>
      </c>
      <c r="B66" s="52" t="str">
        <f t="shared" si="32"/>
        <v/>
      </c>
      <c r="C66" s="34"/>
      <c r="D66" s="30"/>
      <c r="E66" s="30"/>
      <c r="F66" s="30"/>
      <c r="G66" s="31"/>
      <c r="H66" s="48"/>
      <c r="I66" s="53" t="str">
        <f t="shared" si="33"/>
        <v/>
      </c>
      <c r="J66" s="54" t="str">
        <f t="shared" si="34"/>
        <v/>
      </c>
      <c r="K66" s="54" t="str">
        <f t="shared" si="35"/>
        <v/>
      </c>
      <c r="L66" s="55" t="str">
        <f t="shared" si="36"/>
        <v/>
      </c>
      <c r="M66" s="36" t="str">
        <f t="shared" si="37"/>
        <v/>
      </c>
      <c r="N66" s="26"/>
      <c r="O66" s="43">
        <f>IF(N66,VLOOKUP(N66,Point!$A$3:$B$122,2),0)</f>
        <v>0</v>
      </c>
      <c r="P66" s="61" t="str">
        <f t="shared" si="38"/>
        <v/>
      </c>
      <c r="Q66" s="35"/>
      <c r="R66" s="26"/>
      <c r="S66" s="100"/>
      <c r="T66" s="102" t="str">
        <f t="shared" si="39"/>
        <v/>
      </c>
      <c r="U66" s="35"/>
      <c r="V66" s="29"/>
      <c r="W66" s="105"/>
      <c r="X66" s="102" t="str">
        <f t="shared" si="40"/>
        <v/>
      </c>
      <c r="Y66" s="119" t="str">
        <f t="shared" si="41"/>
        <v/>
      </c>
      <c r="Z66" s="35"/>
      <c r="AA66" s="26"/>
      <c r="AB66" s="100"/>
      <c r="AC66" s="102" t="str">
        <f t="shared" si="42"/>
        <v/>
      </c>
      <c r="AD66" s="35"/>
      <c r="AE66" s="26"/>
      <c r="AF66" s="105"/>
      <c r="AG66" s="102" t="str">
        <f t="shared" si="43"/>
        <v/>
      </c>
      <c r="AH66" s="119" t="str">
        <f t="shared" si="44"/>
        <v/>
      </c>
      <c r="AI66" s="41" t="str">
        <f t="shared" si="45"/>
        <v/>
      </c>
      <c r="AJ66" s="22" t="str">
        <f t="shared" si="46"/>
        <v/>
      </c>
      <c r="AK66" s="57">
        <f>IF(AJ66&lt;&gt;"",VLOOKUP(AJ66,Point!$A$3:$B$122,2),0)</f>
        <v>0</v>
      </c>
      <c r="AL66" s="61" t="str">
        <f t="shared" si="47"/>
        <v/>
      </c>
      <c r="AM66" s="35"/>
      <c r="AN66" s="26"/>
      <c r="AO66" s="100"/>
      <c r="AP66" s="102" t="str">
        <f t="shared" si="48"/>
        <v/>
      </c>
      <c r="AQ66" s="35"/>
      <c r="AR66" s="29"/>
      <c r="AS66" s="105"/>
      <c r="AT66" s="95" t="str">
        <f t="shared" si="49"/>
        <v/>
      </c>
      <c r="AU66" s="22" t="str">
        <f t="shared" si="50"/>
        <v/>
      </c>
      <c r="AV66" s="87">
        <f>IF(AND(AU66&lt;&gt;"",AU66&gt;Point!$I$8),AU66-Point!$I$8,0)</f>
        <v>0</v>
      </c>
      <c r="AW66" s="22">
        <f>IF(AV66&lt;&gt;0,VLOOKUP(AV66,Point!$I$11:$J$48,2),0)</f>
        <v>0</v>
      </c>
      <c r="AX66" s="26"/>
      <c r="AY66" s="22" t="str">
        <f t="shared" si="51"/>
        <v/>
      </c>
      <c r="AZ66" s="22" t="str">
        <f t="shared" si="52"/>
        <v/>
      </c>
      <c r="BA66" s="22" t="str">
        <f t="shared" si="53"/>
        <v/>
      </c>
      <c r="BB66" s="43">
        <f>IF(AY66&lt;&gt;"",VLOOKUP(BA66,Point!$A$3:$B$122,2),0)</f>
        <v>0</v>
      </c>
      <c r="BC66" s="128" t="str">
        <f t="shared" si="54"/>
        <v/>
      </c>
      <c r="BD66" s="65"/>
      <c r="BE66" s="27"/>
      <c r="BF66" s="22">
        <f t="shared" si="55"/>
        <v>0</v>
      </c>
      <c r="BG66" s="65"/>
      <c r="BH66" s="27"/>
      <c r="BI66" s="22">
        <f t="shared" si="56"/>
        <v>0</v>
      </c>
      <c r="BJ66" s="65"/>
      <c r="BK66" s="27"/>
      <c r="BL66" s="22">
        <f t="shared" si="57"/>
        <v>0</v>
      </c>
      <c r="BM66" s="65"/>
      <c r="BN66" s="27"/>
      <c r="BO66" s="150">
        <f t="shared" si="28"/>
        <v>0</v>
      </c>
      <c r="BP66" s="95" t="str">
        <f t="shared" si="29"/>
        <v/>
      </c>
      <c r="BQ66" s="22" t="str">
        <f t="shared" si="30"/>
        <v/>
      </c>
      <c r="BR66" s="57">
        <f>IF(BP66&lt;&gt;"",VLOOKUP(BQ66,Point!$A$3:$B$122,2),0)</f>
        <v>0</v>
      </c>
      <c r="BS66" s="64" t="str">
        <f t="shared" si="58"/>
        <v/>
      </c>
    </row>
    <row r="67" spans="1:71" ht="12.95" customHeight="1" x14ac:dyDescent="0.25">
      <c r="A67" s="41" t="str">
        <f t="shared" si="31"/>
        <v/>
      </c>
      <c r="B67" s="52" t="str">
        <f t="shared" si="32"/>
        <v/>
      </c>
      <c r="C67" s="34"/>
      <c r="D67" s="30"/>
      <c r="E67" s="30"/>
      <c r="F67" s="30"/>
      <c r="G67" s="31"/>
      <c r="H67" s="48"/>
      <c r="I67" s="53" t="str">
        <f t="shared" si="33"/>
        <v/>
      </c>
      <c r="J67" s="54" t="str">
        <f t="shared" si="34"/>
        <v/>
      </c>
      <c r="K67" s="54" t="str">
        <f t="shared" si="35"/>
        <v/>
      </c>
      <c r="L67" s="55" t="str">
        <f t="shared" si="36"/>
        <v/>
      </c>
      <c r="M67" s="36" t="str">
        <f t="shared" si="37"/>
        <v/>
      </c>
      <c r="N67" s="26"/>
      <c r="O67" s="43">
        <f>IF(N67,VLOOKUP(N67,Point!$A$3:$B$122,2),0)</f>
        <v>0</v>
      </c>
      <c r="P67" s="61" t="str">
        <f t="shared" si="38"/>
        <v/>
      </c>
      <c r="Q67" s="35"/>
      <c r="R67" s="26"/>
      <c r="S67" s="100"/>
      <c r="T67" s="102" t="str">
        <f t="shared" si="39"/>
        <v/>
      </c>
      <c r="U67" s="35"/>
      <c r="V67" s="29"/>
      <c r="W67" s="105"/>
      <c r="X67" s="102" t="str">
        <f t="shared" si="40"/>
        <v/>
      </c>
      <c r="Y67" s="119" t="str">
        <f t="shared" si="41"/>
        <v/>
      </c>
      <c r="Z67" s="35"/>
      <c r="AA67" s="26"/>
      <c r="AB67" s="100"/>
      <c r="AC67" s="102" t="str">
        <f t="shared" si="42"/>
        <v/>
      </c>
      <c r="AD67" s="35"/>
      <c r="AE67" s="26"/>
      <c r="AF67" s="105"/>
      <c r="AG67" s="102" t="str">
        <f t="shared" si="43"/>
        <v/>
      </c>
      <c r="AH67" s="119" t="str">
        <f t="shared" si="44"/>
        <v/>
      </c>
      <c r="AI67" s="41" t="str">
        <f t="shared" si="45"/>
        <v/>
      </c>
      <c r="AJ67" s="22" t="str">
        <f t="shared" si="46"/>
        <v/>
      </c>
      <c r="AK67" s="57">
        <f>IF(AJ67&lt;&gt;"",VLOOKUP(AJ67,Point!$A$3:$B$122,2),0)</f>
        <v>0</v>
      </c>
      <c r="AL67" s="61" t="str">
        <f t="shared" si="47"/>
        <v/>
      </c>
      <c r="AM67" s="35"/>
      <c r="AN67" s="26"/>
      <c r="AO67" s="100"/>
      <c r="AP67" s="102" t="str">
        <f t="shared" si="48"/>
        <v/>
      </c>
      <c r="AQ67" s="35"/>
      <c r="AR67" s="29"/>
      <c r="AS67" s="105"/>
      <c r="AT67" s="95" t="str">
        <f t="shared" si="49"/>
        <v/>
      </c>
      <c r="AU67" s="22" t="str">
        <f t="shared" si="50"/>
        <v/>
      </c>
      <c r="AV67" s="87">
        <f>IF(AND(AU67&lt;&gt;"",AU67&gt;Point!$I$8),AU67-Point!$I$8,0)</f>
        <v>0</v>
      </c>
      <c r="AW67" s="22">
        <f>IF(AV67&lt;&gt;0,VLOOKUP(AV67,Point!$I$11:$J$48,2),0)</f>
        <v>0</v>
      </c>
      <c r="AX67" s="26"/>
      <c r="AY67" s="22" t="str">
        <f t="shared" si="51"/>
        <v/>
      </c>
      <c r="AZ67" s="22" t="str">
        <f t="shared" si="52"/>
        <v/>
      </c>
      <c r="BA67" s="22" t="str">
        <f t="shared" si="53"/>
        <v/>
      </c>
      <c r="BB67" s="43">
        <f>IF(AY67&lt;&gt;"",VLOOKUP(BA67,Point!$A$3:$B$122,2),0)</f>
        <v>0</v>
      </c>
      <c r="BC67" s="128" t="str">
        <f t="shared" si="54"/>
        <v/>
      </c>
      <c r="BD67" s="65"/>
      <c r="BE67" s="27"/>
      <c r="BF67" s="22">
        <f t="shared" si="55"/>
        <v>0</v>
      </c>
      <c r="BG67" s="65"/>
      <c r="BH67" s="27"/>
      <c r="BI67" s="22">
        <f t="shared" si="56"/>
        <v>0</v>
      </c>
      <c r="BJ67" s="65"/>
      <c r="BK67" s="27"/>
      <c r="BL67" s="22">
        <f t="shared" si="57"/>
        <v>0</v>
      </c>
      <c r="BM67" s="65"/>
      <c r="BN67" s="27"/>
      <c r="BO67" s="150">
        <f t="shared" si="28"/>
        <v>0</v>
      </c>
      <c r="BP67" s="95" t="str">
        <f t="shared" si="29"/>
        <v/>
      </c>
      <c r="BQ67" s="22" t="str">
        <f t="shared" si="30"/>
        <v/>
      </c>
      <c r="BR67" s="57">
        <f>IF(BP67&lt;&gt;"",VLOOKUP(BQ67,Point!$A$3:$B$122,2),0)</f>
        <v>0</v>
      </c>
      <c r="BS67" s="64" t="str">
        <f t="shared" si="58"/>
        <v/>
      </c>
    </row>
    <row r="68" spans="1:71" ht="12.95" customHeight="1" x14ac:dyDescent="0.25">
      <c r="A68" s="41" t="str">
        <f t="shared" si="31"/>
        <v/>
      </c>
      <c r="B68" s="52" t="str">
        <f t="shared" si="32"/>
        <v/>
      </c>
      <c r="C68" s="34"/>
      <c r="D68" s="30"/>
      <c r="E68" s="30"/>
      <c r="F68" s="30"/>
      <c r="G68" s="31"/>
      <c r="H68" s="48"/>
      <c r="I68" s="53" t="str">
        <f t="shared" si="33"/>
        <v/>
      </c>
      <c r="J68" s="54" t="str">
        <f t="shared" si="34"/>
        <v/>
      </c>
      <c r="K68" s="54" t="str">
        <f t="shared" si="35"/>
        <v/>
      </c>
      <c r="L68" s="55" t="str">
        <f t="shared" si="36"/>
        <v/>
      </c>
      <c r="M68" s="36" t="str">
        <f t="shared" si="37"/>
        <v/>
      </c>
      <c r="N68" s="26"/>
      <c r="O68" s="43">
        <f>IF(N68,VLOOKUP(N68,Point!$A$3:$B$122,2),0)</f>
        <v>0</v>
      </c>
      <c r="P68" s="61" t="str">
        <f t="shared" si="38"/>
        <v/>
      </c>
      <c r="Q68" s="35"/>
      <c r="R68" s="26"/>
      <c r="S68" s="100"/>
      <c r="T68" s="102" t="str">
        <f t="shared" si="39"/>
        <v/>
      </c>
      <c r="U68" s="35"/>
      <c r="V68" s="29"/>
      <c r="W68" s="105"/>
      <c r="X68" s="102" t="str">
        <f t="shared" si="40"/>
        <v/>
      </c>
      <c r="Y68" s="119" t="str">
        <f t="shared" si="41"/>
        <v/>
      </c>
      <c r="Z68" s="35"/>
      <c r="AA68" s="26"/>
      <c r="AB68" s="100"/>
      <c r="AC68" s="102" t="str">
        <f t="shared" si="42"/>
        <v/>
      </c>
      <c r="AD68" s="35"/>
      <c r="AE68" s="26"/>
      <c r="AF68" s="105"/>
      <c r="AG68" s="102" t="str">
        <f t="shared" si="43"/>
        <v/>
      </c>
      <c r="AH68" s="119" t="str">
        <f t="shared" si="44"/>
        <v/>
      </c>
      <c r="AI68" s="41" t="str">
        <f t="shared" si="45"/>
        <v/>
      </c>
      <c r="AJ68" s="22" t="str">
        <f t="shared" si="46"/>
        <v/>
      </c>
      <c r="AK68" s="57">
        <f>IF(AJ68&lt;&gt;"",VLOOKUP(AJ68,Point!$A$3:$B$122,2),0)</f>
        <v>0</v>
      </c>
      <c r="AL68" s="61" t="str">
        <f t="shared" si="47"/>
        <v/>
      </c>
      <c r="AM68" s="35"/>
      <c r="AN68" s="26"/>
      <c r="AO68" s="100"/>
      <c r="AP68" s="102" t="str">
        <f t="shared" si="48"/>
        <v/>
      </c>
      <c r="AQ68" s="35"/>
      <c r="AR68" s="29"/>
      <c r="AS68" s="105"/>
      <c r="AT68" s="95" t="str">
        <f t="shared" si="49"/>
        <v/>
      </c>
      <c r="AU68" s="22" t="str">
        <f t="shared" si="50"/>
        <v/>
      </c>
      <c r="AV68" s="87">
        <f>IF(AND(AU68&lt;&gt;"",AU68&gt;Point!$I$8),AU68-Point!$I$8,0)</f>
        <v>0</v>
      </c>
      <c r="AW68" s="22">
        <f>IF(AV68&lt;&gt;0,VLOOKUP(AV68,Point!$I$11:$J$48,2),0)</f>
        <v>0</v>
      </c>
      <c r="AX68" s="26"/>
      <c r="AY68" s="22" t="str">
        <f t="shared" si="51"/>
        <v/>
      </c>
      <c r="AZ68" s="22" t="str">
        <f t="shared" si="52"/>
        <v/>
      </c>
      <c r="BA68" s="22" t="str">
        <f t="shared" si="53"/>
        <v/>
      </c>
      <c r="BB68" s="43">
        <f>IF(AY68&lt;&gt;"",VLOOKUP(BA68,Point!$A$3:$B$122,2),0)</f>
        <v>0</v>
      </c>
      <c r="BC68" s="128" t="str">
        <f t="shared" si="54"/>
        <v/>
      </c>
      <c r="BD68" s="65"/>
      <c r="BE68" s="27"/>
      <c r="BF68" s="22">
        <f t="shared" si="55"/>
        <v>0</v>
      </c>
      <c r="BG68" s="65"/>
      <c r="BH68" s="27"/>
      <c r="BI68" s="22">
        <f t="shared" si="56"/>
        <v>0</v>
      </c>
      <c r="BJ68" s="65"/>
      <c r="BK68" s="27"/>
      <c r="BL68" s="22">
        <f t="shared" si="57"/>
        <v>0</v>
      </c>
      <c r="BM68" s="65"/>
      <c r="BN68" s="27"/>
      <c r="BO68" s="150">
        <f t="shared" si="28"/>
        <v>0</v>
      </c>
      <c r="BP68" s="95" t="str">
        <f t="shared" si="29"/>
        <v/>
      </c>
      <c r="BQ68" s="22" t="str">
        <f t="shared" si="30"/>
        <v/>
      </c>
      <c r="BR68" s="57">
        <f>IF(BP68&lt;&gt;"",VLOOKUP(BQ68,Point!$A$3:$B$122,2),0)</f>
        <v>0</v>
      </c>
      <c r="BS68" s="64" t="str">
        <f t="shared" si="58"/>
        <v/>
      </c>
    </row>
    <row r="69" spans="1:71" ht="12.95" customHeight="1" x14ac:dyDescent="0.25">
      <c r="A69" s="41" t="str">
        <f t="shared" ref="A69:A100" si="59">IF(C69,RANK(B69,$B$5:$B$120,),"")</f>
        <v/>
      </c>
      <c r="B69" s="52" t="str">
        <f t="shared" ref="B69:B100" si="60">IF(C69,(O69+AK69+BB69+BR69),"")</f>
        <v/>
      </c>
      <c r="C69" s="34"/>
      <c r="D69" s="29"/>
      <c r="E69" s="29"/>
      <c r="F69" s="29"/>
      <c r="G69" s="31"/>
      <c r="H69" s="48"/>
      <c r="I69" s="53" t="str">
        <f t="shared" ref="I69:I100" si="61">IF(C69,N69,"")</f>
        <v/>
      </c>
      <c r="J69" s="54" t="str">
        <f t="shared" ref="J69:J100" si="62">IF(C69,AJ69,"")</f>
        <v/>
      </c>
      <c r="K69" s="54" t="str">
        <f t="shared" ref="K69:K100" si="63">IF(C69,BA69,"")</f>
        <v/>
      </c>
      <c r="L69" s="55" t="str">
        <f t="shared" ref="L69:L100" si="64">IF(C69,BL69,"")</f>
        <v/>
      </c>
      <c r="M69" s="36" t="str">
        <f t="shared" ref="M69:M100" si="65">IF($C69,$C69,"")</f>
        <v/>
      </c>
      <c r="N69" s="26"/>
      <c r="O69" s="43">
        <f>IF(N69,VLOOKUP(N69,Point!$A$3:$B$122,2),0)</f>
        <v>0</v>
      </c>
      <c r="P69" s="61" t="str">
        <f t="shared" ref="P69:P100" si="66">IF($C69,$C69,"")</f>
        <v/>
      </c>
      <c r="Q69" s="35"/>
      <c r="R69" s="26"/>
      <c r="S69" s="100"/>
      <c r="T69" s="102" t="str">
        <f t="shared" ref="T69:T100" si="67">IF(S69&lt;&gt;"",Q69*3600+R69*60+S69,"")</f>
        <v/>
      </c>
      <c r="U69" s="35"/>
      <c r="V69" s="29"/>
      <c r="W69" s="105"/>
      <c r="X69" s="102" t="str">
        <f t="shared" ref="X69:X100" si="68">IF(W69&lt;&gt;"",U69*3600+V69*60+W69,"")</f>
        <v/>
      </c>
      <c r="Y69" s="119" t="str">
        <f t="shared" ref="Y69:Y100" si="69">IF(W69&lt;&gt;"",X69-T69,"")</f>
        <v/>
      </c>
      <c r="Z69" s="35"/>
      <c r="AA69" s="26"/>
      <c r="AB69" s="100"/>
      <c r="AC69" s="102" t="str">
        <f t="shared" ref="AC69:AC100" si="70">IF(AB69&lt;&gt;"",Z69*3600+AA69*60+AB69,"")</f>
        <v/>
      </c>
      <c r="AD69" s="35"/>
      <c r="AE69" s="26"/>
      <c r="AF69" s="105"/>
      <c r="AG69" s="102" t="str">
        <f t="shared" ref="AG69:AG100" si="71">IF(AF69&lt;&gt;"",AD69*3600+AE69*60+AF69,"")</f>
        <v/>
      </c>
      <c r="AH69" s="119" t="str">
        <f t="shared" ref="AH69:AH100" si="72">IF(AF69&lt;&gt;"",AG69-AC69,"")</f>
        <v/>
      </c>
      <c r="AI69" s="41" t="str">
        <f t="shared" ref="AI69:AI100" si="73">IF(OR(Y69&lt;&gt;"",AH69&lt;&gt;""),MIN(Y69,AH69),"")</f>
        <v/>
      </c>
      <c r="AJ69" s="22" t="str">
        <f t="shared" ref="AJ69:AJ100" si="74">IF(AI69&lt;&gt;"",RANK(AI69,$AI$5:$AI$120,1),"")</f>
        <v/>
      </c>
      <c r="AK69" s="57">
        <f>IF(AJ69&lt;&gt;"",VLOOKUP(AJ69,Point!$A$3:$B$122,2),0)</f>
        <v>0</v>
      </c>
      <c r="AL69" s="61" t="str">
        <f t="shared" ref="AL69:AL100" si="75">IF($C69,$C69,"")</f>
        <v/>
      </c>
      <c r="AM69" s="35"/>
      <c r="AN69" s="26"/>
      <c r="AO69" s="100"/>
      <c r="AP69" s="102" t="str">
        <f t="shared" ref="AP69:AP100" si="76">IF(AO69&lt;&gt;"",AM69*3600+AN69*60+AO69,"")</f>
        <v/>
      </c>
      <c r="AQ69" s="35"/>
      <c r="AR69" s="29"/>
      <c r="AS69" s="105"/>
      <c r="AT69" s="95" t="str">
        <f t="shared" ref="AT69:AT100" si="77">IF(AS69&lt;&gt;"",AQ69*3600+AR69*60+AS69,"")</f>
        <v/>
      </c>
      <c r="AU69" s="22" t="str">
        <f t="shared" ref="AU69:AU100" si="78">IF(AO69&lt;&gt;"",AT69-AP69,"")</f>
        <v/>
      </c>
      <c r="AV69" s="87">
        <f>IF(AND(AU69&lt;&gt;"",AU69&gt;Point!$I$8),AU69-Point!$I$8,0)</f>
        <v>0</v>
      </c>
      <c r="AW69" s="22">
        <f>IF(AV69&lt;&gt;0,VLOOKUP(AV69,Point!$I$11:$J$48,2),0)</f>
        <v>0</v>
      </c>
      <c r="AX69" s="26"/>
      <c r="AY69" s="22" t="str">
        <f t="shared" ref="AY69:AY100" si="79">IF(AX69&lt;&gt;"",AX69-AW69,"")</f>
        <v/>
      </c>
      <c r="AZ69" s="22" t="str">
        <f t="shared" ref="AZ69:AZ100" si="80">IF(AT69&lt;&gt;"",AY69*10000-AU69,"")</f>
        <v/>
      </c>
      <c r="BA69" s="22" t="str">
        <f t="shared" ref="BA69:BA100" si="81">IF(AX69&lt;&gt;"",RANK(AZ69,$AZ$5:$AZ$120,0),"")</f>
        <v/>
      </c>
      <c r="BB69" s="43">
        <f>IF(AY69&lt;&gt;"",VLOOKUP(BA69,Point!$A$3:$B$122,2),0)</f>
        <v>0</v>
      </c>
      <c r="BC69" s="128" t="str">
        <f t="shared" ref="BC69:BC100" si="82">IF($C69,$C69,"")</f>
        <v/>
      </c>
      <c r="BD69" s="65"/>
      <c r="BE69" s="27"/>
      <c r="BF69" s="22">
        <f t="shared" ref="BF69:BF100" si="83">BE69+BD69</f>
        <v>0</v>
      </c>
      <c r="BG69" s="65"/>
      <c r="BH69" s="27"/>
      <c r="BI69" s="22">
        <f t="shared" ref="BI69:BI100" si="84">BH69+BG69</f>
        <v>0</v>
      </c>
      <c r="BJ69" s="65"/>
      <c r="BK69" s="27"/>
      <c r="BL69" s="22">
        <f t="shared" ref="BL69:BL100" si="85">BK69+BJ69</f>
        <v>0</v>
      </c>
      <c r="BM69" s="65"/>
      <c r="BN69" s="27"/>
      <c r="BO69" s="150">
        <f t="shared" si="28"/>
        <v>0</v>
      </c>
      <c r="BP69" s="95" t="str">
        <f t="shared" si="29"/>
        <v/>
      </c>
      <c r="BQ69" s="22" t="str">
        <f t="shared" si="30"/>
        <v/>
      </c>
      <c r="BR69" s="57">
        <f>IF(BP69&lt;&gt;"",VLOOKUP(BQ69,Point!$A$3:$B$122,2),0)</f>
        <v>0</v>
      </c>
      <c r="BS69" s="64" t="str">
        <f t="shared" ref="BS69:BS100" si="86">IF($C69,$C69,"")</f>
        <v/>
      </c>
    </row>
    <row r="70" spans="1:71" ht="12.95" customHeight="1" x14ac:dyDescent="0.25">
      <c r="A70" s="41" t="str">
        <f t="shared" si="59"/>
        <v/>
      </c>
      <c r="B70" s="52" t="str">
        <f t="shared" si="60"/>
        <v/>
      </c>
      <c r="C70" s="34"/>
      <c r="D70" s="29"/>
      <c r="E70" s="29"/>
      <c r="F70" s="29"/>
      <c r="G70" s="31"/>
      <c r="H70" s="48"/>
      <c r="I70" s="53" t="str">
        <f t="shared" si="61"/>
        <v/>
      </c>
      <c r="J70" s="54" t="str">
        <f t="shared" si="62"/>
        <v/>
      </c>
      <c r="K70" s="54" t="str">
        <f t="shared" si="63"/>
        <v/>
      </c>
      <c r="L70" s="55" t="str">
        <f t="shared" si="64"/>
        <v/>
      </c>
      <c r="M70" s="36" t="str">
        <f t="shared" si="65"/>
        <v/>
      </c>
      <c r="N70" s="26"/>
      <c r="O70" s="43">
        <f>IF(N70,VLOOKUP(N70,Point!$A$3:$B$122,2),0)</f>
        <v>0</v>
      </c>
      <c r="P70" s="61" t="str">
        <f t="shared" si="66"/>
        <v/>
      </c>
      <c r="Q70" s="35"/>
      <c r="R70" s="26"/>
      <c r="S70" s="100"/>
      <c r="T70" s="102" t="str">
        <f t="shared" si="67"/>
        <v/>
      </c>
      <c r="U70" s="35"/>
      <c r="V70" s="29"/>
      <c r="W70" s="105"/>
      <c r="X70" s="102" t="str">
        <f t="shared" si="68"/>
        <v/>
      </c>
      <c r="Y70" s="119" t="str">
        <f t="shared" si="69"/>
        <v/>
      </c>
      <c r="Z70" s="35"/>
      <c r="AA70" s="26"/>
      <c r="AB70" s="100"/>
      <c r="AC70" s="102" t="str">
        <f t="shared" si="70"/>
        <v/>
      </c>
      <c r="AD70" s="35"/>
      <c r="AE70" s="26"/>
      <c r="AF70" s="105"/>
      <c r="AG70" s="102" t="str">
        <f t="shared" si="71"/>
        <v/>
      </c>
      <c r="AH70" s="119" t="str">
        <f t="shared" si="72"/>
        <v/>
      </c>
      <c r="AI70" s="41" t="str">
        <f t="shared" si="73"/>
        <v/>
      </c>
      <c r="AJ70" s="22" t="str">
        <f t="shared" si="74"/>
        <v/>
      </c>
      <c r="AK70" s="57">
        <f>IF(AJ70&lt;&gt;"",VLOOKUP(AJ70,Point!$A$3:$B$122,2),0)</f>
        <v>0</v>
      </c>
      <c r="AL70" s="61" t="str">
        <f t="shared" si="75"/>
        <v/>
      </c>
      <c r="AM70" s="35"/>
      <c r="AN70" s="26"/>
      <c r="AO70" s="100"/>
      <c r="AP70" s="102" t="str">
        <f t="shared" si="76"/>
        <v/>
      </c>
      <c r="AQ70" s="35"/>
      <c r="AR70" s="29"/>
      <c r="AS70" s="105"/>
      <c r="AT70" s="95" t="str">
        <f t="shared" si="77"/>
        <v/>
      </c>
      <c r="AU70" s="22" t="str">
        <f t="shared" si="78"/>
        <v/>
      </c>
      <c r="AV70" s="87">
        <f>IF(AND(AU70&lt;&gt;"",AU70&gt;Point!$I$8),AU70-Point!$I$8,0)</f>
        <v>0</v>
      </c>
      <c r="AW70" s="22">
        <f>IF(AV70&lt;&gt;0,VLOOKUP(AV70,Point!$I$11:$J$48,2),0)</f>
        <v>0</v>
      </c>
      <c r="AX70" s="26"/>
      <c r="AY70" s="22" t="str">
        <f t="shared" si="79"/>
        <v/>
      </c>
      <c r="AZ70" s="22" t="str">
        <f t="shared" si="80"/>
        <v/>
      </c>
      <c r="BA70" s="22" t="str">
        <f t="shared" si="81"/>
        <v/>
      </c>
      <c r="BB70" s="43">
        <f>IF(AY70&lt;&gt;"",VLOOKUP(BA70,Point!$A$3:$B$122,2),0)</f>
        <v>0</v>
      </c>
      <c r="BC70" s="128" t="str">
        <f t="shared" si="82"/>
        <v/>
      </c>
      <c r="BD70" s="65"/>
      <c r="BE70" s="27"/>
      <c r="BF70" s="22">
        <f t="shared" si="83"/>
        <v>0</v>
      </c>
      <c r="BG70" s="65"/>
      <c r="BH70" s="27"/>
      <c r="BI70" s="22">
        <f t="shared" si="84"/>
        <v>0</v>
      </c>
      <c r="BJ70" s="65"/>
      <c r="BK70" s="27"/>
      <c r="BL70" s="22">
        <f t="shared" si="85"/>
        <v>0</v>
      </c>
      <c r="BM70" s="65"/>
      <c r="BN70" s="27"/>
      <c r="BO70" s="150">
        <f t="shared" ref="BO70:BO120" si="87">BN70+BM70</f>
        <v>0</v>
      </c>
      <c r="BP70" s="95" t="str">
        <f t="shared" ref="BP70:BP120" si="88">IF(BD70&lt;&gt;"",BO70+BL70+BI70+BF70,"")</f>
        <v/>
      </c>
      <c r="BQ70" s="22" t="str">
        <f t="shared" ref="BQ70:BQ120" si="89">IF(BD70&lt;&gt;"",RANK(BP70,$BP$5:$BP$120,0),"")</f>
        <v/>
      </c>
      <c r="BR70" s="57">
        <f>IF(BP70&lt;&gt;"",VLOOKUP(BQ70,Point!$A$3:$B$122,2),0)</f>
        <v>0</v>
      </c>
      <c r="BS70" s="64" t="str">
        <f t="shared" si="86"/>
        <v/>
      </c>
    </row>
    <row r="71" spans="1:71" ht="12.95" customHeight="1" x14ac:dyDescent="0.25">
      <c r="A71" s="41" t="str">
        <f t="shared" si="59"/>
        <v/>
      </c>
      <c r="B71" s="52" t="str">
        <f t="shared" si="60"/>
        <v/>
      </c>
      <c r="C71" s="34"/>
      <c r="D71" s="29"/>
      <c r="E71" s="29"/>
      <c r="F71" s="29"/>
      <c r="G71" s="31"/>
      <c r="H71" s="48"/>
      <c r="I71" s="53" t="str">
        <f t="shared" si="61"/>
        <v/>
      </c>
      <c r="J71" s="54" t="str">
        <f t="shared" si="62"/>
        <v/>
      </c>
      <c r="K71" s="54" t="str">
        <f t="shared" si="63"/>
        <v/>
      </c>
      <c r="L71" s="55" t="str">
        <f t="shared" si="64"/>
        <v/>
      </c>
      <c r="M71" s="36" t="str">
        <f t="shared" si="65"/>
        <v/>
      </c>
      <c r="N71" s="26"/>
      <c r="O71" s="43">
        <f>IF(N71,VLOOKUP(N71,Point!$A$3:$B$122,2),0)</f>
        <v>0</v>
      </c>
      <c r="P71" s="61" t="str">
        <f t="shared" si="66"/>
        <v/>
      </c>
      <c r="Q71" s="35"/>
      <c r="R71" s="26"/>
      <c r="S71" s="100"/>
      <c r="T71" s="102" t="str">
        <f t="shared" si="67"/>
        <v/>
      </c>
      <c r="U71" s="35"/>
      <c r="V71" s="29"/>
      <c r="W71" s="105"/>
      <c r="X71" s="102" t="str">
        <f t="shared" si="68"/>
        <v/>
      </c>
      <c r="Y71" s="119" t="str">
        <f t="shared" si="69"/>
        <v/>
      </c>
      <c r="Z71" s="35"/>
      <c r="AA71" s="26"/>
      <c r="AB71" s="100"/>
      <c r="AC71" s="102" t="str">
        <f t="shared" si="70"/>
        <v/>
      </c>
      <c r="AD71" s="35"/>
      <c r="AE71" s="26"/>
      <c r="AF71" s="105"/>
      <c r="AG71" s="102" t="str">
        <f t="shared" si="71"/>
        <v/>
      </c>
      <c r="AH71" s="119" t="str">
        <f t="shared" si="72"/>
        <v/>
      </c>
      <c r="AI71" s="41" t="str">
        <f t="shared" si="73"/>
        <v/>
      </c>
      <c r="AJ71" s="22" t="str">
        <f t="shared" si="74"/>
        <v/>
      </c>
      <c r="AK71" s="57">
        <f>IF(AJ71&lt;&gt;"",VLOOKUP(AJ71,Point!$A$3:$B$122,2),0)</f>
        <v>0</v>
      </c>
      <c r="AL71" s="61" t="str">
        <f t="shared" si="75"/>
        <v/>
      </c>
      <c r="AM71" s="35"/>
      <c r="AN71" s="26"/>
      <c r="AO71" s="100"/>
      <c r="AP71" s="102" t="str">
        <f t="shared" si="76"/>
        <v/>
      </c>
      <c r="AQ71" s="35"/>
      <c r="AR71" s="29"/>
      <c r="AS71" s="105"/>
      <c r="AT71" s="95" t="str">
        <f t="shared" si="77"/>
        <v/>
      </c>
      <c r="AU71" s="22" t="str">
        <f t="shared" si="78"/>
        <v/>
      </c>
      <c r="AV71" s="87">
        <f>IF(AND(AU71&lt;&gt;"",AU71&gt;Point!$I$8),AU71-Point!$I$8,0)</f>
        <v>0</v>
      </c>
      <c r="AW71" s="22">
        <f>IF(AV71&lt;&gt;0,VLOOKUP(AV71,Point!$I$11:$J$48,2),0)</f>
        <v>0</v>
      </c>
      <c r="AX71" s="26"/>
      <c r="AY71" s="22" t="str">
        <f t="shared" si="79"/>
        <v/>
      </c>
      <c r="AZ71" s="22" t="str">
        <f t="shared" si="80"/>
        <v/>
      </c>
      <c r="BA71" s="22" t="str">
        <f t="shared" si="81"/>
        <v/>
      </c>
      <c r="BB71" s="43">
        <f>IF(AY71&lt;&gt;"",VLOOKUP(BA71,Point!$A$3:$B$122,2),0)</f>
        <v>0</v>
      </c>
      <c r="BC71" s="128" t="str">
        <f t="shared" si="82"/>
        <v/>
      </c>
      <c r="BD71" s="65"/>
      <c r="BE71" s="27"/>
      <c r="BF71" s="22">
        <f t="shared" si="83"/>
        <v>0</v>
      </c>
      <c r="BG71" s="65"/>
      <c r="BH71" s="27"/>
      <c r="BI71" s="22">
        <f t="shared" si="84"/>
        <v>0</v>
      </c>
      <c r="BJ71" s="65"/>
      <c r="BK71" s="27"/>
      <c r="BL71" s="22">
        <f t="shared" si="85"/>
        <v>0</v>
      </c>
      <c r="BM71" s="65"/>
      <c r="BN71" s="27"/>
      <c r="BO71" s="150">
        <f t="shared" si="87"/>
        <v>0</v>
      </c>
      <c r="BP71" s="95" t="str">
        <f t="shared" si="88"/>
        <v/>
      </c>
      <c r="BQ71" s="22" t="str">
        <f t="shared" si="89"/>
        <v/>
      </c>
      <c r="BR71" s="57">
        <f>IF(BP71&lt;&gt;"",VLOOKUP(BQ71,Point!$A$3:$B$122,2),0)</f>
        <v>0</v>
      </c>
      <c r="BS71" s="64" t="str">
        <f t="shared" si="86"/>
        <v/>
      </c>
    </row>
    <row r="72" spans="1:71" ht="13.1" x14ac:dyDescent="0.25">
      <c r="A72" s="41" t="str">
        <f t="shared" si="59"/>
        <v/>
      </c>
      <c r="B72" s="52" t="str">
        <f t="shared" si="60"/>
        <v/>
      </c>
      <c r="C72" s="34"/>
      <c r="D72" s="29"/>
      <c r="E72" s="29"/>
      <c r="F72" s="29"/>
      <c r="G72" s="142"/>
      <c r="H72" s="48"/>
      <c r="I72" s="53" t="str">
        <f t="shared" si="61"/>
        <v/>
      </c>
      <c r="J72" s="54" t="str">
        <f t="shared" si="62"/>
        <v/>
      </c>
      <c r="K72" s="54" t="str">
        <f t="shared" si="63"/>
        <v/>
      </c>
      <c r="L72" s="55" t="str">
        <f t="shared" si="64"/>
        <v/>
      </c>
      <c r="M72" s="36" t="str">
        <f t="shared" si="65"/>
        <v/>
      </c>
      <c r="N72" s="26"/>
      <c r="O72" s="43">
        <f>IF(N72,VLOOKUP(N72,Point!$A$3:$B$122,2),0)</f>
        <v>0</v>
      </c>
      <c r="P72" s="61" t="str">
        <f t="shared" si="66"/>
        <v/>
      </c>
      <c r="Q72" s="35"/>
      <c r="R72" s="26"/>
      <c r="S72" s="100"/>
      <c r="T72" s="102" t="str">
        <f t="shared" si="67"/>
        <v/>
      </c>
      <c r="U72" s="35"/>
      <c r="V72" s="29"/>
      <c r="W72" s="105"/>
      <c r="X72" s="102" t="str">
        <f t="shared" si="68"/>
        <v/>
      </c>
      <c r="Y72" s="119" t="str">
        <f t="shared" si="69"/>
        <v/>
      </c>
      <c r="Z72" s="35"/>
      <c r="AA72" s="26"/>
      <c r="AB72" s="100"/>
      <c r="AC72" s="102" t="str">
        <f t="shared" si="70"/>
        <v/>
      </c>
      <c r="AD72" s="35"/>
      <c r="AE72" s="26"/>
      <c r="AF72" s="105"/>
      <c r="AG72" s="102" t="str">
        <f t="shared" si="71"/>
        <v/>
      </c>
      <c r="AH72" s="119" t="str">
        <f t="shared" si="72"/>
        <v/>
      </c>
      <c r="AI72" s="41" t="str">
        <f t="shared" si="73"/>
        <v/>
      </c>
      <c r="AJ72" s="22" t="str">
        <f t="shared" si="74"/>
        <v/>
      </c>
      <c r="AK72" s="57">
        <f>IF(AJ72&lt;&gt;"",VLOOKUP(AJ72,Point!$A$3:$B$122,2),0)</f>
        <v>0</v>
      </c>
      <c r="AL72" s="61" t="str">
        <f t="shared" si="75"/>
        <v/>
      </c>
      <c r="AM72" s="35"/>
      <c r="AN72" s="26"/>
      <c r="AO72" s="100"/>
      <c r="AP72" s="102" t="str">
        <f t="shared" si="76"/>
        <v/>
      </c>
      <c r="AQ72" s="35"/>
      <c r="AR72" s="29"/>
      <c r="AS72" s="105"/>
      <c r="AT72" s="95" t="str">
        <f t="shared" si="77"/>
        <v/>
      </c>
      <c r="AU72" s="22" t="str">
        <f t="shared" si="78"/>
        <v/>
      </c>
      <c r="AV72" s="87">
        <f>IF(AND(AU72&lt;&gt;"",AU72&gt;Point!$I$8),AU72-Point!$I$8,0)</f>
        <v>0</v>
      </c>
      <c r="AW72" s="22">
        <f>IF(AV72&lt;&gt;0,VLOOKUP(AV72,Point!$I$11:$J$48,2),0)</f>
        <v>0</v>
      </c>
      <c r="AX72" s="26"/>
      <c r="AY72" s="22" t="str">
        <f t="shared" si="79"/>
        <v/>
      </c>
      <c r="AZ72" s="22" t="str">
        <f t="shared" si="80"/>
        <v/>
      </c>
      <c r="BA72" s="22" t="str">
        <f t="shared" si="81"/>
        <v/>
      </c>
      <c r="BB72" s="43">
        <f>IF(AY72&lt;&gt;"",VLOOKUP(BA72,Point!$A$3:$B$122,2),0)</f>
        <v>0</v>
      </c>
      <c r="BC72" s="128" t="str">
        <f t="shared" si="82"/>
        <v/>
      </c>
      <c r="BD72" s="65"/>
      <c r="BE72" s="27"/>
      <c r="BF72" s="22">
        <f t="shared" si="83"/>
        <v>0</v>
      </c>
      <c r="BG72" s="65"/>
      <c r="BH72" s="27"/>
      <c r="BI72" s="22">
        <f t="shared" si="84"/>
        <v>0</v>
      </c>
      <c r="BJ72" s="65"/>
      <c r="BK72" s="27"/>
      <c r="BL72" s="22">
        <f t="shared" si="85"/>
        <v>0</v>
      </c>
      <c r="BM72" s="65"/>
      <c r="BN72" s="27"/>
      <c r="BO72" s="150">
        <f t="shared" si="87"/>
        <v>0</v>
      </c>
      <c r="BP72" s="95" t="str">
        <f t="shared" si="88"/>
        <v/>
      </c>
      <c r="BQ72" s="22" t="str">
        <f t="shared" si="89"/>
        <v/>
      </c>
      <c r="BR72" s="57">
        <f>IF(BP72&lt;&gt;"",VLOOKUP(BQ72,Point!$A$3:$B$122,2),0)</f>
        <v>0</v>
      </c>
      <c r="BS72" s="64" t="str">
        <f t="shared" si="86"/>
        <v/>
      </c>
    </row>
    <row r="73" spans="1:71" ht="13.1" x14ac:dyDescent="0.25">
      <c r="A73" s="41" t="str">
        <f t="shared" si="59"/>
        <v/>
      </c>
      <c r="B73" s="52" t="str">
        <f t="shared" si="60"/>
        <v/>
      </c>
      <c r="C73" s="34"/>
      <c r="D73" s="141"/>
      <c r="E73" s="141"/>
      <c r="F73" s="29"/>
      <c r="G73" s="142"/>
      <c r="H73" s="48"/>
      <c r="I73" s="53" t="str">
        <f t="shared" si="61"/>
        <v/>
      </c>
      <c r="J73" s="54" t="str">
        <f t="shared" si="62"/>
        <v/>
      </c>
      <c r="K73" s="54" t="str">
        <f t="shared" si="63"/>
        <v/>
      </c>
      <c r="L73" s="55" t="str">
        <f t="shared" si="64"/>
        <v/>
      </c>
      <c r="M73" s="36" t="str">
        <f t="shared" si="65"/>
        <v/>
      </c>
      <c r="N73" s="26"/>
      <c r="O73" s="43">
        <f>IF(N73,VLOOKUP(N73,Point!$A$3:$B$122,2),0)</f>
        <v>0</v>
      </c>
      <c r="P73" s="61" t="str">
        <f t="shared" si="66"/>
        <v/>
      </c>
      <c r="Q73" s="35"/>
      <c r="R73" s="26"/>
      <c r="S73" s="100"/>
      <c r="T73" s="102" t="str">
        <f t="shared" si="67"/>
        <v/>
      </c>
      <c r="U73" s="35"/>
      <c r="V73" s="29"/>
      <c r="W73" s="105"/>
      <c r="X73" s="102" t="str">
        <f t="shared" si="68"/>
        <v/>
      </c>
      <c r="Y73" s="119" t="str">
        <f t="shared" si="69"/>
        <v/>
      </c>
      <c r="Z73" s="35"/>
      <c r="AA73" s="26"/>
      <c r="AB73" s="100"/>
      <c r="AC73" s="102" t="str">
        <f t="shared" si="70"/>
        <v/>
      </c>
      <c r="AD73" s="35"/>
      <c r="AE73" s="26"/>
      <c r="AF73" s="105"/>
      <c r="AG73" s="102" t="str">
        <f t="shared" si="71"/>
        <v/>
      </c>
      <c r="AH73" s="119" t="str">
        <f t="shared" si="72"/>
        <v/>
      </c>
      <c r="AI73" s="41" t="str">
        <f t="shared" si="73"/>
        <v/>
      </c>
      <c r="AJ73" s="22" t="str">
        <f t="shared" si="74"/>
        <v/>
      </c>
      <c r="AK73" s="57">
        <f>IF(AJ73&lt;&gt;"",VLOOKUP(AJ73,Point!$A$3:$B$122,2),0)</f>
        <v>0</v>
      </c>
      <c r="AL73" s="61" t="str">
        <f t="shared" si="75"/>
        <v/>
      </c>
      <c r="AM73" s="35"/>
      <c r="AN73" s="26"/>
      <c r="AO73" s="100"/>
      <c r="AP73" s="102" t="str">
        <f t="shared" si="76"/>
        <v/>
      </c>
      <c r="AQ73" s="35"/>
      <c r="AR73" s="29"/>
      <c r="AS73" s="105"/>
      <c r="AT73" s="95" t="str">
        <f t="shared" si="77"/>
        <v/>
      </c>
      <c r="AU73" s="22" t="str">
        <f t="shared" si="78"/>
        <v/>
      </c>
      <c r="AV73" s="87">
        <f>IF(AND(AU73&lt;&gt;"",AU73&gt;Point!$I$8),AU73-Point!$I$8,0)</f>
        <v>0</v>
      </c>
      <c r="AW73" s="22">
        <f>IF(AV73&lt;&gt;0,VLOOKUP(AV73,Point!$I$11:$J$48,2),0)</f>
        <v>0</v>
      </c>
      <c r="AX73" s="26"/>
      <c r="AY73" s="22" t="str">
        <f t="shared" si="79"/>
        <v/>
      </c>
      <c r="AZ73" s="22" t="str">
        <f t="shared" si="80"/>
        <v/>
      </c>
      <c r="BA73" s="22" t="str">
        <f t="shared" si="81"/>
        <v/>
      </c>
      <c r="BB73" s="43">
        <f>IF(AY73&lt;&gt;"",VLOOKUP(BA73,Point!$A$3:$B$122,2),0)</f>
        <v>0</v>
      </c>
      <c r="BC73" s="128" t="str">
        <f t="shared" si="82"/>
        <v/>
      </c>
      <c r="BD73" s="65"/>
      <c r="BE73" s="27"/>
      <c r="BF73" s="22">
        <f t="shared" si="83"/>
        <v>0</v>
      </c>
      <c r="BG73" s="65"/>
      <c r="BH73" s="27"/>
      <c r="BI73" s="22">
        <f t="shared" si="84"/>
        <v>0</v>
      </c>
      <c r="BJ73" s="65"/>
      <c r="BK73" s="27"/>
      <c r="BL73" s="22">
        <f t="shared" si="85"/>
        <v>0</v>
      </c>
      <c r="BM73" s="65"/>
      <c r="BN73" s="27"/>
      <c r="BO73" s="150">
        <f t="shared" si="87"/>
        <v>0</v>
      </c>
      <c r="BP73" s="95" t="str">
        <f t="shared" si="88"/>
        <v/>
      </c>
      <c r="BQ73" s="22" t="str">
        <f t="shared" si="89"/>
        <v/>
      </c>
      <c r="BR73" s="57">
        <f>IF(BP73&lt;&gt;"",VLOOKUP(BQ73,Point!$A$3:$B$122,2),0)</f>
        <v>0</v>
      </c>
      <c r="BS73" s="64" t="str">
        <f t="shared" si="86"/>
        <v/>
      </c>
    </row>
    <row r="74" spans="1:71" ht="13.1" x14ac:dyDescent="0.25">
      <c r="A74" s="41" t="str">
        <f t="shared" si="59"/>
        <v/>
      </c>
      <c r="B74" s="52" t="str">
        <f t="shared" si="60"/>
        <v/>
      </c>
      <c r="C74" s="34"/>
      <c r="D74" s="29"/>
      <c r="E74" s="29"/>
      <c r="F74" s="29"/>
      <c r="G74" s="142"/>
      <c r="H74" s="48"/>
      <c r="I74" s="53" t="str">
        <f t="shared" si="61"/>
        <v/>
      </c>
      <c r="J74" s="54" t="str">
        <f t="shared" si="62"/>
        <v/>
      </c>
      <c r="K74" s="54" t="str">
        <f t="shared" si="63"/>
        <v/>
      </c>
      <c r="L74" s="55" t="str">
        <f t="shared" si="64"/>
        <v/>
      </c>
      <c r="M74" s="36" t="str">
        <f t="shared" si="65"/>
        <v/>
      </c>
      <c r="N74" s="26"/>
      <c r="O74" s="43">
        <f>IF(N74,VLOOKUP(N74,Point!$A$3:$B$122,2),0)</f>
        <v>0</v>
      </c>
      <c r="P74" s="61" t="str">
        <f t="shared" si="66"/>
        <v/>
      </c>
      <c r="Q74" s="35"/>
      <c r="R74" s="26"/>
      <c r="S74" s="100"/>
      <c r="T74" s="102" t="str">
        <f t="shared" si="67"/>
        <v/>
      </c>
      <c r="U74" s="35"/>
      <c r="V74" s="29"/>
      <c r="W74" s="105"/>
      <c r="X74" s="102" t="str">
        <f t="shared" si="68"/>
        <v/>
      </c>
      <c r="Y74" s="119" t="str">
        <f t="shared" si="69"/>
        <v/>
      </c>
      <c r="Z74" s="35"/>
      <c r="AA74" s="26"/>
      <c r="AB74" s="100"/>
      <c r="AC74" s="102" t="str">
        <f t="shared" si="70"/>
        <v/>
      </c>
      <c r="AD74" s="35"/>
      <c r="AE74" s="26"/>
      <c r="AF74" s="105"/>
      <c r="AG74" s="102" t="str">
        <f t="shared" si="71"/>
        <v/>
      </c>
      <c r="AH74" s="119" t="str">
        <f t="shared" si="72"/>
        <v/>
      </c>
      <c r="AI74" s="41" t="str">
        <f t="shared" si="73"/>
        <v/>
      </c>
      <c r="AJ74" s="22" t="str">
        <f t="shared" si="74"/>
        <v/>
      </c>
      <c r="AK74" s="57">
        <f>IF(AJ74&lt;&gt;"",VLOOKUP(AJ74,Point!$A$3:$B$122,2),0)</f>
        <v>0</v>
      </c>
      <c r="AL74" s="61" t="str">
        <f t="shared" si="75"/>
        <v/>
      </c>
      <c r="AM74" s="35"/>
      <c r="AN74" s="26"/>
      <c r="AO74" s="100"/>
      <c r="AP74" s="102" t="str">
        <f t="shared" si="76"/>
        <v/>
      </c>
      <c r="AQ74" s="35"/>
      <c r="AR74" s="29"/>
      <c r="AS74" s="105"/>
      <c r="AT74" s="95" t="str">
        <f t="shared" si="77"/>
        <v/>
      </c>
      <c r="AU74" s="22" t="str">
        <f t="shared" si="78"/>
        <v/>
      </c>
      <c r="AV74" s="87">
        <f>IF(AND(AU74&lt;&gt;"",AU74&gt;Point!$I$8),AU74-Point!$I$8,0)</f>
        <v>0</v>
      </c>
      <c r="AW74" s="22">
        <f>IF(AV74&lt;&gt;0,VLOOKUP(AV74,Point!$I$11:$J$48,2),0)</f>
        <v>0</v>
      </c>
      <c r="AX74" s="26"/>
      <c r="AY74" s="22" t="str">
        <f t="shared" si="79"/>
        <v/>
      </c>
      <c r="AZ74" s="22" t="str">
        <f t="shared" si="80"/>
        <v/>
      </c>
      <c r="BA74" s="22" t="str">
        <f t="shared" si="81"/>
        <v/>
      </c>
      <c r="BB74" s="43">
        <f>IF(AY74&lt;&gt;"",VLOOKUP(BA74,Point!$A$3:$B$122,2),0)</f>
        <v>0</v>
      </c>
      <c r="BC74" s="128" t="str">
        <f t="shared" si="82"/>
        <v/>
      </c>
      <c r="BD74" s="65"/>
      <c r="BE74" s="27"/>
      <c r="BF74" s="22">
        <f t="shared" si="83"/>
        <v>0</v>
      </c>
      <c r="BG74" s="65"/>
      <c r="BH74" s="27"/>
      <c r="BI74" s="22">
        <f t="shared" si="84"/>
        <v>0</v>
      </c>
      <c r="BJ74" s="65"/>
      <c r="BK74" s="27"/>
      <c r="BL74" s="22">
        <f t="shared" si="85"/>
        <v>0</v>
      </c>
      <c r="BM74" s="65"/>
      <c r="BN74" s="27"/>
      <c r="BO74" s="150">
        <f t="shared" si="87"/>
        <v>0</v>
      </c>
      <c r="BP74" s="95" t="str">
        <f t="shared" si="88"/>
        <v/>
      </c>
      <c r="BQ74" s="22" t="str">
        <f t="shared" si="89"/>
        <v/>
      </c>
      <c r="BR74" s="57">
        <f>IF(BP74&lt;&gt;"",VLOOKUP(BQ74,Point!$A$3:$B$122,2),0)</f>
        <v>0</v>
      </c>
      <c r="BS74" s="64" t="str">
        <f t="shared" si="86"/>
        <v/>
      </c>
    </row>
    <row r="75" spans="1:71" ht="13.1" x14ac:dyDescent="0.25">
      <c r="A75" s="41" t="str">
        <f t="shared" si="59"/>
        <v/>
      </c>
      <c r="B75" s="52" t="str">
        <f t="shared" si="60"/>
        <v/>
      </c>
      <c r="C75" s="34"/>
      <c r="D75" s="29"/>
      <c r="E75" s="29"/>
      <c r="F75" s="29"/>
      <c r="G75" s="142"/>
      <c r="H75" s="48"/>
      <c r="I75" s="53" t="str">
        <f t="shared" si="61"/>
        <v/>
      </c>
      <c r="J75" s="54" t="str">
        <f t="shared" si="62"/>
        <v/>
      </c>
      <c r="K75" s="54" t="str">
        <f t="shared" si="63"/>
        <v/>
      </c>
      <c r="L75" s="55" t="str">
        <f t="shared" si="64"/>
        <v/>
      </c>
      <c r="M75" s="36" t="str">
        <f t="shared" si="65"/>
        <v/>
      </c>
      <c r="N75" s="26"/>
      <c r="O75" s="43">
        <f>IF(N75,VLOOKUP(N75,Point!$A$3:$B$122,2),0)</f>
        <v>0</v>
      </c>
      <c r="P75" s="61" t="str">
        <f t="shared" si="66"/>
        <v/>
      </c>
      <c r="Q75" s="35"/>
      <c r="R75" s="26"/>
      <c r="S75" s="100"/>
      <c r="T75" s="102" t="str">
        <f t="shared" si="67"/>
        <v/>
      </c>
      <c r="U75" s="35"/>
      <c r="V75" s="29"/>
      <c r="W75" s="105"/>
      <c r="X75" s="102" t="str">
        <f t="shared" si="68"/>
        <v/>
      </c>
      <c r="Y75" s="119" t="str">
        <f t="shared" si="69"/>
        <v/>
      </c>
      <c r="Z75" s="35"/>
      <c r="AA75" s="26"/>
      <c r="AB75" s="100"/>
      <c r="AC75" s="102" t="str">
        <f t="shared" si="70"/>
        <v/>
      </c>
      <c r="AD75" s="35"/>
      <c r="AE75" s="26"/>
      <c r="AF75" s="105"/>
      <c r="AG75" s="102" t="str">
        <f t="shared" si="71"/>
        <v/>
      </c>
      <c r="AH75" s="119" t="str">
        <f t="shared" si="72"/>
        <v/>
      </c>
      <c r="AI75" s="41" t="str">
        <f t="shared" si="73"/>
        <v/>
      </c>
      <c r="AJ75" s="22" t="str">
        <f t="shared" si="74"/>
        <v/>
      </c>
      <c r="AK75" s="57">
        <f>IF(AJ75&lt;&gt;"",VLOOKUP(AJ75,Point!$A$3:$B$122,2),0)</f>
        <v>0</v>
      </c>
      <c r="AL75" s="61" t="str">
        <f t="shared" si="75"/>
        <v/>
      </c>
      <c r="AM75" s="35"/>
      <c r="AN75" s="26"/>
      <c r="AO75" s="100"/>
      <c r="AP75" s="102" t="str">
        <f t="shared" si="76"/>
        <v/>
      </c>
      <c r="AQ75" s="35"/>
      <c r="AR75" s="29"/>
      <c r="AS75" s="105"/>
      <c r="AT75" s="95" t="str">
        <f t="shared" si="77"/>
        <v/>
      </c>
      <c r="AU75" s="22" t="str">
        <f t="shared" si="78"/>
        <v/>
      </c>
      <c r="AV75" s="87">
        <f>IF(AND(AU75&lt;&gt;"",AU75&gt;Point!$I$8),AU75-Point!$I$8,0)</f>
        <v>0</v>
      </c>
      <c r="AW75" s="22">
        <f>IF(AV75&lt;&gt;0,VLOOKUP(AV75,Point!$I$11:$J$48,2),0)</f>
        <v>0</v>
      </c>
      <c r="AX75" s="26"/>
      <c r="AY75" s="22" t="str">
        <f t="shared" si="79"/>
        <v/>
      </c>
      <c r="AZ75" s="22" t="str">
        <f t="shared" si="80"/>
        <v/>
      </c>
      <c r="BA75" s="22" t="str">
        <f t="shared" si="81"/>
        <v/>
      </c>
      <c r="BB75" s="43">
        <f>IF(AY75&lt;&gt;"",VLOOKUP(BA75,Point!$A$3:$B$122,2),0)</f>
        <v>0</v>
      </c>
      <c r="BC75" s="128" t="str">
        <f t="shared" si="82"/>
        <v/>
      </c>
      <c r="BD75" s="65"/>
      <c r="BE75" s="27"/>
      <c r="BF75" s="22">
        <f t="shared" si="83"/>
        <v>0</v>
      </c>
      <c r="BG75" s="65"/>
      <c r="BH75" s="27"/>
      <c r="BI75" s="22">
        <f t="shared" si="84"/>
        <v>0</v>
      </c>
      <c r="BJ75" s="65"/>
      <c r="BK75" s="27"/>
      <c r="BL75" s="22">
        <f t="shared" si="85"/>
        <v>0</v>
      </c>
      <c r="BM75" s="65"/>
      <c r="BN75" s="27"/>
      <c r="BO75" s="150">
        <f t="shared" si="87"/>
        <v>0</v>
      </c>
      <c r="BP75" s="95" t="str">
        <f t="shared" si="88"/>
        <v/>
      </c>
      <c r="BQ75" s="22" t="str">
        <f t="shared" si="89"/>
        <v/>
      </c>
      <c r="BR75" s="57">
        <f>IF(BP75&lt;&gt;"",VLOOKUP(BQ75,Point!$A$3:$B$122,2),0)</f>
        <v>0</v>
      </c>
      <c r="BS75" s="64" t="str">
        <f t="shared" si="86"/>
        <v/>
      </c>
    </row>
    <row r="76" spans="1:71" ht="13.1" x14ac:dyDescent="0.25">
      <c r="A76" s="41" t="str">
        <f t="shared" si="59"/>
        <v/>
      </c>
      <c r="B76" s="52" t="str">
        <f t="shared" si="60"/>
        <v/>
      </c>
      <c r="C76" s="34"/>
      <c r="D76" s="29"/>
      <c r="E76" s="29"/>
      <c r="F76" s="29"/>
      <c r="G76" s="142"/>
      <c r="H76" s="48"/>
      <c r="I76" s="53" t="str">
        <f t="shared" si="61"/>
        <v/>
      </c>
      <c r="J76" s="54" t="str">
        <f t="shared" si="62"/>
        <v/>
      </c>
      <c r="K76" s="54" t="str">
        <f t="shared" si="63"/>
        <v/>
      </c>
      <c r="L76" s="55" t="str">
        <f t="shared" si="64"/>
        <v/>
      </c>
      <c r="M76" s="36" t="str">
        <f t="shared" si="65"/>
        <v/>
      </c>
      <c r="N76" s="26"/>
      <c r="O76" s="43">
        <f>IF(N76,VLOOKUP(N76,Point!$A$3:$B$122,2),0)</f>
        <v>0</v>
      </c>
      <c r="P76" s="61" t="str">
        <f t="shared" si="66"/>
        <v/>
      </c>
      <c r="Q76" s="35"/>
      <c r="R76" s="26"/>
      <c r="S76" s="100"/>
      <c r="T76" s="102" t="str">
        <f t="shared" si="67"/>
        <v/>
      </c>
      <c r="U76" s="35"/>
      <c r="V76" s="29"/>
      <c r="W76" s="105"/>
      <c r="X76" s="102" t="str">
        <f t="shared" si="68"/>
        <v/>
      </c>
      <c r="Y76" s="119" t="str">
        <f t="shared" si="69"/>
        <v/>
      </c>
      <c r="Z76" s="35"/>
      <c r="AA76" s="26"/>
      <c r="AB76" s="100"/>
      <c r="AC76" s="102" t="str">
        <f t="shared" si="70"/>
        <v/>
      </c>
      <c r="AD76" s="35"/>
      <c r="AE76" s="26"/>
      <c r="AF76" s="105"/>
      <c r="AG76" s="102" t="str">
        <f t="shared" si="71"/>
        <v/>
      </c>
      <c r="AH76" s="119" t="str">
        <f t="shared" si="72"/>
        <v/>
      </c>
      <c r="AI76" s="41" t="str">
        <f t="shared" si="73"/>
        <v/>
      </c>
      <c r="AJ76" s="22" t="str">
        <f t="shared" si="74"/>
        <v/>
      </c>
      <c r="AK76" s="57">
        <f>IF(AJ76&lt;&gt;"",VLOOKUP(AJ76,Point!$A$3:$B$122,2),0)</f>
        <v>0</v>
      </c>
      <c r="AL76" s="61" t="str">
        <f t="shared" si="75"/>
        <v/>
      </c>
      <c r="AM76" s="35"/>
      <c r="AN76" s="26"/>
      <c r="AO76" s="100"/>
      <c r="AP76" s="102" t="str">
        <f t="shared" si="76"/>
        <v/>
      </c>
      <c r="AQ76" s="35"/>
      <c r="AR76" s="29"/>
      <c r="AS76" s="105"/>
      <c r="AT76" s="95" t="str">
        <f t="shared" si="77"/>
        <v/>
      </c>
      <c r="AU76" s="22" t="str">
        <f t="shared" si="78"/>
        <v/>
      </c>
      <c r="AV76" s="87">
        <f>IF(AND(AU76&lt;&gt;"",AU76&gt;Point!$I$8),AU76-Point!$I$8,0)</f>
        <v>0</v>
      </c>
      <c r="AW76" s="22">
        <f>IF(AV76&lt;&gt;0,VLOOKUP(AV76,Point!$I$11:$J$48,2),0)</f>
        <v>0</v>
      </c>
      <c r="AX76" s="26"/>
      <c r="AY76" s="22" t="str">
        <f t="shared" si="79"/>
        <v/>
      </c>
      <c r="AZ76" s="22" t="str">
        <f t="shared" si="80"/>
        <v/>
      </c>
      <c r="BA76" s="22" t="str">
        <f t="shared" si="81"/>
        <v/>
      </c>
      <c r="BB76" s="43">
        <f>IF(AY76&lt;&gt;"",VLOOKUP(BA76,Point!$A$3:$B$122,2),0)</f>
        <v>0</v>
      </c>
      <c r="BC76" s="128" t="str">
        <f t="shared" si="82"/>
        <v/>
      </c>
      <c r="BD76" s="65"/>
      <c r="BE76" s="27"/>
      <c r="BF76" s="22">
        <f t="shared" si="83"/>
        <v>0</v>
      </c>
      <c r="BG76" s="65"/>
      <c r="BH76" s="27"/>
      <c r="BI76" s="22">
        <f t="shared" si="84"/>
        <v>0</v>
      </c>
      <c r="BJ76" s="65"/>
      <c r="BK76" s="27"/>
      <c r="BL76" s="22">
        <f t="shared" si="85"/>
        <v>0</v>
      </c>
      <c r="BM76" s="65"/>
      <c r="BN76" s="27"/>
      <c r="BO76" s="150">
        <f t="shared" si="87"/>
        <v>0</v>
      </c>
      <c r="BP76" s="95" t="str">
        <f t="shared" si="88"/>
        <v/>
      </c>
      <c r="BQ76" s="22" t="str">
        <f t="shared" si="89"/>
        <v/>
      </c>
      <c r="BR76" s="57">
        <f>IF(BP76&lt;&gt;"",VLOOKUP(BQ76,Point!$A$3:$B$122,2),0)</f>
        <v>0</v>
      </c>
      <c r="BS76" s="64" t="str">
        <f t="shared" si="86"/>
        <v/>
      </c>
    </row>
    <row r="77" spans="1:71" ht="13.1" x14ac:dyDescent="0.25">
      <c r="A77" s="41" t="str">
        <f t="shared" si="59"/>
        <v/>
      </c>
      <c r="B77" s="52" t="str">
        <f t="shared" si="60"/>
        <v/>
      </c>
      <c r="C77" s="34"/>
      <c r="D77" s="29"/>
      <c r="E77" s="29"/>
      <c r="F77" s="29"/>
      <c r="G77" s="142"/>
      <c r="H77" s="48"/>
      <c r="I77" s="53" t="str">
        <f t="shared" si="61"/>
        <v/>
      </c>
      <c r="J77" s="54" t="str">
        <f t="shared" si="62"/>
        <v/>
      </c>
      <c r="K77" s="54" t="str">
        <f t="shared" si="63"/>
        <v/>
      </c>
      <c r="L77" s="55" t="str">
        <f t="shared" si="64"/>
        <v/>
      </c>
      <c r="M77" s="36" t="str">
        <f t="shared" si="65"/>
        <v/>
      </c>
      <c r="N77" s="26"/>
      <c r="O77" s="43">
        <f>IF(N77,VLOOKUP(N77,Point!$A$3:$B$122,2),0)</f>
        <v>0</v>
      </c>
      <c r="P77" s="61" t="str">
        <f t="shared" si="66"/>
        <v/>
      </c>
      <c r="Q77" s="35"/>
      <c r="R77" s="26"/>
      <c r="S77" s="100"/>
      <c r="T77" s="102" t="str">
        <f t="shared" si="67"/>
        <v/>
      </c>
      <c r="U77" s="35"/>
      <c r="V77" s="29"/>
      <c r="W77" s="105"/>
      <c r="X77" s="102" t="str">
        <f t="shared" si="68"/>
        <v/>
      </c>
      <c r="Y77" s="119" t="str">
        <f t="shared" si="69"/>
        <v/>
      </c>
      <c r="Z77" s="35"/>
      <c r="AA77" s="26"/>
      <c r="AB77" s="100"/>
      <c r="AC77" s="102" t="str">
        <f t="shared" si="70"/>
        <v/>
      </c>
      <c r="AD77" s="35"/>
      <c r="AE77" s="26"/>
      <c r="AF77" s="105"/>
      <c r="AG77" s="102" t="str">
        <f t="shared" si="71"/>
        <v/>
      </c>
      <c r="AH77" s="119" t="str">
        <f t="shared" si="72"/>
        <v/>
      </c>
      <c r="AI77" s="41" t="str">
        <f t="shared" si="73"/>
        <v/>
      </c>
      <c r="AJ77" s="22" t="str">
        <f t="shared" si="74"/>
        <v/>
      </c>
      <c r="AK77" s="57">
        <f>IF(AJ77&lt;&gt;"",VLOOKUP(AJ77,Point!$A$3:$B$122,2),0)</f>
        <v>0</v>
      </c>
      <c r="AL77" s="61" t="str">
        <f t="shared" si="75"/>
        <v/>
      </c>
      <c r="AM77" s="35"/>
      <c r="AN77" s="26"/>
      <c r="AO77" s="100"/>
      <c r="AP77" s="102" t="str">
        <f t="shared" si="76"/>
        <v/>
      </c>
      <c r="AQ77" s="35"/>
      <c r="AR77" s="29"/>
      <c r="AS77" s="105"/>
      <c r="AT77" s="95" t="str">
        <f t="shared" si="77"/>
        <v/>
      </c>
      <c r="AU77" s="22" t="str">
        <f t="shared" si="78"/>
        <v/>
      </c>
      <c r="AV77" s="87">
        <f>IF(AND(AU77&lt;&gt;"",AU77&gt;Point!$I$8),AU77-Point!$I$8,0)</f>
        <v>0</v>
      </c>
      <c r="AW77" s="22">
        <f>IF(AV77&lt;&gt;0,VLOOKUP(AV77,Point!$I$11:$J$48,2),0)</f>
        <v>0</v>
      </c>
      <c r="AX77" s="26"/>
      <c r="AY77" s="22" t="str">
        <f t="shared" si="79"/>
        <v/>
      </c>
      <c r="AZ77" s="22" t="str">
        <f t="shared" si="80"/>
        <v/>
      </c>
      <c r="BA77" s="22" t="str">
        <f t="shared" si="81"/>
        <v/>
      </c>
      <c r="BB77" s="43">
        <f>IF(AY77&lt;&gt;"",VLOOKUP(BA77,Point!$A$3:$B$122,2),0)</f>
        <v>0</v>
      </c>
      <c r="BC77" s="128" t="str">
        <f t="shared" si="82"/>
        <v/>
      </c>
      <c r="BD77" s="65"/>
      <c r="BE77" s="27"/>
      <c r="BF77" s="22">
        <f t="shared" si="83"/>
        <v>0</v>
      </c>
      <c r="BG77" s="65"/>
      <c r="BH77" s="27"/>
      <c r="BI77" s="22">
        <f t="shared" si="84"/>
        <v>0</v>
      </c>
      <c r="BJ77" s="65"/>
      <c r="BK77" s="27"/>
      <c r="BL77" s="22">
        <f t="shared" si="85"/>
        <v>0</v>
      </c>
      <c r="BM77" s="65"/>
      <c r="BN77" s="27"/>
      <c r="BO77" s="150">
        <f t="shared" si="87"/>
        <v>0</v>
      </c>
      <c r="BP77" s="95" t="str">
        <f t="shared" si="88"/>
        <v/>
      </c>
      <c r="BQ77" s="22" t="str">
        <f t="shared" si="89"/>
        <v/>
      </c>
      <c r="BR77" s="57">
        <f>IF(BP77&lt;&gt;"",VLOOKUP(BQ77,Point!$A$3:$B$122,2),0)</f>
        <v>0</v>
      </c>
      <c r="BS77" s="64" t="str">
        <f t="shared" si="86"/>
        <v/>
      </c>
    </row>
    <row r="78" spans="1:71" ht="13.1" x14ac:dyDescent="0.25">
      <c r="A78" s="41" t="str">
        <f t="shared" si="59"/>
        <v/>
      </c>
      <c r="B78" s="52" t="str">
        <f t="shared" si="60"/>
        <v/>
      </c>
      <c r="C78" s="34"/>
      <c r="D78" s="29"/>
      <c r="E78" s="29"/>
      <c r="F78" s="29"/>
      <c r="G78" s="142"/>
      <c r="H78" s="48"/>
      <c r="I78" s="53" t="str">
        <f t="shared" si="61"/>
        <v/>
      </c>
      <c r="J78" s="54" t="str">
        <f t="shared" si="62"/>
        <v/>
      </c>
      <c r="K78" s="54" t="str">
        <f t="shared" si="63"/>
        <v/>
      </c>
      <c r="L78" s="55" t="str">
        <f t="shared" si="64"/>
        <v/>
      </c>
      <c r="M78" s="36" t="str">
        <f t="shared" si="65"/>
        <v/>
      </c>
      <c r="N78" s="26"/>
      <c r="O78" s="43">
        <f>IF(N78,VLOOKUP(N78,Point!$A$3:$B$122,2),0)</f>
        <v>0</v>
      </c>
      <c r="P78" s="61" t="str">
        <f t="shared" si="66"/>
        <v/>
      </c>
      <c r="Q78" s="35"/>
      <c r="R78" s="26"/>
      <c r="S78" s="100"/>
      <c r="T78" s="102" t="str">
        <f t="shared" si="67"/>
        <v/>
      </c>
      <c r="U78" s="35"/>
      <c r="V78" s="29"/>
      <c r="W78" s="105"/>
      <c r="X78" s="102" t="str">
        <f t="shared" si="68"/>
        <v/>
      </c>
      <c r="Y78" s="119" t="str">
        <f t="shared" si="69"/>
        <v/>
      </c>
      <c r="Z78" s="35"/>
      <c r="AA78" s="26"/>
      <c r="AB78" s="100"/>
      <c r="AC78" s="102" t="str">
        <f t="shared" si="70"/>
        <v/>
      </c>
      <c r="AD78" s="35"/>
      <c r="AE78" s="26"/>
      <c r="AF78" s="105"/>
      <c r="AG78" s="102" t="str">
        <f t="shared" si="71"/>
        <v/>
      </c>
      <c r="AH78" s="119" t="str">
        <f t="shared" si="72"/>
        <v/>
      </c>
      <c r="AI78" s="41" t="str">
        <f t="shared" si="73"/>
        <v/>
      </c>
      <c r="AJ78" s="22" t="str">
        <f t="shared" si="74"/>
        <v/>
      </c>
      <c r="AK78" s="57">
        <f>IF(AJ78&lt;&gt;"",VLOOKUP(AJ78,Point!$A$3:$B$122,2),0)</f>
        <v>0</v>
      </c>
      <c r="AL78" s="61" t="str">
        <f t="shared" si="75"/>
        <v/>
      </c>
      <c r="AM78" s="35"/>
      <c r="AN78" s="26"/>
      <c r="AO78" s="100"/>
      <c r="AP78" s="102" t="str">
        <f t="shared" si="76"/>
        <v/>
      </c>
      <c r="AQ78" s="35"/>
      <c r="AR78" s="29"/>
      <c r="AS78" s="105"/>
      <c r="AT78" s="95" t="str">
        <f t="shared" si="77"/>
        <v/>
      </c>
      <c r="AU78" s="22" t="str">
        <f t="shared" si="78"/>
        <v/>
      </c>
      <c r="AV78" s="87">
        <f>IF(AND(AU78&lt;&gt;"",AU78&gt;Point!$I$8),AU78-Point!$I$8,0)</f>
        <v>0</v>
      </c>
      <c r="AW78" s="22">
        <f>IF(AV78&lt;&gt;0,VLOOKUP(AV78,Point!$I$11:$J$48,2),0)</f>
        <v>0</v>
      </c>
      <c r="AX78" s="26"/>
      <c r="AY78" s="22" t="str">
        <f t="shared" si="79"/>
        <v/>
      </c>
      <c r="AZ78" s="22" t="str">
        <f t="shared" si="80"/>
        <v/>
      </c>
      <c r="BA78" s="22" t="str">
        <f t="shared" si="81"/>
        <v/>
      </c>
      <c r="BB78" s="43">
        <f>IF(AY78&lt;&gt;"",VLOOKUP(BA78,Point!$A$3:$B$122,2),0)</f>
        <v>0</v>
      </c>
      <c r="BC78" s="128" t="str">
        <f t="shared" si="82"/>
        <v/>
      </c>
      <c r="BD78" s="65"/>
      <c r="BE78" s="27"/>
      <c r="BF78" s="22">
        <f t="shared" si="83"/>
        <v>0</v>
      </c>
      <c r="BG78" s="65"/>
      <c r="BH78" s="27"/>
      <c r="BI78" s="22">
        <f t="shared" si="84"/>
        <v>0</v>
      </c>
      <c r="BJ78" s="65"/>
      <c r="BK78" s="27"/>
      <c r="BL78" s="22">
        <f t="shared" si="85"/>
        <v>0</v>
      </c>
      <c r="BM78" s="65"/>
      <c r="BN78" s="27"/>
      <c r="BO78" s="150">
        <f t="shared" si="87"/>
        <v>0</v>
      </c>
      <c r="BP78" s="95" t="str">
        <f t="shared" si="88"/>
        <v/>
      </c>
      <c r="BQ78" s="22" t="str">
        <f t="shared" si="89"/>
        <v/>
      </c>
      <c r="BR78" s="57">
        <f>IF(BP78&lt;&gt;"",VLOOKUP(BQ78,Point!$A$3:$B$122,2),0)</f>
        <v>0</v>
      </c>
      <c r="BS78" s="64" t="str">
        <f t="shared" si="86"/>
        <v/>
      </c>
    </row>
    <row r="79" spans="1:71" ht="13.1" x14ac:dyDescent="0.25">
      <c r="A79" s="41" t="str">
        <f t="shared" si="59"/>
        <v/>
      </c>
      <c r="B79" s="52" t="str">
        <f t="shared" si="60"/>
        <v/>
      </c>
      <c r="C79" s="34"/>
      <c r="D79" s="29"/>
      <c r="E79" s="29"/>
      <c r="F79" s="29"/>
      <c r="G79" s="142"/>
      <c r="H79" s="48"/>
      <c r="I79" s="53" t="str">
        <f t="shared" si="61"/>
        <v/>
      </c>
      <c r="J79" s="54" t="str">
        <f t="shared" si="62"/>
        <v/>
      </c>
      <c r="K79" s="54" t="str">
        <f t="shared" si="63"/>
        <v/>
      </c>
      <c r="L79" s="55" t="str">
        <f t="shared" si="64"/>
        <v/>
      </c>
      <c r="M79" s="36" t="str">
        <f t="shared" si="65"/>
        <v/>
      </c>
      <c r="N79" s="26"/>
      <c r="O79" s="43">
        <f>IF(N79,VLOOKUP(N79,Point!$A$3:$B$122,2),0)</f>
        <v>0</v>
      </c>
      <c r="P79" s="61" t="str">
        <f t="shared" si="66"/>
        <v/>
      </c>
      <c r="Q79" s="35"/>
      <c r="R79" s="26"/>
      <c r="S79" s="100"/>
      <c r="T79" s="102" t="str">
        <f t="shared" si="67"/>
        <v/>
      </c>
      <c r="U79" s="35"/>
      <c r="V79" s="29"/>
      <c r="W79" s="105"/>
      <c r="X79" s="102" t="str">
        <f t="shared" si="68"/>
        <v/>
      </c>
      <c r="Y79" s="119" t="str">
        <f t="shared" si="69"/>
        <v/>
      </c>
      <c r="Z79" s="35"/>
      <c r="AA79" s="26"/>
      <c r="AB79" s="100"/>
      <c r="AC79" s="102" t="str">
        <f t="shared" si="70"/>
        <v/>
      </c>
      <c r="AD79" s="35"/>
      <c r="AE79" s="26"/>
      <c r="AF79" s="105"/>
      <c r="AG79" s="102" t="str">
        <f t="shared" si="71"/>
        <v/>
      </c>
      <c r="AH79" s="119" t="str">
        <f t="shared" si="72"/>
        <v/>
      </c>
      <c r="AI79" s="41" t="str">
        <f t="shared" si="73"/>
        <v/>
      </c>
      <c r="AJ79" s="22" t="str">
        <f t="shared" si="74"/>
        <v/>
      </c>
      <c r="AK79" s="57">
        <f>IF(AJ79&lt;&gt;"",VLOOKUP(AJ79,Point!$A$3:$B$122,2),0)</f>
        <v>0</v>
      </c>
      <c r="AL79" s="61" t="str">
        <f t="shared" si="75"/>
        <v/>
      </c>
      <c r="AM79" s="35"/>
      <c r="AN79" s="26"/>
      <c r="AO79" s="100"/>
      <c r="AP79" s="102" t="str">
        <f t="shared" si="76"/>
        <v/>
      </c>
      <c r="AQ79" s="35"/>
      <c r="AR79" s="29"/>
      <c r="AS79" s="105"/>
      <c r="AT79" s="95" t="str">
        <f t="shared" si="77"/>
        <v/>
      </c>
      <c r="AU79" s="22" t="str">
        <f t="shared" si="78"/>
        <v/>
      </c>
      <c r="AV79" s="87">
        <f>IF(AND(AU79&lt;&gt;"",AU79&gt;Point!$I$8),AU79-Point!$I$8,0)</f>
        <v>0</v>
      </c>
      <c r="AW79" s="22">
        <f>IF(AV79&lt;&gt;0,VLOOKUP(AV79,Point!$I$11:$J$48,2),0)</f>
        <v>0</v>
      </c>
      <c r="AX79" s="26"/>
      <c r="AY79" s="22" t="str">
        <f t="shared" si="79"/>
        <v/>
      </c>
      <c r="AZ79" s="22" t="str">
        <f t="shared" si="80"/>
        <v/>
      </c>
      <c r="BA79" s="22" t="str">
        <f t="shared" si="81"/>
        <v/>
      </c>
      <c r="BB79" s="43">
        <f>IF(AY79&lt;&gt;"",VLOOKUP(BA79,Point!$A$3:$B$122,2),0)</f>
        <v>0</v>
      </c>
      <c r="BC79" s="128" t="str">
        <f t="shared" si="82"/>
        <v/>
      </c>
      <c r="BD79" s="65"/>
      <c r="BE79" s="27"/>
      <c r="BF79" s="22">
        <f t="shared" si="83"/>
        <v>0</v>
      </c>
      <c r="BG79" s="65"/>
      <c r="BH79" s="27"/>
      <c r="BI79" s="22">
        <f t="shared" si="84"/>
        <v>0</v>
      </c>
      <c r="BJ79" s="65"/>
      <c r="BK79" s="27"/>
      <c r="BL79" s="22">
        <f t="shared" si="85"/>
        <v>0</v>
      </c>
      <c r="BM79" s="65"/>
      <c r="BN79" s="27"/>
      <c r="BO79" s="150">
        <f t="shared" si="87"/>
        <v>0</v>
      </c>
      <c r="BP79" s="95" t="str">
        <f t="shared" si="88"/>
        <v/>
      </c>
      <c r="BQ79" s="22" t="str">
        <f t="shared" si="89"/>
        <v/>
      </c>
      <c r="BR79" s="57">
        <f>IF(BP79&lt;&gt;"",VLOOKUP(BQ79,Point!$A$3:$B$122,2),0)</f>
        <v>0</v>
      </c>
      <c r="BS79" s="64" t="str">
        <f t="shared" si="86"/>
        <v/>
      </c>
    </row>
    <row r="80" spans="1:71" ht="13.1" x14ac:dyDescent="0.25">
      <c r="A80" s="41" t="str">
        <f t="shared" si="59"/>
        <v/>
      </c>
      <c r="B80" s="52" t="str">
        <f t="shared" si="60"/>
        <v/>
      </c>
      <c r="C80" s="34"/>
      <c r="D80" s="29"/>
      <c r="E80" s="29"/>
      <c r="F80" s="29"/>
      <c r="G80" s="142"/>
      <c r="H80" s="48"/>
      <c r="I80" s="53" t="str">
        <f t="shared" si="61"/>
        <v/>
      </c>
      <c r="J80" s="54" t="str">
        <f t="shared" si="62"/>
        <v/>
      </c>
      <c r="K80" s="54" t="str">
        <f t="shared" si="63"/>
        <v/>
      </c>
      <c r="L80" s="55" t="str">
        <f t="shared" si="64"/>
        <v/>
      </c>
      <c r="M80" s="36" t="str">
        <f t="shared" si="65"/>
        <v/>
      </c>
      <c r="N80" s="26"/>
      <c r="O80" s="43">
        <f>IF(N80,VLOOKUP(N80,Point!$A$3:$B$122,2),0)</f>
        <v>0</v>
      </c>
      <c r="P80" s="61" t="str">
        <f t="shared" si="66"/>
        <v/>
      </c>
      <c r="Q80" s="35"/>
      <c r="R80" s="26"/>
      <c r="S80" s="100"/>
      <c r="T80" s="102" t="str">
        <f t="shared" si="67"/>
        <v/>
      </c>
      <c r="U80" s="35"/>
      <c r="V80" s="29"/>
      <c r="W80" s="105"/>
      <c r="X80" s="102" t="str">
        <f t="shared" si="68"/>
        <v/>
      </c>
      <c r="Y80" s="119" t="str">
        <f t="shared" si="69"/>
        <v/>
      </c>
      <c r="Z80" s="35"/>
      <c r="AA80" s="26"/>
      <c r="AB80" s="100"/>
      <c r="AC80" s="102" t="str">
        <f t="shared" si="70"/>
        <v/>
      </c>
      <c r="AD80" s="35"/>
      <c r="AE80" s="26"/>
      <c r="AF80" s="105"/>
      <c r="AG80" s="102" t="str">
        <f t="shared" si="71"/>
        <v/>
      </c>
      <c r="AH80" s="119" t="str">
        <f t="shared" si="72"/>
        <v/>
      </c>
      <c r="AI80" s="41" t="str">
        <f t="shared" si="73"/>
        <v/>
      </c>
      <c r="AJ80" s="22" t="str">
        <f t="shared" si="74"/>
        <v/>
      </c>
      <c r="AK80" s="57">
        <f>IF(AJ80&lt;&gt;"",VLOOKUP(AJ80,Point!$A$3:$B$122,2),0)</f>
        <v>0</v>
      </c>
      <c r="AL80" s="61" t="str">
        <f t="shared" si="75"/>
        <v/>
      </c>
      <c r="AM80" s="35"/>
      <c r="AN80" s="26"/>
      <c r="AO80" s="100"/>
      <c r="AP80" s="102" t="str">
        <f t="shared" si="76"/>
        <v/>
      </c>
      <c r="AQ80" s="35"/>
      <c r="AR80" s="29"/>
      <c r="AS80" s="105"/>
      <c r="AT80" s="95" t="str">
        <f t="shared" si="77"/>
        <v/>
      </c>
      <c r="AU80" s="22" t="str">
        <f t="shared" si="78"/>
        <v/>
      </c>
      <c r="AV80" s="87">
        <f>IF(AND(AU80&lt;&gt;"",AU80&gt;Point!$I$8),AU80-Point!$I$8,0)</f>
        <v>0</v>
      </c>
      <c r="AW80" s="22">
        <f>IF(AV80&lt;&gt;0,VLOOKUP(AV80,Point!$I$11:$J$48,2),0)</f>
        <v>0</v>
      </c>
      <c r="AX80" s="26"/>
      <c r="AY80" s="22" t="str">
        <f t="shared" si="79"/>
        <v/>
      </c>
      <c r="AZ80" s="22" t="str">
        <f t="shared" si="80"/>
        <v/>
      </c>
      <c r="BA80" s="22" t="str">
        <f t="shared" si="81"/>
        <v/>
      </c>
      <c r="BB80" s="43">
        <f>IF(AY80&lt;&gt;"",VLOOKUP(BA80,Point!$A$3:$B$122,2),0)</f>
        <v>0</v>
      </c>
      <c r="BC80" s="128" t="str">
        <f t="shared" si="82"/>
        <v/>
      </c>
      <c r="BD80" s="65"/>
      <c r="BE80" s="27"/>
      <c r="BF80" s="22">
        <f t="shared" si="83"/>
        <v>0</v>
      </c>
      <c r="BG80" s="65"/>
      <c r="BH80" s="27"/>
      <c r="BI80" s="22">
        <f t="shared" si="84"/>
        <v>0</v>
      </c>
      <c r="BJ80" s="65"/>
      <c r="BK80" s="27"/>
      <c r="BL80" s="22">
        <f t="shared" si="85"/>
        <v>0</v>
      </c>
      <c r="BM80" s="65"/>
      <c r="BN80" s="27"/>
      <c r="BO80" s="150">
        <f t="shared" si="87"/>
        <v>0</v>
      </c>
      <c r="BP80" s="95" t="str">
        <f t="shared" si="88"/>
        <v/>
      </c>
      <c r="BQ80" s="22" t="str">
        <f t="shared" si="89"/>
        <v/>
      </c>
      <c r="BR80" s="57">
        <f>IF(BP80&lt;&gt;"",VLOOKUP(BQ80,Point!$A$3:$B$122,2),0)</f>
        <v>0</v>
      </c>
      <c r="BS80" s="64" t="str">
        <f t="shared" si="86"/>
        <v/>
      </c>
    </row>
    <row r="81" spans="1:71" ht="13.1" x14ac:dyDescent="0.25">
      <c r="A81" s="41" t="str">
        <f t="shared" si="59"/>
        <v/>
      </c>
      <c r="B81" s="52" t="str">
        <f t="shared" si="60"/>
        <v/>
      </c>
      <c r="C81" s="34"/>
      <c r="D81" s="29"/>
      <c r="E81" s="29"/>
      <c r="F81" s="29"/>
      <c r="G81" s="31"/>
      <c r="H81" s="48"/>
      <c r="I81" s="53" t="str">
        <f t="shared" si="61"/>
        <v/>
      </c>
      <c r="J81" s="54" t="str">
        <f t="shared" si="62"/>
        <v/>
      </c>
      <c r="K81" s="54" t="str">
        <f t="shared" si="63"/>
        <v/>
      </c>
      <c r="L81" s="55" t="str">
        <f t="shared" si="64"/>
        <v/>
      </c>
      <c r="M81" s="36" t="str">
        <f t="shared" si="65"/>
        <v/>
      </c>
      <c r="N81" s="26"/>
      <c r="O81" s="43">
        <f>IF(N81,VLOOKUP(N81,Point!$A$3:$B$122,2),0)</f>
        <v>0</v>
      </c>
      <c r="P81" s="61" t="str">
        <f t="shared" si="66"/>
        <v/>
      </c>
      <c r="Q81" s="35"/>
      <c r="R81" s="26"/>
      <c r="S81" s="100"/>
      <c r="T81" s="102" t="str">
        <f t="shared" si="67"/>
        <v/>
      </c>
      <c r="U81" s="35"/>
      <c r="V81" s="29"/>
      <c r="W81" s="105"/>
      <c r="X81" s="102" t="str">
        <f t="shared" si="68"/>
        <v/>
      </c>
      <c r="Y81" s="119" t="str">
        <f t="shared" si="69"/>
        <v/>
      </c>
      <c r="Z81" s="35"/>
      <c r="AA81" s="26"/>
      <c r="AB81" s="100"/>
      <c r="AC81" s="102" t="str">
        <f t="shared" si="70"/>
        <v/>
      </c>
      <c r="AD81" s="35"/>
      <c r="AE81" s="26"/>
      <c r="AF81" s="105"/>
      <c r="AG81" s="102" t="str">
        <f t="shared" si="71"/>
        <v/>
      </c>
      <c r="AH81" s="119" t="str">
        <f t="shared" si="72"/>
        <v/>
      </c>
      <c r="AI81" s="41" t="str">
        <f t="shared" si="73"/>
        <v/>
      </c>
      <c r="AJ81" s="22" t="str">
        <f t="shared" si="74"/>
        <v/>
      </c>
      <c r="AK81" s="57">
        <f>IF(AJ81&lt;&gt;"",VLOOKUP(AJ81,Point!$A$3:$B$122,2),0)</f>
        <v>0</v>
      </c>
      <c r="AL81" s="61" t="str">
        <f t="shared" si="75"/>
        <v/>
      </c>
      <c r="AM81" s="35"/>
      <c r="AN81" s="26"/>
      <c r="AO81" s="100"/>
      <c r="AP81" s="102" t="str">
        <f t="shared" si="76"/>
        <v/>
      </c>
      <c r="AQ81" s="35"/>
      <c r="AR81" s="29"/>
      <c r="AS81" s="105"/>
      <c r="AT81" s="95" t="str">
        <f t="shared" si="77"/>
        <v/>
      </c>
      <c r="AU81" s="22" t="str">
        <f t="shared" si="78"/>
        <v/>
      </c>
      <c r="AV81" s="87">
        <f>IF(AND(AU81&lt;&gt;"",AU81&gt;Point!$I$8),AU81-Point!$I$8,0)</f>
        <v>0</v>
      </c>
      <c r="AW81" s="22">
        <f>IF(AV81&lt;&gt;0,VLOOKUP(AV81,Point!$I$11:$J$48,2),0)</f>
        <v>0</v>
      </c>
      <c r="AX81" s="26"/>
      <c r="AY81" s="22" t="str">
        <f t="shared" si="79"/>
        <v/>
      </c>
      <c r="AZ81" s="22" t="str">
        <f t="shared" si="80"/>
        <v/>
      </c>
      <c r="BA81" s="22" t="str">
        <f t="shared" si="81"/>
        <v/>
      </c>
      <c r="BB81" s="43">
        <f>IF(AY81&lt;&gt;"",VLOOKUP(BA81,Point!$A$3:$B$122,2),0)</f>
        <v>0</v>
      </c>
      <c r="BC81" s="128" t="str">
        <f t="shared" si="82"/>
        <v/>
      </c>
      <c r="BD81" s="65"/>
      <c r="BE81" s="27"/>
      <c r="BF81" s="22">
        <f t="shared" si="83"/>
        <v>0</v>
      </c>
      <c r="BG81" s="65"/>
      <c r="BH81" s="27"/>
      <c r="BI81" s="22">
        <f t="shared" si="84"/>
        <v>0</v>
      </c>
      <c r="BJ81" s="65"/>
      <c r="BK81" s="27"/>
      <c r="BL81" s="22">
        <f t="shared" si="85"/>
        <v>0</v>
      </c>
      <c r="BM81" s="65"/>
      <c r="BN81" s="27"/>
      <c r="BO81" s="150">
        <f t="shared" si="87"/>
        <v>0</v>
      </c>
      <c r="BP81" s="95" t="str">
        <f t="shared" si="88"/>
        <v/>
      </c>
      <c r="BQ81" s="22" t="str">
        <f t="shared" si="89"/>
        <v/>
      </c>
      <c r="BR81" s="57">
        <f>IF(BP81&lt;&gt;"",VLOOKUP(BQ81,Point!$A$3:$B$122,2),0)</f>
        <v>0</v>
      </c>
      <c r="BS81" s="64" t="str">
        <f t="shared" si="86"/>
        <v/>
      </c>
    </row>
    <row r="82" spans="1:71" ht="13.1" x14ac:dyDescent="0.25">
      <c r="A82" s="41" t="str">
        <f t="shared" si="59"/>
        <v/>
      </c>
      <c r="B82" s="52" t="str">
        <f t="shared" si="60"/>
        <v/>
      </c>
      <c r="C82" s="34"/>
      <c r="D82" s="29"/>
      <c r="E82" s="29"/>
      <c r="F82" s="29"/>
      <c r="G82" s="31"/>
      <c r="H82" s="48"/>
      <c r="I82" s="53" t="str">
        <f t="shared" si="61"/>
        <v/>
      </c>
      <c r="J82" s="54" t="str">
        <f t="shared" si="62"/>
        <v/>
      </c>
      <c r="K82" s="54" t="str">
        <f t="shared" si="63"/>
        <v/>
      </c>
      <c r="L82" s="55" t="str">
        <f t="shared" si="64"/>
        <v/>
      </c>
      <c r="M82" s="36" t="str">
        <f t="shared" si="65"/>
        <v/>
      </c>
      <c r="N82" s="26"/>
      <c r="O82" s="43">
        <f>IF(N82,VLOOKUP(N82,Point!$A$3:$B$122,2),0)</f>
        <v>0</v>
      </c>
      <c r="P82" s="61" t="str">
        <f t="shared" si="66"/>
        <v/>
      </c>
      <c r="Q82" s="35"/>
      <c r="R82" s="26"/>
      <c r="S82" s="100"/>
      <c r="T82" s="102" t="str">
        <f t="shared" si="67"/>
        <v/>
      </c>
      <c r="U82" s="35"/>
      <c r="V82" s="29"/>
      <c r="W82" s="105"/>
      <c r="X82" s="102" t="str">
        <f t="shared" si="68"/>
        <v/>
      </c>
      <c r="Y82" s="119" t="str">
        <f t="shared" si="69"/>
        <v/>
      </c>
      <c r="Z82" s="35"/>
      <c r="AA82" s="26"/>
      <c r="AB82" s="100"/>
      <c r="AC82" s="102" t="str">
        <f t="shared" si="70"/>
        <v/>
      </c>
      <c r="AD82" s="35"/>
      <c r="AE82" s="26"/>
      <c r="AF82" s="105"/>
      <c r="AG82" s="102" t="str">
        <f t="shared" si="71"/>
        <v/>
      </c>
      <c r="AH82" s="119" t="str">
        <f t="shared" si="72"/>
        <v/>
      </c>
      <c r="AI82" s="41" t="str">
        <f t="shared" si="73"/>
        <v/>
      </c>
      <c r="AJ82" s="22" t="str">
        <f t="shared" si="74"/>
        <v/>
      </c>
      <c r="AK82" s="57">
        <f>IF(AJ82&lt;&gt;"",VLOOKUP(AJ82,Point!$A$3:$B$122,2),0)</f>
        <v>0</v>
      </c>
      <c r="AL82" s="61" t="str">
        <f t="shared" si="75"/>
        <v/>
      </c>
      <c r="AM82" s="35"/>
      <c r="AN82" s="26"/>
      <c r="AO82" s="100"/>
      <c r="AP82" s="102" t="str">
        <f t="shared" si="76"/>
        <v/>
      </c>
      <c r="AQ82" s="35"/>
      <c r="AR82" s="29"/>
      <c r="AS82" s="105"/>
      <c r="AT82" s="95" t="str">
        <f t="shared" si="77"/>
        <v/>
      </c>
      <c r="AU82" s="22" t="str">
        <f t="shared" si="78"/>
        <v/>
      </c>
      <c r="AV82" s="87">
        <f>IF(AND(AU82&lt;&gt;"",AU82&gt;Point!$I$8),AU82-Point!$I$8,0)</f>
        <v>0</v>
      </c>
      <c r="AW82" s="22">
        <f>IF(AV82&lt;&gt;0,VLOOKUP(AV82,Point!$I$11:$J$48,2),0)</f>
        <v>0</v>
      </c>
      <c r="AX82" s="26"/>
      <c r="AY82" s="22" t="str">
        <f t="shared" si="79"/>
        <v/>
      </c>
      <c r="AZ82" s="22" t="str">
        <f t="shared" si="80"/>
        <v/>
      </c>
      <c r="BA82" s="22" t="str">
        <f t="shared" si="81"/>
        <v/>
      </c>
      <c r="BB82" s="43">
        <f>IF(AY82&lt;&gt;"",VLOOKUP(BA82,Point!$A$3:$B$122,2),0)</f>
        <v>0</v>
      </c>
      <c r="BC82" s="128" t="str">
        <f t="shared" si="82"/>
        <v/>
      </c>
      <c r="BD82" s="65"/>
      <c r="BE82" s="27"/>
      <c r="BF82" s="22">
        <f t="shared" si="83"/>
        <v>0</v>
      </c>
      <c r="BG82" s="65"/>
      <c r="BH82" s="27"/>
      <c r="BI82" s="22">
        <f t="shared" si="84"/>
        <v>0</v>
      </c>
      <c r="BJ82" s="65"/>
      <c r="BK82" s="27"/>
      <c r="BL82" s="22">
        <f t="shared" si="85"/>
        <v>0</v>
      </c>
      <c r="BM82" s="65"/>
      <c r="BN82" s="27"/>
      <c r="BO82" s="150">
        <f t="shared" si="87"/>
        <v>0</v>
      </c>
      <c r="BP82" s="95" t="str">
        <f t="shared" si="88"/>
        <v/>
      </c>
      <c r="BQ82" s="22" t="str">
        <f t="shared" si="89"/>
        <v/>
      </c>
      <c r="BR82" s="57">
        <f>IF(BP82&lt;&gt;"",VLOOKUP(BQ82,Point!$A$3:$B$122,2),0)</f>
        <v>0</v>
      </c>
      <c r="BS82" s="64" t="str">
        <f t="shared" si="86"/>
        <v/>
      </c>
    </row>
    <row r="83" spans="1:71" ht="13.1" x14ac:dyDescent="0.25">
      <c r="A83" s="41" t="str">
        <f t="shared" si="59"/>
        <v/>
      </c>
      <c r="B83" s="52" t="str">
        <f t="shared" si="60"/>
        <v/>
      </c>
      <c r="C83" s="34"/>
      <c r="D83" s="29"/>
      <c r="E83" s="29"/>
      <c r="F83" s="29"/>
      <c r="G83" s="31"/>
      <c r="H83" s="48"/>
      <c r="I83" s="53" t="str">
        <f t="shared" si="61"/>
        <v/>
      </c>
      <c r="J83" s="54" t="str">
        <f t="shared" si="62"/>
        <v/>
      </c>
      <c r="K83" s="54" t="str">
        <f t="shared" si="63"/>
        <v/>
      </c>
      <c r="L83" s="55" t="str">
        <f t="shared" si="64"/>
        <v/>
      </c>
      <c r="M83" s="36" t="str">
        <f t="shared" si="65"/>
        <v/>
      </c>
      <c r="N83" s="26"/>
      <c r="O83" s="43">
        <f>IF(N83,VLOOKUP(N83,Point!$A$3:$B$122,2),0)</f>
        <v>0</v>
      </c>
      <c r="P83" s="61" t="str">
        <f t="shared" si="66"/>
        <v/>
      </c>
      <c r="Q83" s="35"/>
      <c r="R83" s="26"/>
      <c r="S83" s="100"/>
      <c r="T83" s="102" t="str">
        <f t="shared" si="67"/>
        <v/>
      </c>
      <c r="U83" s="35"/>
      <c r="V83" s="29"/>
      <c r="W83" s="105"/>
      <c r="X83" s="102" t="str">
        <f t="shared" si="68"/>
        <v/>
      </c>
      <c r="Y83" s="119" t="str">
        <f t="shared" si="69"/>
        <v/>
      </c>
      <c r="Z83" s="35"/>
      <c r="AA83" s="26"/>
      <c r="AB83" s="100"/>
      <c r="AC83" s="102" t="str">
        <f t="shared" si="70"/>
        <v/>
      </c>
      <c r="AD83" s="35"/>
      <c r="AE83" s="26"/>
      <c r="AF83" s="105"/>
      <c r="AG83" s="102" t="str">
        <f t="shared" si="71"/>
        <v/>
      </c>
      <c r="AH83" s="119" t="str">
        <f t="shared" si="72"/>
        <v/>
      </c>
      <c r="AI83" s="41" t="str">
        <f t="shared" si="73"/>
        <v/>
      </c>
      <c r="AJ83" s="22" t="str">
        <f t="shared" si="74"/>
        <v/>
      </c>
      <c r="AK83" s="57">
        <f>IF(AJ83&lt;&gt;"",VLOOKUP(AJ83,Point!$A$3:$B$122,2),0)</f>
        <v>0</v>
      </c>
      <c r="AL83" s="61" t="str">
        <f t="shared" si="75"/>
        <v/>
      </c>
      <c r="AM83" s="35"/>
      <c r="AN83" s="26"/>
      <c r="AO83" s="100"/>
      <c r="AP83" s="102" t="str">
        <f t="shared" si="76"/>
        <v/>
      </c>
      <c r="AQ83" s="35"/>
      <c r="AR83" s="29"/>
      <c r="AS83" s="105"/>
      <c r="AT83" s="95" t="str">
        <f t="shared" si="77"/>
        <v/>
      </c>
      <c r="AU83" s="22" t="str">
        <f t="shared" si="78"/>
        <v/>
      </c>
      <c r="AV83" s="87">
        <f>IF(AND(AU83&lt;&gt;"",AU83&gt;Point!$I$8),AU83-Point!$I$8,0)</f>
        <v>0</v>
      </c>
      <c r="AW83" s="22">
        <f>IF(AV83&lt;&gt;0,VLOOKUP(AV83,Point!$I$11:$J$48,2),0)</f>
        <v>0</v>
      </c>
      <c r="AX83" s="26"/>
      <c r="AY83" s="22" t="str">
        <f t="shared" si="79"/>
        <v/>
      </c>
      <c r="AZ83" s="22" t="str">
        <f t="shared" si="80"/>
        <v/>
      </c>
      <c r="BA83" s="22" t="str">
        <f t="shared" si="81"/>
        <v/>
      </c>
      <c r="BB83" s="43">
        <f>IF(AY83&lt;&gt;"",VLOOKUP(BA83,Point!$A$3:$B$122,2),0)</f>
        <v>0</v>
      </c>
      <c r="BC83" s="128" t="str">
        <f t="shared" si="82"/>
        <v/>
      </c>
      <c r="BD83" s="65"/>
      <c r="BE83" s="27"/>
      <c r="BF83" s="22">
        <f t="shared" si="83"/>
        <v>0</v>
      </c>
      <c r="BG83" s="65"/>
      <c r="BH83" s="27"/>
      <c r="BI83" s="22">
        <f t="shared" si="84"/>
        <v>0</v>
      </c>
      <c r="BJ83" s="65"/>
      <c r="BK83" s="27"/>
      <c r="BL83" s="22">
        <f t="shared" si="85"/>
        <v>0</v>
      </c>
      <c r="BM83" s="65"/>
      <c r="BN83" s="27"/>
      <c r="BO83" s="150">
        <f t="shared" si="87"/>
        <v>0</v>
      </c>
      <c r="BP83" s="95" t="str">
        <f t="shared" si="88"/>
        <v/>
      </c>
      <c r="BQ83" s="22" t="str">
        <f t="shared" si="89"/>
        <v/>
      </c>
      <c r="BR83" s="57">
        <f>IF(BP83&lt;&gt;"",VLOOKUP(BQ83,Point!$A$3:$B$122,2),0)</f>
        <v>0</v>
      </c>
      <c r="BS83" s="64" t="str">
        <f t="shared" si="86"/>
        <v/>
      </c>
    </row>
    <row r="84" spans="1:71" ht="13.1" x14ac:dyDescent="0.25">
      <c r="A84" s="41" t="str">
        <f t="shared" si="59"/>
        <v/>
      </c>
      <c r="B84" s="52" t="str">
        <f t="shared" si="60"/>
        <v/>
      </c>
      <c r="C84" s="34"/>
      <c r="D84" s="29"/>
      <c r="E84" s="29"/>
      <c r="F84" s="29"/>
      <c r="G84" s="31"/>
      <c r="H84" s="48"/>
      <c r="I84" s="53" t="str">
        <f t="shared" si="61"/>
        <v/>
      </c>
      <c r="J84" s="54" t="str">
        <f t="shared" si="62"/>
        <v/>
      </c>
      <c r="K84" s="54" t="str">
        <f t="shared" si="63"/>
        <v/>
      </c>
      <c r="L84" s="55" t="str">
        <f t="shared" si="64"/>
        <v/>
      </c>
      <c r="M84" s="36" t="str">
        <f t="shared" si="65"/>
        <v/>
      </c>
      <c r="N84" s="26"/>
      <c r="O84" s="43">
        <f>IF(N84,VLOOKUP(N84,Point!$A$3:$B$122,2),0)</f>
        <v>0</v>
      </c>
      <c r="P84" s="61" t="str">
        <f t="shared" si="66"/>
        <v/>
      </c>
      <c r="Q84" s="35"/>
      <c r="R84" s="26"/>
      <c r="S84" s="100"/>
      <c r="T84" s="102" t="str">
        <f t="shared" si="67"/>
        <v/>
      </c>
      <c r="U84" s="35"/>
      <c r="V84" s="29"/>
      <c r="W84" s="105"/>
      <c r="X84" s="102" t="str">
        <f t="shared" si="68"/>
        <v/>
      </c>
      <c r="Y84" s="119" t="str">
        <f t="shared" si="69"/>
        <v/>
      </c>
      <c r="Z84" s="35"/>
      <c r="AA84" s="26"/>
      <c r="AB84" s="100"/>
      <c r="AC84" s="102" t="str">
        <f t="shared" si="70"/>
        <v/>
      </c>
      <c r="AD84" s="35"/>
      <c r="AE84" s="26"/>
      <c r="AF84" s="105"/>
      <c r="AG84" s="102" t="str">
        <f t="shared" si="71"/>
        <v/>
      </c>
      <c r="AH84" s="119" t="str">
        <f t="shared" si="72"/>
        <v/>
      </c>
      <c r="AI84" s="41" t="str">
        <f t="shared" si="73"/>
        <v/>
      </c>
      <c r="AJ84" s="22" t="str">
        <f t="shared" si="74"/>
        <v/>
      </c>
      <c r="AK84" s="57">
        <f>IF(AJ84&lt;&gt;"",VLOOKUP(AJ84,Point!$A$3:$B$122,2),0)</f>
        <v>0</v>
      </c>
      <c r="AL84" s="61" t="str">
        <f t="shared" si="75"/>
        <v/>
      </c>
      <c r="AM84" s="35"/>
      <c r="AN84" s="26"/>
      <c r="AO84" s="100"/>
      <c r="AP84" s="102" t="str">
        <f t="shared" si="76"/>
        <v/>
      </c>
      <c r="AQ84" s="35"/>
      <c r="AR84" s="29"/>
      <c r="AS84" s="105"/>
      <c r="AT84" s="95" t="str">
        <f t="shared" si="77"/>
        <v/>
      </c>
      <c r="AU84" s="22" t="str">
        <f t="shared" si="78"/>
        <v/>
      </c>
      <c r="AV84" s="87">
        <f>IF(AND(AU84&lt;&gt;"",AU84&gt;Point!$I$8),AU84-Point!$I$8,0)</f>
        <v>0</v>
      </c>
      <c r="AW84" s="22">
        <f>IF(AV84&lt;&gt;0,VLOOKUP(AV84,Point!$I$11:$J$48,2),0)</f>
        <v>0</v>
      </c>
      <c r="AX84" s="26"/>
      <c r="AY84" s="22" t="str">
        <f t="shared" si="79"/>
        <v/>
      </c>
      <c r="AZ84" s="22" t="str">
        <f t="shared" si="80"/>
        <v/>
      </c>
      <c r="BA84" s="22" t="str">
        <f t="shared" si="81"/>
        <v/>
      </c>
      <c r="BB84" s="43">
        <f>IF(AY84&lt;&gt;"",VLOOKUP(BA84,Point!$A$3:$B$122,2),0)</f>
        <v>0</v>
      </c>
      <c r="BC84" s="128" t="str">
        <f t="shared" si="82"/>
        <v/>
      </c>
      <c r="BD84" s="65"/>
      <c r="BE84" s="27"/>
      <c r="BF84" s="22">
        <f t="shared" si="83"/>
        <v>0</v>
      </c>
      <c r="BG84" s="65"/>
      <c r="BH84" s="27"/>
      <c r="BI84" s="22">
        <f t="shared" si="84"/>
        <v>0</v>
      </c>
      <c r="BJ84" s="65"/>
      <c r="BK84" s="27"/>
      <c r="BL84" s="22">
        <f t="shared" si="85"/>
        <v>0</v>
      </c>
      <c r="BM84" s="65"/>
      <c r="BN84" s="27"/>
      <c r="BO84" s="150">
        <f t="shared" si="87"/>
        <v>0</v>
      </c>
      <c r="BP84" s="95" t="str">
        <f t="shared" si="88"/>
        <v/>
      </c>
      <c r="BQ84" s="22" t="str">
        <f t="shared" si="89"/>
        <v/>
      </c>
      <c r="BR84" s="57">
        <f>IF(BP84&lt;&gt;"",VLOOKUP(BQ84,Point!$A$3:$B$122,2),0)</f>
        <v>0</v>
      </c>
      <c r="BS84" s="64" t="str">
        <f t="shared" si="86"/>
        <v/>
      </c>
    </row>
    <row r="85" spans="1:71" ht="13.1" x14ac:dyDescent="0.25">
      <c r="A85" s="41" t="str">
        <f t="shared" si="59"/>
        <v/>
      </c>
      <c r="B85" s="52" t="str">
        <f t="shared" si="60"/>
        <v/>
      </c>
      <c r="C85" s="34"/>
      <c r="D85" s="29"/>
      <c r="E85" s="29"/>
      <c r="F85" s="29"/>
      <c r="G85" s="31"/>
      <c r="H85" s="48"/>
      <c r="I85" s="53" t="str">
        <f t="shared" si="61"/>
        <v/>
      </c>
      <c r="J85" s="54" t="str">
        <f t="shared" si="62"/>
        <v/>
      </c>
      <c r="K85" s="54" t="str">
        <f t="shared" si="63"/>
        <v/>
      </c>
      <c r="L85" s="55" t="str">
        <f t="shared" si="64"/>
        <v/>
      </c>
      <c r="M85" s="36" t="str">
        <f t="shared" si="65"/>
        <v/>
      </c>
      <c r="N85" s="26"/>
      <c r="O85" s="43">
        <f>IF(N85,VLOOKUP(N85,Point!$A$3:$B$122,2),0)</f>
        <v>0</v>
      </c>
      <c r="P85" s="61" t="str">
        <f t="shared" si="66"/>
        <v/>
      </c>
      <c r="Q85" s="35"/>
      <c r="R85" s="26"/>
      <c r="S85" s="100"/>
      <c r="T85" s="102" t="str">
        <f t="shared" si="67"/>
        <v/>
      </c>
      <c r="U85" s="35"/>
      <c r="V85" s="29"/>
      <c r="W85" s="105"/>
      <c r="X85" s="102" t="str">
        <f t="shared" si="68"/>
        <v/>
      </c>
      <c r="Y85" s="119" t="str">
        <f t="shared" si="69"/>
        <v/>
      </c>
      <c r="Z85" s="35"/>
      <c r="AA85" s="26"/>
      <c r="AB85" s="100"/>
      <c r="AC85" s="102" t="str">
        <f t="shared" si="70"/>
        <v/>
      </c>
      <c r="AD85" s="35"/>
      <c r="AE85" s="26"/>
      <c r="AF85" s="105"/>
      <c r="AG85" s="102" t="str">
        <f t="shared" si="71"/>
        <v/>
      </c>
      <c r="AH85" s="119" t="str">
        <f t="shared" si="72"/>
        <v/>
      </c>
      <c r="AI85" s="41" t="str">
        <f t="shared" si="73"/>
        <v/>
      </c>
      <c r="AJ85" s="22" t="str">
        <f t="shared" si="74"/>
        <v/>
      </c>
      <c r="AK85" s="57">
        <f>IF(AJ85&lt;&gt;"",VLOOKUP(AJ85,Point!$A$3:$B$122,2),0)</f>
        <v>0</v>
      </c>
      <c r="AL85" s="61" t="str">
        <f t="shared" si="75"/>
        <v/>
      </c>
      <c r="AM85" s="35"/>
      <c r="AN85" s="26"/>
      <c r="AO85" s="100"/>
      <c r="AP85" s="102" t="str">
        <f t="shared" si="76"/>
        <v/>
      </c>
      <c r="AQ85" s="35"/>
      <c r="AR85" s="29"/>
      <c r="AS85" s="105"/>
      <c r="AT85" s="95" t="str">
        <f t="shared" si="77"/>
        <v/>
      </c>
      <c r="AU85" s="22" t="str">
        <f t="shared" si="78"/>
        <v/>
      </c>
      <c r="AV85" s="87">
        <f>IF(AND(AU85&lt;&gt;"",AU85&gt;Point!$I$8),AU85-Point!$I$8,0)</f>
        <v>0</v>
      </c>
      <c r="AW85" s="22">
        <f>IF(AV85&lt;&gt;0,VLOOKUP(AV85,Point!$I$11:$J$48,2),0)</f>
        <v>0</v>
      </c>
      <c r="AX85" s="26"/>
      <c r="AY85" s="22" t="str">
        <f t="shared" si="79"/>
        <v/>
      </c>
      <c r="AZ85" s="22" t="str">
        <f t="shared" si="80"/>
        <v/>
      </c>
      <c r="BA85" s="22" t="str">
        <f t="shared" si="81"/>
        <v/>
      </c>
      <c r="BB85" s="43">
        <f>IF(AY85&lt;&gt;"",VLOOKUP(BA85,Point!$A$3:$B$122,2),0)</f>
        <v>0</v>
      </c>
      <c r="BC85" s="128" t="str">
        <f t="shared" si="82"/>
        <v/>
      </c>
      <c r="BD85" s="65"/>
      <c r="BE85" s="27"/>
      <c r="BF85" s="22">
        <f t="shared" si="83"/>
        <v>0</v>
      </c>
      <c r="BG85" s="65"/>
      <c r="BH85" s="27"/>
      <c r="BI85" s="22">
        <f t="shared" si="84"/>
        <v>0</v>
      </c>
      <c r="BJ85" s="65"/>
      <c r="BK85" s="27"/>
      <c r="BL85" s="22">
        <f t="shared" si="85"/>
        <v>0</v>
      </c>
      <c r="BM85" s="65"/>
      <c r="BN85" s="27"/>
      <c r="BO85" s="150">
        <f t="shared" si="87"/>
        <v>0</v>
      </c>
      <c r="BP85" s="95" t="str">
        <f t="shared" si="88"/>
        <v/>
      </c>
      <c r="BQ85" s="22" t="str">
        <f t="shared" si="89"/>
        <v/>
      </c>
      <c r="BR85" s="57">
        <f>IF(BP85&lt;&gt;"",VLOOKUP(BQ85,Point!$A$3:$B$122,2),0)</f>
        <v>0</v>
      </c>
      <c r="BS85" s="64" t="str">
        <f t="shared" si="86"/>
        <v/>
      </c>
    </row>
    <row r="86" spans="1:71" ht="13.1" x14ac:dyDescent="0.25">
      <c r="A86" s="41" t="str">
        <f t="shared" si="59"/>
        <v/>
      </c>
      <c r="B86" s="52" t="str">
        <f t="shared" si="60"/>
        <v/>
      </c>
      <c r="C86" s="34"/>
      <c r="D86" s="29"/>
      <c r="E86" s="29"/>
      <c r="F86" s="29"/>
      <c r="G86" s="31"/>
      <c r="H86" s="48"/>
      <c r="I86" s="53" t="str">
        <f t="shared" si="61"/>
        <v/>
      </c>
      <c r="J86" s="54" t="str">
        <f t="shared" si="62"/>
        <v/>
      </c>
      <c r="K86" s="54" t="str">
        <f t="shared" si="63"/>
        <v/>
      </c>
      <c r="L86" s="55" t="str">
        <f t="shared" si="64"/>
        <v/>
      </c>
      <c r="M86" s="36" t="str">
        <f t="shared" si="65"/>
        <v/>
      </c>
      <c r="N86" s="26"/>
      <c r="O86" s="43">
        <f>IF(N86,VLOOKUP(N86,Point!$A$3:$B$122,2),0)</f>
        <v>0</v>
      </c>
      <c r="P86" s="61" t="str">
        <f t="shared" si="66"/>
        <v/>
      </c>
      <c r="Q86" s="35"/>
      <c r="R86" s="26"/>
      <c r="S86" s="100"/>
      <c r="T86" s="102" t="str">
        <f t="shared" si="67"/>
        <v/>
      </c>
      <c r="U86" s="35"/>
      <c r="V86" s="29"/>
      <c r="W86" s="105"/>
      <c r="X86" s="102" t="str">
        <f t="shared" si="68"/>
        <v/>
      </c>
      <c r="Y86" s="119" t="str">
        <f t="shared" si="69"/>
        <v/>
      </c>
      <c r="Z86" s="35"/>
      <c r="AA86" s="26"/>
      <c r="AB86" s="100"/>
      <c r="AC86" s="102" t="str">
        <f t="shared" si="70"/>
        <v/>
      </c>
      <c r="AD86" s="35"/>
      <c r="AE86" s="26"/>
      <c r="AF86" s="105"/>
      <c r="AG86" s="102" t="str">
        <f t="shared" si="71"/>
        <v/>
      </c>
      <c r="AH86" s="119" t="str">
        <f t="shared" si="72"/>
        <v/>
      </c>
      <c r="AI86" s="41" t="str">
        <f t="shared" si="73"/>
        <v/>
      </c>
      <c r="AJ86" s="22" t="str">
        <f t="shared" si="74"/>
        <v/>
      </c>
      <c r="AK86" s="57">
        <f>IF(AJ86&lt;&gt;"",VLOOKUP(AJ86,Point!$A$3:$B$122,2),0)</f>
        <v>0</v>
      </c>
      <c r="AL86" s="61" t="str">
        <f t="shared" si="75"/>
        <v/>
      </c>
      <c r="AM86" s="35"/>
      <c r="AN86" s="26"/>
      <c r="AO86" s="100"/>
      <c r="AP86" s="102" t="str">
        <f t="shared" si="76"/>
        <v/>
      </c>
      <c r="AQ86" s="35"/>
      <c r="AR86" s="29"/>
      <c r="AS86" s="105"/>
      <c r="AT86" s="95" t="str">
        <f t="shared" si="77"/>
        <v/>
      </c>
      <c r="AU86" s="22" t="str">
        <f t="shared" si="78"/>
        <v/>
      </c>
      <c r="AV86" s="87">
        <f>IF(AND(AU86&lt;&gt;"",AU86&gt;Point!$I$8),AU86-Point!$I$8,0)</f>
        <v>0</v>
      </c>
      <c r="AW86" s="22">
        <f>IF(AV86&lt;&gt;0,VLOOKUP(AV86,Point!$I$11:$J$48,2),0)</f>
        <v>0</v>
      </c>
      <c r="AX86" s="26"/>
      <c r="AY86" s="22" t="str">
        <f t="shared" si="79"/>
        <v/>
      </c>
      <c r="AZ86" s="22" t="str">
        <f t="shared" si="80"/>
        <v/>
      </c>
      <c r="BA86" s="22" t="str">
        <f t="shared" si="81"/>
        <v/>
      </c>
      <c r="BB86" s="43">
        <f>IF(AY86&lt;&gt;"",VLOOKUP(BA86,Point!$A$3:$B$122,2),0)</f>
        <v>0</v>
      </c>
      <c r="BC86" s="128" t="str">
        <f t="shared" si="82"/>
        <v/>
      </c>
      <c r="BD86" s="65"/>
      <c r="BE86" s="27"/>
      <c r="BF86" s="22">
        <f t="shared" si="83"/>
        <v>0</v>
      </c>
      <c r="BG86" s="65"/>
      <c r="BH86" s="27"/>
      <c r="BI86" s="22">
        <f t="shared" si="84"/>
        <v>0</v>
      </c>
      <c r="BJ86" s="65"/>
      <c r="BK86" s="27"/>
      <c r="BL86" s="22">
        <f t="shared" si="85"/>
        <v>0</v>
      </c>
      <c r="BM86" s="65"/>
      <c r="BN86" s="27"/>
      <c r="BO86" s="150">
        <f t="shared" si="87"/>
        <v>0</v>
      </c>
      <c r="BP86" s="95" t="str">
        <f t="shared" si="88"/>
        <v/>
      </c>
      <c r="BQ86" s="22" t="str">
        <f t="shared" si="89"/>
        <v/>
      </c>
      <c r="BR86" s="57">
        <f>IF(BP86&lt;&gt;"",VLOOKUP(BQ86,Point!$A$3:$B$122,2),0)</f>
        <v>0</v>
      </c>
      <c r="BS86" s="64" t="str">
        <f t="shared" si="86"/>
        <v/>
      </c>
    </row>
    <row r="87" spans="1:71" ht="13.1" x14ac:dyDescent="0.25">
      <c r="A87" s="41" t="str">
        <f t="shared" si="59"/>
        <v/>
      </c>
      <c r="B87" s="52" t="str">
        <f t="shared" si="60"/>
        <v/>
      </c>
      <c r="C87" s="34"/>
      <c r="D87" s="29"/>
      <c r="E87" s="29"/>
      <c r="F87" s="29"/>
      <c r="G87" s="31"/>
      <c r="H87" s="48"/>
      <c r="I87" s="53" t="str">
        <f t="shared" si="61"/>
        <v/>
      </c>
      <c r="J87" s="54" t="str">
        <f t="shared" si="62"/>
        <v/>
      </c>
      <c r="K87" s="54" t="str">
        <f t="shared" si="63"/>
        <v/>
      </c>
      <c r="L87" s="55" t="str">
        <f t="shared" si="64"/>
        <v/>
      </c>
      <c r="M87" s="36" t="str">
        <f t="shared" si="65"/>
        <v/>
      </c>
      <c r="N87" s="26"/>
      <c r="O87" s="43">
        <f>IF(N87,VLOOKUP(N87,Point!$A$3:$B$122,2),0)</f>
        <v>0</v>
      </c>
      <c r="P87" s="61" t="str">
        <f t="shared" si="66"/>
        <v/>
      </c>
      <c r="Q87" s="35"/>
      <c r="R87" s="26"/>
      <c r="S87" s="100"/>
      <c r="T87" s="102" t="str">
        <f t="shared" si="67"/>
        <v/>
      </c>
      <c r="U87" s="35"/>
      <c r="V87" s="29"/>
      <c r="W87" s="105"/>
      <c r="X87" s="102" t="str">
        <f t="shared" si="68"/>
        <v/>
      </c>
      <c r="Y87" s="119" t="str">
        <f t="shared" si="69"/>
        <v/>
      </c>
      <c r="Z87" s="35"/>
      <c r="AA87" s="26"/>
      <c r="AB87" s="100"/>
      <c r="AC87" s="102" t="str">
        <f t="shared" si="70"/>
        <v/>
      </c>
      <c r="AD87" s="35"/>
      <c r="AE87" s="26"/>
      <c r="AF87" s="105"/>
      <c r="AG87" s="102" t="str">
        <f t="shared" si="71"/>
        <v/>
      </c>
      <c r="AH87" s="119" t="str">
        <f t="shared" si="72"/>
        <v/>
      </c>
      <c r="AI87" s="41" t="str">
        <f t="shared" si="73"/>
        <v/>
      </c>
      <c r="AJ87" s="22" t="str">
        <f t="shared" si="74"/>
        <v/>
      </c>
      <c r="AK87" s="57">
        <f>IF(AJ87&lt;&gt;"",VLOOKUP(AJ87,Point!$A$3:$B$122,2),0)</f>
        <v>0</v>
      </c>
      <c r="AL87" s="61" t="str">
        <f t="shared" si="75"/>
        <v/>
      </c>
      <c r="AM87" s="35"/>
      <c r="AN87" s="26"/>
      <c r="AO87" s="100"/>
      <c r="AP87" s="102" t="str">
        <f t="shared" si="76"/>
        <v/>
      </c>
      <c r="AQ87" s="35"/>
      <c r="AR87" s="29"/>
      <c r="AS87" s="105"/>
      <c r="AT87" s="95" t="str">
        <f t="shared" si="77"/>
        <v/>
      </c>
      <c r="AU87" s="22" t="str">
        <f t="shared" si="78"/>
        <v/>
      </c>
      <c r="AV87" s="87">
        <f>IF(AND(AU87&lt;&gt;"",AU87&gt;Point!$I$8),AU87-Point!$I$8,0)</f>
        <v>0</v>
      </c>
      <c r="AW87" s="22">
        <f>IF(AV87&lt;&gt;0,VLOOKUP(AV87,Point!$I$11:$J$48,2),0)</f>
        <v>0</v>
      </c>
      <c r="AX87" s="26"/>
      <c r="AY87" s="22" t="str">
        <f t="shared" si="79"/>
        <v/>
      </c>
      <c r="AZ87" s="22" t="str">
        <f t="shared" si="80"/>
        <v/>
      </c>
      <c r="BA87" s="22" t="str">
        <f t="shared" si="81"/>
        <v/>
      </c>
      <c r="BB87" s="43">
        <f>IF(AY87&lt;&gt;"",VLOOKUP(BA87,Point!$A$3:$B$122,2),0)</f>
        <v>0</v>
      </c>
      <c r="BC87" s="128" t="str">
        <f t="shared" si="82"/>
        <v/>
      </c>
      <c r="BD87" s="65"/>
      <c r="BE87" s="27"/>
      <c r="BF87" s="22">
        <f t="shared" si="83"/>
        <v>0</v>
      </c>
      <c r="BG87" s="65"/>
      <c r="BH87" s="27"/>
      <c r="BI87" s="22">
        <f t="shared" si="84"/>
        <v>0</v>
      </c>
      <c r="BJ87" s="65"/>
      <c r="BK87" s="27"/>
      <c r="BL87" s="22">
        <f t="shared" si="85"/>
        <v>0</v>
      </c>
      <c r="BM87" s="65"/>
      <c r="BN87" s="27"/>
      <c r="BO87" s="150">
        <f t="shared" si="87"/>
        <v>0</v>
      </c>
      <c r="BP87" s="95" t="str">
        <f t="shared" si="88"/>
        <v/>
      </c>
      <c r="BQ87" s="22" t="str">
        <f t="shared" si="89"/>
        <v/>
      </c>
      <c r="BR87" s="57">
        <f>IF(BP87&lt;&gt;"",VLOOKUP(BQ87,Point!$A$3:$B$122,2),0)</f>
        <v>0</v>
      </c>
      <c r="BS87" s="64" t="str">
        <f t="shared" si="86"/>
        <v/>
      </c>
    </row>
    <row r="88" spans="1:71" ht="13.1" x14ac:dyDescent="0.25">
      <c r="A88" s="41" t="str">
        <f t="shared" si="59"/>
        <v/>
      </c>
      <c r="B88" s="52" t="str">
        <f t="shared" si="60"/>
        <v/>
      </c>
      <c r="C88" s="34"/>
      <c r="D88" s="29"/>
      <c r="E88" s="29"/>
      <c r="F88" s="29"/>
      <c r="G88" s="31"/>
      <c r="H88" s="48"/>
      <c r="I88" s="53" t="str">
        <f t="shared" si="61"/>
        <v/>
      </c>
      <c r="J88" s="54" t="str">
        <f t="shared" si="62"/>
        <v/>
      </c>
      <c r="K88" s="54" t="str">
        <f t="shared" si="63"/>
        <v/>
      </c>
      <c r="L88" s="55" t="str">
        <f t="shared" si="64"/>
        <v/>
      </c>
      <c r="M88" s="36" t="str">
        <f t="shared" si="65"/>
        <v/>
      </c>
      <c r="N88" s="26"/>
      <c r="O88" s="43">
        <f>IF(N88,VLOOKUP(N88,Point!$A$3:$B$122,2),0)</f>
        <v>0</v>
      </c>
      <c r="P88" s="61" t="str">
        <f t="shared" si="66"/>
        <v/>
      </c>
      <c r="Q88" s="35"/>
      <c r="R88" s="26"/>
      <c r="S88" s="100"/>
      <c r="T88" s="102" t="str">
        <f t="shared" si="67"/>
        <v/>
      </c>
      <c r="U88" s="35"/>
      <c r="V88" s="29"/>
      <c r="W88" s="105"/>
      <c r="X88" s="102" t="str">
        <f t="shared" si="68"/>
        <v/>
      </c>
      <c r="Y88" s="119" t="str">
        <f t="shared" si="69"/>
        <v/>
      </c>
      <c r="Z88" s="35"/>
      <c r="AA88" s="26"/>
      <c r="AB88" s="100"/>
      <c r="AC88" s="102" t="str">
        <f t="shared" si="70"/>
        <v/>
      </c>
      <c r="AD88" s="35"/>
      <c r="AE88" s="26"/>
      <c r="AF88" s="105"/>
      <c r="AG88" s="102" t="str">
        <f t="shared" si="71"/>
        <v/>
      </c>
      <c r="AH88" s="119" t="str">
        <f t="shared" si="72"/>
        <v/>
      </c>
      <c r="AI88" s="41" t="str">
        <f t="shared" si="73"/>
        <v/>
      </c>
      <c r="AJ88" s="22" t="str">
        <f t="shared" si="74"/>
        <v/>
      </c>
      <c r="AK88" s="57">
        <f>IF(AJ88&lt;&gt;"",VLOOKUP(AJ88,Point!$A$3:$B$122,2),0)</f>
        <v>0</v>
      </c>
      <c r="AL88" s="61" t="str">
        <f t="shared" si="75"/>
        <v/>
      </c>
      <c r="AM88" s="35"/>
      <c r="AN88" s="26"/>
      <c r="AO88" s="100"/>
      <c r="AP88" s="102" t="str">
        <f t="shared" si="76"/>
        <v/>
      </c>
      <c r="AQ88" s="35"/>
      <c r="AR88" s="29"/>
      <c r="AS88" s="105"/>
      <c r="AT88" s="95" t="str">
        <f t="shared" si="77"/>
        <v/>
      </c>
      <c r="AU88" s="22" t="str">
        <f t="shared" si="78"/>
        <v/>
      </c>
      <c r="AV88" s="87">
        <f>IF(AND(AU88&lt;&gt;"",AU88&gt;Point!$I$8),AU88-Point!$I$8,0)</f>
        <v>0</v>
      </c>
      <c r="AW88" s="22">
        <f>IF(AV88&lt;&gt;0,VLOOKUP(AV88,Point!$I$11:$J$48,2),0)</f>
        <v>0</v>
      </c>
      <c r="AX88" s="26"/>
      <c r="AY88" s="22" t="str">
        <f t="shared" si="79"/>
        <v/>
      </c>
      <c r="AZ88" s="22" t="str">
        <f t="shared" si="80"/>
        <v/>
      </c>
      <c r="BA88" s="22" t="str">
        <f t="shared" si="81"/>
        <v/>
      </c>
      <c r="BB88" s="43">
        <f>IF(AY88&lt;&gt;"",VLOOKUP(BA88,Point!$A$3:$B$122,2),0)</f>
        <v>0</v>
      </c>
      <c r="BC88" s="128" t="str">
        <f t="shared" si="82"/>
        <v/>
      </c>
      <c r="BD88" s="65"/>
      <c r="BE88" s="27"/>
      <c r="BF88" s="22">
        <f t="shared" si="83"/>
        <v>0</v>
      </c>
      <c r="BG88" s="65"/>
      <c r="BH88" s="27"/>
      <c r="BI88" s="22">
        <f t="shared" si="84"/>
        <v>0</v>
      </c>
      <c r="BJ88" s="65"/>
      <c r="BK88" s="27"/>
      <c r="BL88" s="22">
        <f t="shared" si="85"/>
        <v>0</v>
      </c>
      <c r="BM88" s="65"/>
      <c r="BN88" s="27"/>
      <c r="BO88" s="150">
        <f t="shared" si="87"/>
        <v>0</v>
      </c>
      <c r="BP88" s="95" t="str">
        <f t="shared" si="88"/>
        <v/>
      </c>
      <c r="BQ88" s="22" t="str">
        <f t="shared" si="89"/>
        <v/>
      </c>
      <c r="BR88" s="57">
        <f>IF(BP88&lt;&gt;"",VLOOKUP(BQ88,Point!$A$3:$B$122,2),0)</f>
        <v>0</v>
      </c>
      <c r="BS88" s="64" t="str">
        <f t="shared" si="86"/>
        <v/>
      </c>
    </row>
    <row r="89" spans="1:71" ht="13.1" x14ac:dyDescent="0.25">
      <c r="A89" s="41" t="str">
        <f t="shared" si="59"/>
        <v/>
      </c>
      <c r="B89" s="52" t="str">
        <f t="shared" si="60"/>
        <v/>
      </c>
      <c r="C89" s="34"/>
      <c r="D89" s="29"/>
      <c r="E89" s="29"/>
      <c r="F89" s="29"/>
      <c r="G89" s="31"/>
      <c r="H89" s="48"/>
      <c r="I89" s="53" t="str">
        <f t="shared" si="61"/>
        <v/>
      </c>
      <c r="J89" s="54" t="str">
        <f t="shared" si="62"/>
        <v/>
      </c>
      <c r="K89" s="54" t="str">
        <f t="shared" si="63"/>
        <v/>
      </c>
      <c r="L89" s="55" t="str">
        <f t="shared" si="64"/>
        <v/>
      </c>
      <c r="M89" s="36" t="str">
        <f t="shared" si="65"/>
        <v/>
      </c>
      <c r="N89" s="26"/>
      <c r="O89" s="43">
        <f>IF(N89,VLOOKUP(N89,Point!$A$3:$B$122,2),0)</f>
        <v>0</v>
      </c>
      <c r="P89" s="61" t="str">
        <f t="shared" si="66"/>
        <v/>
      </c>
      <c r="Q89" s="35"/>
      <c r="R89" s="26"/>
      <c r="S89" s="100"/>
      <c r="T89" s="102" t="str">
        <f t="shared" si="67"/>
        <v/>
      </c>
      <c r="U89" s="35"/>
      <c r="V89" s="29"/>
      <c r="W89" s="105"/>
      <c r="X89" s="102" t="str">
        <f t="shared" si="68"/>
        <v/>
      </c>
      <c r="Y89" s="119" t="str">
        <f t="shared" si="69"/>
        <v/>
      </c>
      <c r="Z89" s="35"/>
      <c r="AA89" s="26"/>
      <c r="AB89" s="100"/>
      <c r="AC89" s="102" t="str">
        <f t="shared" si="70"/>
        <v/>
      </c>
      <c r="AD89" s="35"/>
      <c r="AE89" s="26"/>
      <c r="AF89" s="105"/>
      <c r="AG89" s="102" t="str">
        <f t="shared" si="71"/>
        <v/>
      </c>
      <c r="AH89" s="119" t="str">
        <f t="shared" si="72"/>
        <v/>
      </c>
      <c r="AI89" s="41" t="str">
        <f t="shared" si="73"/>
        <v/>
      </c>
      <c r="AJ89" s="22" t="str">
        <f t="shared" si="74"/>
        <v/>
      </c>
      <c r="AK89" s="57">
        <f>IF(AJ89&lt;&gt;"",VLOOKUP(AJ89,Point!$A$3:$B$122,2),0)</f>
        <v>0</v>
      </c>
      <c r="AL89" s="61" t="str">
        <f t="shared" si="75"/>
        <v/>
      </c>
      <c r="AM89" s="35"/>
      <c r="AN89" s="26"/>
      <c r="AO89" s="100"/>
      <c r="AP89" s="102" t="str">
        <f t="shared" si="76"/>
        <v/>
      </c>
      <c r="AQ89" s="35"/>
      <c r="AR89" s="29"/>
      <c r="AS89" s="105"/>
      <c r="AT89" s="95" t="str">
        <f t="shared" si="77"/>
        <v/>
      </c>
      <c r="AU89" s="22" t="str">
        <f t="shared" si="78"/>
        <v/>
      </c>
      <c r="AV89" s="87">
        <f>IF(AND(AU89&lt;&gt;"",AU89&gt;Point!$I$8),AU89-Point!$I$8,0)</f>
        <v>0</v>
      </c>
      <c r="AW89" s="22">
        <f>IF(AV89&lt;&gt;0,VLOOKUP(AV89,Point!$I$11:$J$48,2),0)</f>
        <v>0</v>
      </c>
      <c r="AX89" s="26"/>
      <c r="AY89" s="22" t="str">
        <f t="shared" si="79"/>
        <v/>
      </c>
      <c r="AZ89" s="22" t="str">
        <f t="shared" si="80"/>
        <v/>
      </c>
      <c r="BA89" s="22" t="str">
        <f t="shared" si="81"/>
        <v/>
      </c>
      <c r="BB89" s="43">
        <f>IF(AY89&lt;&gt;"",VLOOKUP(BA89,Point!$A$3:$B$122,2),0)</f>
        <v>0</v>
      </c>
      <c r="BC89" s="128" t="str">
        <f t="shared" si="82"/>
        <v/>
      </c>
      <c r="BD89" s="65"/>
      <c r="BE89" s="27"/>
      <c r="BF89" s="22">
        <f t="shared" si="83"/>
        <v>0</v>
      </c>
      <c r="BG89" s="65"/>
      <c r="BH89" s="27"/>
      <c r="BI89" s="22">
        <f t="shared" si="84"/>
        <v>0</v>
      </c>
      <c r="BJ89" s="65"/>
      <c r="BK89" s="27"/>
      <c r="BL89" s="22">
        <f t="shared" si="85"/>
        <v>0</v>
      </c>
      <c r="BM89" s="65"/>
      <c r="BN89" s="27"/>
      <c r="BO89" s="150">
        <f t="shared" si="87"/>
        <v>0</v>
      </c>
      <c r="BP89" s="95" t="str">
        <f t="shared" si="88"/>
        <v/>
      </c>
      <c r="BQ89" s="22" t="str">
        <f t="shared" si="89"/>
        <v/>
      </c>
      <c r="BR89" s="57">
        <f>IF(BP89&lt;&gt;"",VLOOKUP(BQ89,Point!$A$3:$B$122,2),0)</f>
        <v>0</v>
      </c>
      <c r="BS89" s="64" t="str">
        <f t="shared" si="86"/>
        <v/>
      </c>
    </row>
    <row r="90" spans="1:71" ht="13.1" x14ac:dyDescent="0.25">
      <c r="A90" s="41" t="str">
        <f t="shared" si="59"/>
        <v/>
      </c>
      <c r="B90" s="52" t="str">
        <f t="shared" si="60"/>
        <v/>
      </c>
      <c r="C90" s="34"/>
      <c r="D90" s="29"/>
      <c r="E90" s="29"/>
      <c r="F90" s="29"/>
      <c r="G90" s="31"/>
      <c r="H90" s="48"/>
      <c r="I90" s="53" t="str">
        <f t="shared" si="61"/>
        <v/>
      </c>
      <c r="J90" s="54" t="str">
        <f t="shared" si="62"/>
        <v/>
      </c>
      <c r="K90" s="54" t="str">
        <f t="shared" si="63"/>
        <v/>
      </c>
      <c r="L90" s="55" t="str">
        <f t="shared" si="64"/>
        <v/>
      </c>
      <c r="M90" s="36" t="str">
        <f t="shared" si="65"/>
        <v/>
      </c>
      <c r="N90" s="26"/>
      <c r="O90" s="43">
        <f>IF(N90,VLOOKUP(N90,Point!$A$3:$B$122,2),0)</f>
        <v>0</v>
      </c>
      <c r="P90" s="61" t="str">
        <f t="shared" si="66"/>
        <v/>
      </c>
      <c r="Q90" s="35"/>
      <c r="R90" s="26"/>
      <c r="S90" s="100"/>
      <c r="T90" s="102" t="str">
        <f t="shared" si="67"/>
        <v/>
      </c>
      <c r="U90" s="35"/>
      <c r="V90" s="29"/>
      <c r="W90" s="105"/>
      <c r="X90" s="102" t="str">
        <f t="shared" si="68"/>
        <v/>
      </c>
      <c r="Y90" s="119" t="str">
        <f t="shared" si="69"/>
        <v/>
      </c>
      <c r="Z90" s="35"/>
      <c r="AA90" s="26"/>
      <c r="AB90" s="100"/>
      <c r="AC90" s="102" t="str">
        <f t="shared" si="70"/>
        <v/>
      </c>
      <c r="AD90" s="35"/>
      <c r="AE90" s="26"/>
      <c r="AF90" s="105"/>
      <c r="AG90" s="102" t="str">
        <f t="shared" si="71"/>
        <v/>
      </c>
      <c r="AH90" s="119" t="str">
        <f t="shared" si="72"/>
        <v/>
      </c>
      <c r="AI90" s="41" t="str">
        <f t="shared" si="73"/>
        <v/>
      </c>
      <c r="AJ90" s="22" t="str">
        <f t="shared" si="74"/>
        <v/>
      </c>
      <c r="AK90" s="57">
        <f>IF(AJ90&lt;&gt;"",VLOOKUP(AJ90,Point!$A$3:$B$122,2),0)</f>
        <v>0</v>
      </c>
      <c r="AL90" s="61" t="str">
        <f t="shared" si="75"/>
        <v/>
      </c>
      <c r="AM90" s="35"/>
      <c r="AN90" s="26"/>
      <c r="AO90" s="100"/>
      <c r="AP90" s="102" t="str">
        <f t="shared" si="76"/>
        <v/>
      </c>
      <c r="AQ90" s="35"/>
      <c r="AR90" s="29"/>
      <c r="AS90" s="105"/>
      <c r="AT90" s="95" t="str">
        <f t="shared" si="77"/>
        <v/>
      </c>
      <c r="AU90" s="22" t="str">
        <f t="shared" si="78"/>
        <v/>
      </c>
      <c r="AV90" s="87">
        <f>IF(AND(AU90&lt;&gt;"",AU90&gt;Point!$I$8),AU90-Point!$I$8,0)</f>
        <v>0</v>
      </c>
      <c r="AW90" s="22">
        <f>IF(AV90&lt;&gt;0,VLOOKUP(AV90,Point!$I$11:$J$48,2),0)</f>
        <v>0</v>
      </c>
      <c r="AX90" s="26"/>
      <c r="AY90" s="22" t="str">
        <f t="shared" si="79"/>
        <v/>
      </c>
      <c r="AZ90" s="22" t="str">
        <f t="shared" si="80"/>
        <v/>
      </c>
      <c r="BA90" s="22" t="str">
        <f t="shared" si="81"/>
        <v/>
      </c>
      <c r="BB90" s="43">
        <f>IF(AY90&lt;&gt;"",VLOOKUP(BA90,Point!$A$3:$B$122,2),0)</f>
        <v>0</v>
      </c>
      <c r="BC90" s="128" t="str">
        <f t="shared" si="82"/>
        <v/>
      </c>
      <c r="BD90" s="65"/>
      <c r="BE90" s="27"/>
      <c r="BF90" s="22">
        <f t="shared" si="83"/>
        <v>0</v>
      </c>
      <c r="BG90" s="65"/>
      <c r="BH90" s="27"/>
      <c r="BI90" s="22">
        <f t="shared" si="84"/>
        <v>0</v>
      </c>
      <c r="BJ90" s="65"/>
      <c r="BK90" s="27"/>
      <c r="BL90" s="22">
        <f t="shared" si="85"/>
        <v>0</v>
      </c>
      <c r="BM90" s="65"/>
      <c r="BN90" s="27"/>
      <c r="BO90" s="150">
        <f t="shared" si="87"/>
        <v>0</v>
      </c>
      <c r="BP90" s="95" t="str">
        <f t="shared" si="88"/>
        <v/>
      </c>
      <c r="BQ90" s="22" t="str">
        <f t="shared" si="89"/>
        <v/>
      </c>
      <c r="BR90" s="57">
        <f>IF(BP90&lt;&gt;"",VLOOKUP(BQ90,Point!$A$3:$B$122,2),0)</f>
        <v>0</v>
      </c>
      <c r="BS90" s="64" t="str">
        <f t="shared" si="86"/>
        <v/>
      </c>
    </row>
    <row r="91" spans="1:71" ht="13.1" x14ac:dyDescent="0.25">
      <c r="A91" s="41" t="str">
        <f t="shared" si="59"/>
        <v/>
      </c>
      <c r="B91" s="52" t="str">
        <f t="shared" si="60"/>
        <v/>
      </c>
      <c r="C91" s="34"/>
      <c r="D91" s="29"/>
      <c r="E91" s="29"/>
      <c r="F91" s="29"/>
      <c r="G91" s="31"/>
      <c r="H91" s="48"/>
      <c r="I91" s="53" t="str">
        <f t="shared" si="61"/>
        <v/>
      </c>
      <c r="J91" s="54" t="str">
        <f t="shared" si="62"/>
        <v/>
      </c>
      <c r="K91" s="54" t="str">
        <f t="shared" si="63"/>
        <v/>
      </c>
      <c r="L91" s="55" t="str">
        <f t="shared" si="64"/>
        <v/>
      </c>
      <c r="M91" s="36" t="str">
        <f t="shared" si="65"/>
        <v/>
      </c>
      <c r="N91" s="26"/>
      <c r="O91" s="43">
        <f>IF(N91,VLOOKUP(N91,Point!$A$3:$B$122,2),0)</f>
        <v>0</v>
      </c>
      <c r="P91" s="61" t="str">
        <f t="shared" si="66"/>
        <v/>
      </c>
      <c r="Q91" s="35"/>
      <c r="R91" s="26"/>
      <c r="S91" s="100"/>
      <c r="T91" s="102" t="str">
        <f t="shared" si="67"/>
        <v/>
      </c>
      <c r="U91" s="35"/>
      <c r="V91" s="29"/>
      <c r="W91" s="105"/>
      <c r="X91" s="102" t="str">
        <f t="shared" si="68"/>
        <v/>
      </c>
      <c r="Y91" s="119" t="str">
        <f t="shared" si="69"/>
        <v/>
      </c>
      <c r="Z91" s="35"/>
      <c r="AA91" s="26"/>
      <c r="AB91" s="100"/>
      <c r="AC91" s="102" t="str">
        <f t="shared" si="70"/>
        <v/>
      </c>
      <c r="AD91" s="35"/>
      <c r="AE91" s="26"/>
      <c r="AF91" s="105"/>
      <c r="AG91" s="102" t="str">
        <f t="shared" si="71"/>
        <v/>
      </c>
      <c r="AH91" s="119" t="str">
        <f t="shared" si="72"/>
        <v/>
      </c>
      <c r="AI91" s="41" t="str">
        <f t="shared" si="73"/>
        <v/>
      </c>
      <c r="AJ91" s="22" t="str">
        <f t="shared" si="74"/>
        <v/>
      </c>
      <c r="AK91" s="57">
        <f>IF(AJ91&lt;&gt;"",VLOOKUP(AJ91,Point!$A$3:$B$122,2),0)</f>
        <v>0</v>
      </c>
      <c r="AL91" s="61" t="str">
        <f t="shared" si="75"/>
        <v/>
      </c>
      <c r="AM91" s="35"/>
      <c r="AN91" s="26"/>
      <c r="AO91" s="100"/>
      <c r="AP91" s="102" t="str">
        <f t="shared" si="76"/>
        <v/>
      </c>
      <c r="AQ91" s="35"/>
      <c r="AR91" s="29"/>
      <c r="AS91" s="105"/>
      <c r="AT91" s="95" t="str">
        <f t="shared" si="77"/>
        <v/>
      </c>
      <c r="AU91" s="22" t="str">
        <f t="shared" si="78"/>
        <v/>
      </c>
      <c r="AV91" s="87">
        <f>IF(AND(AU91&lt;&gt;"",AU91&gt;Point!$I$8),AU91-Point!$I$8,0)</f>
        <v>0</v>
      </c>
      <c r="AW91" s="22">
        <f>IF(AV91&lt;&gt;0,VLOOKUP(AV91,Point!$I$11:$J$48,2),0)</f>
        <v>0</v>
      </c>
      <c r="AX91" s="26"/>
      <c r="AY91" s="22" t="str">
        <f t="shared" si="79"/>
        <v/>
      </c>
      <c r="AZ91" s="22" t="str">
        <f t="shared" si="80"/>
        <v/>
      </c>
      <c r="BA91" s="22" t="str">
        <f t="shared" si="81"/>
        <v/>
      </c>
      <c r="BB91" s="43">
        <f>IF(AY91&lt;&gt;"",VLOOKUP(BA91,Point!$A$3:$B$122,2),0)</f>
        <v>0</v>
      </c>
      <c r="BC91" s="128" t="str">
        <f t="shared" si="82"/>
        <v/>
      </c>
      <c r="BD91" s="65"/>
      <c r="BE91" s="27"/>
      <c r="BF91" s="22">
        <f t="shared" si="83"/>
        <v>0</v>
      </c>
      <c r="BG91" s="65"/>
      <c r="BH91" s="27"/>
      <c r="BI91" s="22">
        <f t="shared" si="84"/>
        <v>0</v>
      </c>
      <c r="BJ91" s="65"/>
      <c r="BK91" s="27"/>
      <c r="BL91" s="22">
        <f t="shared" si="85"/>
        <v>0</v>
      </c>
      <c r="BM91" s="65"/>
      <c r="BN91" s="27"/>
      <c r="BO91" s="150">
        <f t="shared" si="87"/>
        <v>0</v>
      </c>
      <c r="BP91" s="95" t="str">
        <f t="shared" si="88"/>
        <v/>
      </c>
      <c r="BQ91" s="22" t="str">
        <f t="shared" si="89"/>
        <v/>
      </c>
      <c r="BR91" s="57">
        <f>IF(BP91&lt;&gt;"",VLOOKUP(BQ91,Point!$A$3:$B$122,2),0)</f>
        <v>0</v>
      </c>
      <c r="BS91" s="64" t="str">
        <f t="shared" si="86"/>
        <v/>
      </c>
    </row>
    <row r="92" spans="1:71" ht="13.1" x14ac:dyDescent="0.25">
      <c r="A92" s="41" t="str">
        <f t="shared" si="59"/>
        <v/>
      </c>
      <c r="B92" s="52" t="str">
        <f t="shared" si="60"/>
        <v/>
      </c>
      <c r="C92" s="34"/>
      <c r="D92" s="29"/>
      <c r="E92" s="29"/>
      <c r="F92" s="29"/>
      <c r="G92" s="31"/>
      <c r="H92" s="48"/>
      <c r="I92" s="53" t="str">
        <f t="shared" si="61"/>
        <v/>
      </c>
      <c r="J92" s="54" t="str">
        <f t="shared" si="62"/>
        <v/>
      </c>
      <c r="K92" s="54" t="str">
        <f t="shared" si="63"/>
        <v/>
      </c>
      <c r="L92" s="55" t="str">
        <f t="shared" si="64"/>
        <v/>
      </c>
      <c r="M92" s="36" t="str">
        <f t="shared" si="65"/>
        <v/>
      </c>
      <c r="N92" s="26"/>
      <c r="O92" s="43">
        <f>IF(N92,VLOOKUP(N92,Point!$A$3:$B$122,2),0)</f>
        <v>0</v>
      </c>
      <c r="P92" s="61" t="str">
        <f t="shared" si="66"/>
        <v/>
      </c>
      <c r="Q92" s="35"/>
      <c r="R92" s="26"/>
      <c r="S92" s="100"/>
      <c r="T92" s="102" t="str">
        <f t="shared" si="67"/>
        <v/>
      </c>
      <c r="U92" s="35"/>
      <c r="V92" s="29"/>
      <c r="W92" s="105"/>
      <c r="X92" s="102" t="str">
        <f t="shared" si="68"/>
        <v/>
      </c>
      <c r="Y92" s="119" t="str">
        <f t="shared" si="69"/>
        <v/>
      </c>
      <c r="Z92" s="35"/>
      <c r="AA92" s="26"/>
      <c r="AB92" s="100"/>
      <c r="AC92" s="102" t="str">
        <f t="shared" si="70"/>
        <v/>
      </c>
      <c r="AD92" s="35"/>
      <c r="AE92" s="26"/>
      <c r="AF92" s="105"/>
      <c r="AG92" s="102" t="str">
        <f t="shared" si="71"/>
        <v/>
      </c>
      <c r="AH92" s="119" t="str">
        <f t="shared" si="72"/>
        <v/>
      </c>
      <c r="AI92" s="41" t="str">
        <f t="shared" si="73"/>
        <v/>
      </c>
      <c r="AJ92" s="22" t="str">
        <f t="shared" si="74"/>
        <v/>
      </c>
      <c r="AK92" s="57">
        <f>IF(AJ92&lt;&gt;"",VLOOKUP(AJ92,Point!$A$3:$B$122,2),0)</f>
        <v>0</v>
      </c>
      <c r="AL92" s="61" t="str">
        <f t="shared" si="75"/>
        <v/>
      </c>
      <c r="AM92" s="35"/>
      <c r="AN92" s="26"/>
      <c r="AO92" s="100"/>
      <c r="AP92" s="102" t="str">
        <f t="shared" si="76"/>
        <v/>
      </c>
      <c r="AQ92" s="35"/>
      <c r="AR92" s="29"/>
      <c r="AS92" s="105"/>
      <c r="AT92" s="95" t="str">
        <f t="shared" si="77"/>
        <v/>
      </c>
      <c r="AU92" s="22" t="str">
        <f t="shared" si="78"/>
        <v/>
      </c>
      <c r="AV92" s="87">
        <f>IF(AND(AU92&lt;&gt;"",AU92&gt;Point!$I$8),AU92-Point!$I$8,0)</f>
        <v>0</v>
      </c>
      <c r="AW92" s="22">
        <f>IF(AV92&lt;&gt;0,VLOOKUP(AV92,Point!$I$11:$J$48,2),0)</f>
        <v>0</v>
      </c>
      <c r="AX92" s="26"/>
      <c r="AY92" s="22" t="str">
        <f t="shared" si="79"/>
        <v/>
      </c>
      <c r="AZ92" s="22" t="str">
        <f t="shared" si="80"/>
        <v/>
      </c>
      <c r="BA92" s="22" t="str">
        <f t="shared" si="81"/>
        <v/>
      </c>
      <c r="BB92" s="43">
        <f>IF(AY92&lt;&gt;"",VLOOKUP(BA92,Point!$A$3:$B$122,2),0)</f>
        <v>0</v>
      </c>
      <c r="BC92" s="128" t="str">
        <f t="shared" si="82"/>
        <v/>
      </c>
      <c r="BD92" s="65"/>
      <c r="BE92" s="27"/>
      <c r="BF92" s="22">
        <f t="shared" si="83"/>
        <v>0</v>
      </c>
      <c r="BG92" s="65"/>
      <c r="BH92" s="27"/>
      <c r="BI92" s="22">
        <f t="shared" si="84"/>
        <v>0</v>
      </c>
      <c r="BJ92" s="65"/>
      <c r="BK92" s="27"/>
      <c r="BL92" s="22">
        <f t="shared" si="85"/>
        <v>0</v>
      </c>
      <c r="BM92" s="65"/>
      <c r="BN92" s="27"/>
      <c r="BO92" s="150">
        <f t="shared" si="87"/>
        <v>0</v>
      </c>
      <c r="BP92" s="95" t="str">
        <f t="shared" si="88"/>
        <v/>
      </c>
      <c r="BQ92" s="22" t="str">
        <f t="shared" si="89"/>
        <v/>
      </c>
      <c r="BR92" s="57">
        <f>IF(BP92&lt;&gt;"",VLOOKUP(BQ92,Point!$A$3:$B$122,2),0)</f>
        <v>0</v>
      </c>
      <c r="BS92" s="64" t="str">
        <f t="shared" si="86"/>
        <v/>
      </c>
    </row>
    <row r="93" spans="1:71" ht="13.1" x14ac:dyDescent="0.25">
      <c r="A93" s="41" t="str">
        <f t="shared" si="59"/>
        <v/>
      </c>
      <c r="B93" s="52" t="str">
        <f t="shared" si="60"/>
        <v/>
      </c>
      <c r="C93" s="34"/>
      <c r="D93" s="29"/>
      <c r="E93" s="29"/>
      <c r="F93" s="29"/>
      <c r="G93" s="31"/>
      <c r="H93" s="48"/>
      <c r="I93" s="53" t="str">
        <f t="shared" si="61"/>
        <v/>
      </c>
      <c r="J93" s="54" t="str">
        <f t="shared" si="62"/>
        <v/>
      </c>
      <c r="K93" s="54" t="str">
        <f t="shared" si="63"/>
        <v/>
      </c>
      <c r="L93" s="55" t="str">
        <f t="shared" si="64"/>
        <v/>
      </c>
      <c r="M93" s="36" t="str">
        <f t="shared" si="65"/>
        <v/>
      </c>
      <c r="N93" s="26"/>
      <c r="O93" s="43">
        <f>IF(N93,VLOOKUP(N93,Point!$A$3:$B$122,2),0)</f>
        <v>0</v>
      </c>
      <c r="P93" s="61" t="str">
        <f t="shared" si="66"/>
        <v/>
      </c>
      <c r="Q93" s="35"/>
      <c r="R93" s="26"/>
      <c r="S93" s="100"/>
      <c r="T93" s="102" t="str">
        <f t="shared" si="67"/>
        <v/>
      </c>
      <c r="U93" s="35"/>
      <c r="V93" s="29"/>
      <c r="W93" s="105"/>
      <c r="X93" s="102" t="str">
        <f t="shared" si="68"/>
        <v/>
      </c>
      <c r="Y93" s="119" t="str">
        <f t="shared" si="69"/>
        <v/>
      </c>
      <c r="Z93" s="35"/>
      <c r="AA93" s="26"/>
      <c r="AB93" s="100"/>
      <c r="AC93" s="102" t="str">
        <f t="shared" si="70"/>
        <v/>
      </c>
      <c r="AD93" s="35"/>
      <c r="AE93" s="26"/>
      <c r="AF93" s="105"/>
      <c r="AG93" s="102" t="str">
        <f t="shared" si="71"/>
        <v/>
      </c>
      <c r="AH93" s="119" t="str">
        <f t="shared" si="72"/>
        <v/>
      </c>
      <c r="AI93" s="41" t="str">
        <f t="shared" si="73"/>
        <v/>
      </c>
      <c r="AJ93" s="22" t="str">
        <f t="shared" si="74"/>
        <v/>
      </c>
      <c r="AK93" s="57">
        <f>IF(AJ93&lt;&gt;"",VLOOKUP(AJ93,Point!$A$3:$B$122,2),0)</f>
        <v>0</v>
      </c>
      <c r="AL93" s="61" t="str">
        <f t="shared" si="75"/>
        <v/>
      </c>
      <c r="AM93" s="35"/>
      <c r="AN93" s="26"/>
      <c r="AO93" s="100"/>
      <c r="AP93" s="102" t="str">
        <f t="shared" si="76"/>
        <v/>
      </c>
      <c r="AQ93" s="35"/>
      <c r="AR93" s="29"/>
      <c r="AS93" s="105"/>
      <c r="AT93" s="95" t="str">
        <f t="shared" si="77"/>
        <v/>
      </c>
      <c r="AU93" s="22" t="str">
        <f t="shared" si="78"/>
        <v/>
      </c>
      <c r="AV93" s="87">
        <f>IF(AND(AU93&lt;&gt;"",AU93&gt;Point!$I$8),AU93-Point!$I$8,0)</f>
        <v>0</v>
      </c>
      <c r="AW93" s="22">
        <f>IF(AV93&lt;&gt;0,VLOOKUP(AV93,Point!$I$11:$J$48,2),0)</f>
        <v>0</v>
      </c>
      <c r="AX93" s="26"/>
      <c r="AY93" s="22" t="str">
        <f t="shared" si="79"/>
        <v/>
      </c>
      <c r="AZ93" s="22" t="str">
        <f t="shared" si="80"/>
        <v/>
      </c>
      <c r="BA93" s="22" t="str">
        <f t="shared" si="81"/>
        <v/>
      </c>
      <c r="BB93" s="43">
        <f>IF(AY93&lt;&gt;"",VLOOKUP(BA93,Point!$A$3:$B$122,2),0)</f>
        <v>0</v>
      </c>
      <c r="BC93" s="128" t="str">
        <f t="shared" si="82"/>
        <v/>
      </c>
      <c r="BD93" s="65"/>
      <c r="BE93" s="27"/>
      <c r="BF93" s="22">
        <f t="shared" si="83"/>
        <v>0</v>
      </c>
      <c r="BG93" s="65"/>
      <c r="BH93" s="27"/>
      <c r="BI93" s="22">
        <f t="shared" si="84"/>
        <v>0</v>
      </c>
      <c r="BJ93" s="65"/>
      <c r="BK93" s="27"/>
      <c r="BL93" s="22">
        <f t="shared" si="85"/>
        <v>0</v>
      </c>
      <c r="BM93" s="65"/>
      <c r="BN93" s="27"/>
      <c r="BO93" s="150">
        <f t="shared" si="87"/>
        <v>0</v>
      </c>
      <c r="BP93" s="95" t="str">
        <f t="shared" si="88"/>
        <v/>
      </c>
      <c r="BQ93" s="22" t="str">
        <f t="shared" si="89"/>
        <v/>
      </c>
      <c r="BR93" s="57">
        <f>IF(BP93&lt;&gt;"",VLOOKUP(BQ93,Point!$A$3:$B$122,2),0)</f>
        <v>0</v>
      </c>
      <c r="BS93" s="64" t="str">
        <f t="shared" si="86"/>
        <v/>
      </c>
    </row>
    <row r="94" spans="1:71" ht="13.1" x14ac:dyDescent="0.25">
      <c r="A94" s="41" t="str">
        <f t="shared" si="59"/>
        <v/>
      </c>
      <c r="B94" s="52" t="str">
        <f t="shared" si="60"/>
        <v/>
      </c>
      <c r="C94" s="34"/>
      <c r="D94" s="29"/>
      <c r="E94" s="29"/>
      <c r="F94" s="29"/>
      <c r="G94" s="31"/>
      <c r="H94" s="48"/>
      <c r="I94" s="53" t="str">
        <f t="shared" si="61"/>
        <v/>
      </c>
      <c r="J94" s="54" t="str">
        <f t="shared" si="62"/>
        <v/>
      </c>
      <c r="K94" s="54" t="str">
        <f t="shared" si="63"/>
        <v/>
      </c>
      <c r="L94" s="55" t="str">
        <f t="shared" si="64"/>
        <v/>
      </c>
      <c r="M94" s="36" t="str">
        <f t="shared" si="65"/>
        <v/>
      </c>
      <c r="N94" s="26"/>
      <c r="O94" s="43">
        <f>IF(N94,VLOOKUP(N94,Point!$A$3:$B$122,2),0)</f>
        <v>0</v>
      </c>
      <c r="P94" s="61" t="str">
        <f t="shared" si="66"/>
        <v/>
      </c>
      <c r="Q94" s="35"/>
      <c r="R94" s="26"/>
      <c r="S94" s="100"/>
      <c r="T94" s="102" t="str">
        <f t="shared" si="67"/>
        <v/>
      </c>
      <c r="U94" s="35"/>
      <c r="V94" s="29"/>
      <c r="W94" s="105"/>
      <c r="X94" s="102" t="str">
        <f t="shared" si="68"/>
        <v/>
      </c>
      <c r="Y94" s="119" t="str">
        <f t="shared" si="69"/>
        <v/>
      </c>
      <c r="Z94" s="35"/>
      <c r="AA94" s="26"/>
      <c r="AB94" s="100"/>
      <c r="AC94" s="102" t="str">
        <f t="shared" si="70"/>
        <v/>
      </c>
      <c r="AD94" s="35"/>
      <c r="AE94" s="26"/>
      <c r="AF94" s="105"/>
      <c r="AG94" s="102" t="str">
        <f t="shared" si="71"/>
        <v/>
      </c>
      <c r="AH94" s="119" t="str">
        <f t="shared" si="72"/>
        <v/>
      </c>
      <c r="AI94" s="41" t="str">
        <f t="shared" si="73"/>
        <v/>
      </c>
      <c r="AJ94" s="22" t="str">
        <f t="shared" si="74"/>
        <v/>
      </c>
      <c r="AK94" s="57">
        <f>IF(AJ94&lt;&gt;"",VLOOKUP(AJ94,Point!$A$3:$B$122,2),0)</f>
        <v>0</v>
      </c>
      <c r="AL94" s="61" t="str">
        <f t="shared" si="75"/>
        <v/>
      </c>
      <c r="AM94" s="35"/>
      <c r="AN94" s="26"/>
      <c r="AO94" s="100"/>
      <c r="AP94" s="102" t="str">
        <f t="shared" si="76"/>
        <v/>
      </c>
      <c r="AQ94" s="35"/>
      <c r="AR94" s="29"/>
      <c r="AS94" s="105"/>
      <c r="AT94" s="95" t="str">
        <f t="shared" si="77"/>
        <v/>
      </c>
      <c r="AU94" s="22" t="str">
        <f t="shared" si="78"/>
        <v/>
      </c>
      <c r="AV94" s="87">
        <f>IF(AND(AU94&lt;&gt;"",AU94&gt;Point!$I$8),AU94-Point!$I$8,0)</f>
        <v>0</v>
      </c>
      <c r="AW94" s="22">
        <f>IF(AV94&lt;&gt;0,VLOOKUP(AV94,Point!$I$11:$J$48,2),0)</f>
        <v>0</v>
      </c>
      <c r="AX94" s="26"/>
      <c r="AY94" s="22" t="str">
        <f t="shared" si="79"/>
        <v/>
      </c>
      <c r="AZ94" s="22" t="str">
        <f t="shared" si="80"/>
        <v/>
      </c>
      <c r="BA94" s="22" t="str">
        <f t="shared" si="81"/>
        <v/>
      </c>
      <c r="BB94" s="43">
        <f>IF(AY94&lt;&gt;"",VLOOKUP(BA94,Point!$A$3:$B$122,2),0)</f>
        <v>0</v>
      </c>
      <c r="BC94" s="128" t="str">
        <f t="shared" si="82"/>
        <v/>
      </c>
      <c r="BD94" s="65"/>
      <c r="BE94" s="27"/>
      <c r="BF94" s="22">
        <f t="shared" si="83"/>
        <v>0</v>
      </c>
      <c r="BG94" s="65"/>
      <c r="BH94" s="27"/>
      <c r="BI94" s="22">
        <f t="shared" si="84"/>
        <v>0</v>
      </c>
      <c r="BJ94" s="65"/>
      <c r="BK94" s="27"/>
      <c r="BL94" s="22">
        <f t="shared" si="85"/>
        <v>0</v>
      </c>
      <c r="BM94" s="65"/>
      <c r="BN94" s="27"/>
      <c r="BO94" s="150">
        <f t="shared" si="87"/>
        <v>0</v>
      </c>
      <c r="BP94" s="95" t="str">
        <f t="shared" si="88"/>
        <v/>
      </c>
      <c r="BQ94" s="22" t="str">
        <f t="shared" si="89"/>
        <v/>
      </c>
      <c r="BR94" s="57">
        <f>IF(BP94&lt;&gt;"",VLOOKUP(BQ94,Point!$A$3:$B$122,2),0)</f>
        <v>0</v>
      </c>
      <c r="BS94" s="64" t="str">
        <f t="shared" si="86"/>
        <v/>
      </c>
    </row>
    <row r="95" spans="1:71" ht="13.1" x14ac:dyDescent="0.25">
      <c r="A95" s="41" t="str">
        <f t="shared" si="59"/>
        <v/>
      </c>
      <c r="B95" s="52" t="str">
        <f t="shared" si="60"/>
        <v/>
      </c>
      <c r="C95" s="34"/>
      <c r="D95" s="29"/>
      <c r="E95" s="29"/>
      <c r="F95" s="29"/>
      <c r="G95" s="31"/>
      <c r="H95" s="48"/>
      <c r="I95" s="53" t="str">
        <f t="shared" si="61"/>
        <v/>
      </c>
      <c r="J95" s="54" t="str">
        <f t="shared" si="62"/>
        <v/>
      </c>
      <c r="K95" s="54" t="str">
        <f t="shared" si="63"/>
        <v/>
      </c>
      <c r="L95" s="55" t="str">
        <f t="shared" si="64"/>
        <v/>
      </c>
      <c r="M95" s="36" t="str">
        <f t="shared" si="65"/>
        <v/>
      </c>
      <c r="N95" s="26"/>
      <c r="O95" s="43">
        <f>IF(N95,VLOOKUP(N95,Point!$A$3:$B$122,2),0)</f>
        <v>0</v>
      </c>
      <c r="P95" s="61" t="str">
        <f t="shared" si="66"/>
        <v/>
      </c>
      <c r="Q95" s="35"/>
      <c r="R95" s="26"/>
      <c r="S95" s="100"/>
      <c r="T95" s="102" t="str">
        <f t="shared" si="67"/>
        <v/>
      </c>
      <c r="U95" s="35"/>
      <c r="V95" s="29"/>
      <c r="W95" s="105"/>
      <c r="X95" s="102" t="str">
        <f t="shared" si="68"/>
        <v/>
      </c>
      <c r="Y95" s="119" t="str">
        <f t="shared" si="69"/>
        <v/>
      </c>
      <c r="Z95" s="35"/>
      <c r="AA95" s="26"/>
      <c r="AB95" s="100"/>
      <c r="AC95" s="102" t="str">
        <f t="shared" si="70"/>
        <v/>
      </c>
      <c r="AD95" s="35"/>
      <c r="AE95" s="26"/>
      <c r="AF95" s="105"/>
      <c r="AG95" s="102" t="str">
        <f t="shared" si="71"/>
        <v/>
      </c>
      <c r="AH95" s="119" t="str">
        <f t="shared" si="72"/>
        <v/>
      </c>
      <c r="AI95" s="41" t="str">
        <f t="shared" si="73"/>
        <v/>
      </c>
      <c r="AJ95" s="22" t="str">
        <f t="shared" si="74"/>
        <v/>
      </c>
      <c r="AK95" s="57">
        <f>IF(AJ95&lt;&gt;"",VLOOKUP(AJ95,Point!$A$3:$B$122,2),0)</f>
        <v>0</v>
      </c>
      <c r="AL95" s="61" t="str">
        <f t="shared" si="75"/>
        <v/>
      </c>
      <c r="AM95" s="35"/>
      <c r="AN95" s="26"/>
      <c r="AO95" s="100"/>
      <c r="AP95" s="102" t="str">
        <f t="shared" si="76"/>
        <v/>
      </c>
      <c r="AQ95" s="35"/>
      <c r="AR95" s="29"/>
      <c r="AS95" s="105"/>
      <c r="AT95" s="95" t="str">
        <f t="shared" si="77"/>
        <v/>
      </c>
      <c r="AU95" s="22" t="str">
        <f t="shared" si="78"/>
        <v/>
      </c>
      <c r="AV95" s="87">
        <f>IF(AND(AU95&lt;&gt;"",AU95&gt;Point!$I$8),AU95-Point!$I$8,0)</f>
        <v>0</v>
      </c>
      <c r="AW95" s="22">
        <f>IF(AV95&lt;&gt;0,VLOOKUP(AV95,Point!$I$11:$J$48,2),0)</f>
        <v>0</v>
      </c>
      <c r="AX95" s="26"/>
      <c r="AY95" s="22" t="str">
        <f t="shared" si="79"/>
        <v/>
      </c>
      <c r="AZ95" s="22" t="str">
        <f t="shared" si="80"/>
        <v/>
      </c>
      <c r="BA95" s="22" t="str">
        <f t="shared" si="81"/>
        <v/>
      </c>
      <c r="BB95" s="43">
        <f>IF(AY95&lt;&gt;"",VLOOKUP(BA95,Point!$A$3:$B$122,2),0)</f>
        <v>0</v>
      </c>
      <c r="BC95" s="128" t="str">
        <f t="shared" si="82"/>
        <v/>
      </c>
      <c r="BD95" s="65"/>
      <c r="BE95" s="27"/>
      <c r="BF95" s="22">
        <f t="shared" si="83"/>
        <v>0</v>
      </c>
      <c r="BG95" s="65"/>
      <c r="BH95" s="27"/>
      <c r="BI95" s="22">
        <f t="shared" si="84"/>
        <v>0</v>
      </c>
      <c r="BJ95" s="65"/>
      <c r="BK95" s="27"/>
      <c r="BL95" s="22">
        <f t="shared" si="85"/>
        <v>0</v>
      </c>
      <c r="BM95" s="65"/>
      <c r="BN95" s="27"/>
      <c r="BO95" s="150">
        <f t="shared" si="87"/>
        <v>0</v>
      </c>
      <c r="BP95" s="95" t="str">
        <f t="shared" si="88"/>
        <v/>
      </c>
      <c r="BQ95" s="22" t="str">
        <f t="shared" si="89"/>
        <v/>
      </c>
      <c r="BR95" s="57">
        <f>IF(BP95&lt;&gt;"",VLOOKUP(BQ95,Point!$A$3:$B$122,2),0)</f>
        <v>0</v>
      </c>
      <c r="BS95" s="64" t="str">
        <f t="shared" si="86"/>
        <v/>
      </c>
    </row>
    <row r="96" spans="1:71" ht="13.1" x14ac:dyDescent="0.25">
      <c r="A96" s="41" t="str">
        <f t="shared" si="59"/>
        <v/>
      </c>
      <c r="B96" s="52" t="str">
        <f t="shared" si="60"/>
        <v/>
      </c>
      <c r="C96" s="34"/>
      <c r="D96" s="29"/>
      <c r="E96" s="29"/>
      <c r="F96" s="29"/>
      <c r="G96" s="31"/>
      <c r="H96" s="48"/>
      <c r="I96" s="53" t="str">
        <f t="shared" si="61"/>
        <v/>
      </c>
      <c r="J96" s="54" t="str">
        <f t="shared" si="62"/>
        <v/>
      </c>
      <c r="K96" s="54" t="str">
        <f t="shared" si="63"/>
        <v/>
      </c>
      <c r="L96" s="55" t="str">
        <f t="shared" si="64"/>
        <v/>
      </c>
      <c r="M96" s="36" t="str">
        <f t="shared" si="65"/>
        <v/>
      </c>
      <c r="N96" s="26"/>
      <c r="O96" s="43">
        <f>IF(N96,VLOOKUP(N96,Point!$A$3:$B$122,2),0)</f>
        <v>0</v>
      </c>
      <c r="P96" s="61" t="str">
        <f t="shared" si="66"/>
        <v/>
      </c>
      <c r="Q96" s="35"/>
      <c r="R96" s="26"/>
      <c r="S96" s="100"/>
      <c r="T96" s="102" t="str">
        <f t="shared" si="67"/>
        <v/>
      </c>
      <c r="U96" s="35"/>
      <c r="V96" s="29"/>
      <c r="W96" s="105"/>
      <c r="X96" s="102" t="str">
        <f t="shared" si="68"/>
        <v/>
      </c>
      <c r="Y96" s="119" t="str">
        <f t="shared" si="69"/>
        <v/>
      </c>
      <c r="Z96" s="35"/>
      <c r="AA96" s="26"/>
      <c r="AB96" s="100"/>
      <c r="AC96" s="102" t="str">
        <f t="shared" si="70"/>
        <v/>
      </c>
      <c r="AD96" s="35"/>
      <c r="AE96" s="26"/>
      <c r="AF96" s="105"/>
      <c r="AG96" s="102" t="str">
        <f t="shared" si="71"/>
        <v/>
      </c>
      <c r="AH96" s="119" t="str">
        <f t="shared" si="72"/>
        <v/>
      </c>
      <c r="AI96" s="41" t="str">
        <f t="shared" si="73"/>
        <v/>
      </c>
      <c r="AJ96" s="22" t="str">
        <f t="shared" si="74"/>
        <v/>
      </c>
      <c r="AK96" s="57">
        <f>IF(AJ96&lt;&gt;"",VLOOKUP(AJ96,Point!$A$3:$B$122,2),0)</f>
        <v>0</v>
      </c>
      <c r="AL96" s="61" t="str">
        <f t="shared" si="75"/>
        <v/>
      </c>
      <c r="AM96" s="35"/>
      <c r="AN96" s="26"/>
      <c r="AO96" s="100"/>
      <c r="AP96" s="102" t="str">
        <f t="shared" si="76"/>
        <v/>
      </c>
      <c r="AQ96" s="35"/>
      <c r="AR96" s="29"/>
      <c r="AS96" s="105"/>
      <c r="AT96" s="95" t="str">
        <f t="shared" si="77"/>
        <v/>
      </c>
      <c r="AU96" s="22" t="str">
        <f t="shared" si="78"/>
        <v/>
      </c>
      <c r="AV96" s="87">
        <f>IF(AND(AU96&lt;&gt;"",AU96&gt;Point!$I$8),AU96-Point!$I$8,0)</f>
        <v>0</v>
      </c>
      <c r="AW96" s="22">
        <f>IF(AV96&lt;&gt;0,VLOOKUP(AV96,Point!$I$11:$J$48,2),0)</f>
        <v>0</v>
      </c>
      <c r="AX96" s="26"/>
      <c r="AY96" s="22" t="str">
        <f t="shared" si="79"/>
        <v/>
      </c>
      <c r="AZ96" s="22" t="str">
        <f t="shared" si="80"/>
        <v/>
      </c>
      <c r="BA96" s="22" t="str">
        <f t="shared" si="81"/>
        <v/>
      </c>
      <c r="BB96" s="43">
        <f>IF(AY96&lt;&gt;"",VLOOKUP(BA96,Point!$A$3:$B$122,2),0)</f>
        <v>0</v>
      </c>
      <c r="BC96" s="128" t="str">
        <f t="shared" si="82"/>
        <v/>
      </c>
      <c r="BD96" s="65"/>
      <c r="BE96" s="27"/>
      <c r="BF96" s="22">
        <f t="shared" si="83"/>
        <v>0</v>
      </c>
      <c r="BG96" s="65"/>
      <c r="BH96" s="27"/>
      <c r="BI96" s="22">
        <f t="shared" si="84"/>
        <v>0</v>
      </c>
      <c r="BJ96" s="65"/>
      <c r="BK96" s="27"/>
      <c r="BL96" s="22">
        <f t="shared" si="85"/>
        <v>0</v>
      </c>
      <c r="BM96" s="65"/>
      <c r="BN96" s="27"/>
      <c r="BO96" s="150">
        <f t="shared" si="87"/>
        <v>0</v>
      </c>
      <c r="BP96" s="95" t="str">
        <f t="shared" si="88"/>
        <v/>
      </c>
      <c r="BQ96" s="22" t="str">
        <f t="shared" si="89"/>
        <v/>
      </c>
      <c r="BR96" s="57">
        <f>IF(BP96&lt;&gt;"",VLOOKUP(BQ96,Point!$A$3:$B$122,2),0)</f>
        <v>0</v>
      </c>
      <c r="BS96" s="64" t="str">
        <f t="shared" si="86"/>
        <v/>
      </c>
    </row>
    <row r="97" spans="1:71" ht="13.1" x14ac:dyDescent="0.25">
      <c r="A97" s="41" t="str">
        <f t="shared" si="59"/>
        <v/>
      </c>
      <c r="B97" s="52" t="str">
        <f t="shared" si="60"/>
        <v/>
      </c>
      <c r="C97" s="34"/>
      <c r="D97" s="29"/>
      <c r="E97" s="29"/>
      <c r="F97" s="29"/>
      <c r="G97" s="31"/>
      <c r="H97" s="48"/>
      <c r="I97" s="53" t="str">
        <f t="shared" si="61"/>
        <v/>
      </c>
      <c r="J97" s="54" t="str">
        <f t="shared" si="62"/>
        <v/>
      </c>
      <c r="K97" s="54" t="str">
        <f t="shared" si="63"/>
        <v/>
      </c>
      <c r="L97" s="55" t="str">
        <f t="shared" si="64"/>
        <v/>
      </c>
      <c r="M97" s="36" t="str">
        <f t="shared" si="65"/>
        <v/>
      </c>
      <c r="N97" s="26"/>
      <c r="O97" s="43">
        <f>IF(N97,VLOOKUP(N97,Point!$A$3:$B$122,2),0)</f>
        <v>0</v>
      </c>
      <c r="P97" s="61" t="str">
        <f t="shared" si="66"/>
        <v/>
      </c>
      <c r="Q97" s="35"/>
      <c r="R97" s="26"/>
      <c r="S97" s="100"/>
      <c r="T97" s="102" t="str">
        <f t="shared" si="67"/>
        <v/>
      </c>
      <c r="U97" s="35"/>
      <c r="V97" s="29"/>
      <c r="W97" s="105"/>
      <c r="X97" s="102" t="str">
        <f t="shared" si="68"/>
        <v/>
      </c>
      <c r="Y97" s="119" t="str">
        <f t="shared" si="69"/>
        <v/>
      </c>
      <c r="Z97" s="35"/>
      <c r="AA97" s="26"/>
      <c r="AB97" s="100"/>
      <c r="AC97" s="102" t="str">
        <f t="shared" si="70"/>
        <v/>
      </c>
      <c r="AD97" s="35"/>
      <c r="AE97" s="26"/>
      <c r="AF97" s="105"/>
      <c r="AG97" s="102" t="str">
        <f t="shared" si="71"/>
        <v/>
      </c>
      <c r="AH97" s="119" t="str">
        <f t="shared" si="72"/>
        <v/>
      </c>
      <c r="AI97" s="41" t="str">
        <f t="shared" si="73"/>
        <v/>
      </c>
      <c r="AJ97" s="22" t="str">
        <f t="shared" si="74"/>
        <v/>
      </c>
      <c r="AK97" s="57">
        <f>IF(AJ97&lt;&gt;"",VLOOKUP(AJ97,Point!$A$3:$B$122,2),0)</f>
        <v>0</v>
      </c>
      <c r="AL97" s="61" t="str">
        <f t="shared" si="75"/>
        <v/>
      </c>
      <c r="AM97" s="35"/>
      <c r="AN97" s="26"/>
      <c r="AO97" s="100"/>
      <c r="AP97" s="102" t="str">
        <f t="shared" si="76"/>
        <v/>
      </c>
      <c r="AQ97" s="35"/>
      <c r="AR97" s="29"/>
      <c r="AS97" s="105"/>
      <c r="AT97" s="95" t="str">
        <f t="shared" si="77"/>
        <v/>
      </c>
      <c r="AU97" s="22" t="str">
        <f t="shared" si="78"/>
        <v/>
      </c>
      <c r="AV97" s="87">
        <f>IF(AND(AU97&lt;&gt;"",AU97&gt;Point!$I$8),AU97-Point!$I$8,0)</f>
        <v>0</v>
      </c>
      <c r="AW97" s="22">
        <f>IF(AV97&lt;&gt;0,VLOOKUP(AV97,Point!$I$11:$J$48,2),0)</f>
        <v>0</v>
      </c>
      <c r="AX97" s="26"/>
      <c r="AY97" s="22" t="str">
        <f t="shared" si="79"/>
        <v/>
      </c>
      <c r="AZ97" s="22" t="str">
        <f t="shared" si="80"/>
        <v/>
      </c>
      <c r="BA97" s="22" t="str">
        <f t="shared" si="81"/>
        <v/>
      </c>
      <c r="BB97" s="43">
        <f>IF(AY97&lt;&gt;"",VLOOKUP(BA97,Point!$A$3:$B$122,2),0)</f>
        <v>0</v>
      </c>
      <c r="BC97" s="128" t="str">
        <f t="shared" si="82"/>
        <v/>
      </c>
      <c r="BD97" s="65"/>
      <c r="BE97" s="27"/>
      <c r="BF97" s="22">
        <f t="shared" si="83"/>
        <v>0</v>
      </c>
      <c r="BG97" s="65"/>
      <c r="BH97" s="27"/>
      <c r="BI97" s="22">
        <f t="shared" si="84"/>
        <v>0</v>
      </c>
      <c r="BJ97" s="65"/>
      <c r="BK97" s="27"/>
      <c r="BL97" s="22">
        <f t="shared" si="85"/>
        <v>0</v>
      </c>
      <c r="BM97" s="65"/>
      <c r="BN97" s="27"/>
      <c r="BO97" s="150">
        <f t="shared" si="87"/>
        <v>0</v>
      </c>
      <c r="BP97" s="95" t="str">
        <f t="shared" si="88"/>
        <v/>
      </c>
      <c r="BQ97" s="22" t="str">
        <f t="shared" si="89"/>
        <v/>
      </c>
      <c r="BR97" s="57">
        <f>IF(BP97&lt;&gt;"",VLOOKUP(BQ97,Point!$A$3:$B$122,2),0)</f>
        <v>0</v>
      </c>
      <c r="BS97" s="64" t="str">
        <f t="shared" si="86"/>
        <v/>
      </c>
    </row>
    <row r="98" spans="1:71" ht="13.1" x14ac:dyDescent="0.25">
      <c r="A98" s="41" t="str">
        <f t="shared" si="59"/>
        <v/>
      </c>
      <c r="B98" s="52" t="str">
        <f t="shared" si="60"/>
        <v/>
      </c>
      <c r="C98" s="34"/>
      <c r="D98" s="29"/>
      <c r="E98" s="29"/>
      <c r="F98" s="29"/>
      <c r="G98" s="31"/>
      <c r="H98" s="48"/>
      <c r="I98" s="53" t="str">
        <f t="shared" si="61"/>
        <v/>
      </c>
      <c r="J98" s="54" t="str">
        <f t="shared" si="62"/>
        <v/>
      </c>
      <c r="K98" s="54" t="str">
        <f t="shared" si="63"/>
        <v/>
      </c>
      <c r="L98" s="55" t="str">
        <f t="shared" si="64"/>
        <v/>
      </c>
      <c r="M98" s="36" t="str">
        <f t="shared" si="65"/>
        <v/>
      </c>
      <c r="N98" s="26"/>
      <c r="O98" s="43">
        <f>IF(N98,VLOOKUP(N98,Point!$A$3:$B$122,2),0)</f>
        <v>0</v>
      </c>
      <c r="P98" s="61" t="str">
        <f t="shared" si="66"/>
        <v/>
      </c>
      <c r="Q98" s="35"/>
      <c r="R98" s="26"/>
      <c r="S98" s="100"/>
      <c r="T98" s="102" t="str">
        <f t="shared" si="67"/>
        <v/>
      </c>
      <c r="U98" s="35"/>
      <c r="V98" s="29"/>
      <c r="W98" s="105"/>
      <c r="X98" s="102" t="str">
        <f t="shared" si="68"/>
        <v/>
      </c>
      <c r="Y98" s="119" t="str">
        <f t="shared" si="69"/>
        <v/>
      </c>
      <c r="Z98" s="35"/>
      <c r="AA98" s="26"/>
      <c r="AB98" s="100"/>
      <c r="AC98" s="102" t="str">
        <f t="shared" si="70"/>
        <v/>
      </c>
      <c r="AD98" s="35"/>
      <c r="AE98" s="26"/>
      <c r="AF98" s="105"/>
      <c r="AG98" s="102" t="str">
        <f t="shared" si="71"/>
        <v/>
      </c>
      <c r="AH98" s="119" t="str">
        <f t="shared" si="72"/>
        <v/>
      </c>
      <c r="AI98" s="41" t="str">
        <f t="shared" si="73"/>
        <v/>
      </c>
      <c r="AJ98" s="22" t="str">
        <f t="shared" si="74"/>
        <v/>
      </c>
      <c r="AK98" s="57">
        <f>IF(AJ98&lt;&gt;"",VLOOKUP(AJ98,Point!$A$3:$B$122,2),0)</f>
        <v>0</v>
      </c>
      <c r="AL98" s="61" t="str">
        <f t="shared" si="75"/>
        <v/>
      </c>
      <c r="AM98" s="35"/>
      <c r="AN98" s="26"/>
      <c r="AO98" s="100"/>
      <c r="AP98" s="102" t="str">
        <f t="shared" si="76"/>
        <v/>
      </c>
      <c r="AQ98" s="35"/>
      <c r="AR98" s="29"/>
      <c r="AS98" s="105"/>
      <c r="AT98" s="95" t="str">
        <f t="shared" si="77"/>
        <v/>
      </c>
      <c r="AU98" s="22" t="str">
        <f t="shared" si="78"/>
        <v/>
      </c>
      <c r="AV98" s="87">
        <f>IF(AND(AU98&lt;&gt;"",AU98&gt;Point!$I$8),AU98-Point!$I$8,0)</f>
        <v>0</v>
      </c>
      <c r="AW98" s="22">
        <f>IF(AV98&lt;&gt;0,VLOOKUP(AV98,Point!$I$11:$J$48,2),0)</f>
        <v>0</v>
      </c>
      <c r="AX98" s="26"/>
      <c r="AY98" s="22" t="str">
        <f t="shared" si="79"/>
        <v/>
      </c>
      <c r="AZ98" s="22" t="str">
        <f t="shared" si="80"/>
        <v/>
      </c>
      <c r="BA98" s="22" t="str">
        <f t="shared" si="81"/>
        <v/>
      </c>
      <c r="BB98" s="43">
        <f>IF(AY98&lt;&gt;"",VLOOKUP(BA98,Point!$A$3:$B$122,2),0)</f>
        <v>0</v>
      </c>
      <c r="BC98" s="128" t="str">
        <f t="shared" si="82"/>
        <v/>
      </c>
      <c r="BD98" s="65"/>
      <c r="BE98" s="27"/>
      <c r="BF98" s="22">
        <f t="shared" si="83"/>
        <v>0</v>
      </c>
      <c r="BG98" s="65"/>
      <c r="BH98" s="27"/>
      <c r="BI98" s="22">
        <f t="shared" si="84"/>
        <v>0</v>
      </c>
      <c r="BJ98" s="65"/>
      <c r="BK98" s="27"/>
      <c r="BL98" s="22">
        <f t="shared" si="85"/>
        <v>0</v>
      </c>
      <c r="BM98" s="65"/>
      <c r="BN98" s="27"/>
      <c r="BO98" s="150">
        <f t="shared" si="87"/>
        <v>0</v>
      </c>
      <c r="BP98" s="95" t="str">
        <f t="shared" si="88"/>
        <v/>
      </c>
      <c r="BQ98" s="22" t="str">
        <f t="shared" si="89"/>
        <v/>
      </c>
      <c r="BR98" s="57">
        <f>IF(BP98&lt;&gt;"",VLOOKUP(BQ98,Point!$A$3:$B$122,2),0)</f>
        <v>0</v>
      </c>
      <c r="BS98" s="64" t="str">
        <f t="shared" si="86"/>
        <v/>
      </c>
    </row>
    <row r="99" spans="1:71" ht="13.1" x14ac:dyDescent="0.25">
      <c r="A99" s="41" t="str">
        <f t="shared" si="59"/>
        <v/>
      </c>
      <c r="B99" s="52" t="str">
        <f t="shared" si="60"/>
        <v/>
      </c>
      <c r="C99" s="34"/>
      <c r="D99" s="29"/>
      <c r="E99" s="29"/>
      <c r="F99" s="29"/>
      <c r="G99" s="31"/>
      <c r="H99" s="48"/>
      <c r="I99" s="53" t="str">
        <f t="shared" si="61"/>
        <v/>
      </c>
      <c r="J99" s="54" t="str">
        <f t="shared" si="62"/>
        <v/>
      </c>
      <c r="K99" s="54" t="str">
        <f t="shared" si="63"/>
        <v/>
      </c>
      <c r="L99" s="55" t="str">
        <f t="shared" si="64"/>
        <v/>
      </c>
      <c r="M99" s="36" t="str">
        <f t="shared" si="65"/>
        <v/>
      </c>
      <c r="N99" s="26"/>
      <c r="O99" s="43">
        <f>IF(N99,VLOOKUP(N99,Point!$A$3:$B$122,2),0)</f>
        <v>0</v>
      </c>
      <c r="P99" s="61" t="str">
        <f t="shared" si="66"/>
        <v/>
      </c>
      <c r="Q99" s="35"/>
      <c r="R99" s="26"/>
      <c r="S99" s="100"/>
      <c r="T99" s="102" t="str">
        <f t="shared" si="67"/>
        <v/>
      </c>
      <c r="U99" s="35"/>
      <c r="V99" s="29"/>
      <c r="W99" s="105"/>
      <c r="X99" s="102" t="str">
        <f t="shared" si="68"/>
        <v/>
      </c>
      <c r="Y99" s="119" t="str">
        <f t="shared" si="69"/>
        <v/>
      </c>
      <c r="Z99" s="35"/>
      <c r="AA99" s="26"/>
      <c r="AB99" s="100"/>
      <c r="AC99" s="102" t="str">
        <f t="shared" si="70"/>
        <v/>
      </c>
      <c r="AD99" s="35"/>
      <c r="AE99" s="26"/>
      <c r="AF99" s="105"/>
      <c r="AG99" s="102" t="str">
        <f t="shared" si="71"/>
        <v/>
      </c>
      <c r="AH99" s="119" t="str">
        <f t="shared" si="72"/>
        <v/>
      </c>
      <c r="AI99" s="41" t="str">
        <f t="shared" si="73"/>
        <v/>
      </c>
      <c r="AJ99" s="22" t="str">
        <f t="shared" si="74"/>
        <v/>
      </c>
      <c r="AK99" s="57">
        <f>IF(AJ99&lt;&gt;"",VLOOKUP(AJ99,Point!$A$3:$B$122,2),0)</f>
        <v>0</v>
      </c>
      <c r="AL99" s="61" t="str">
        <f t="shared" si="75"/>
        <v/>
      </c>
      <c r="AM99" s="35"/>
      <c r="AN99" s="26"/>
      <c r="AO99" s="100"/>
      <c r="AP99" s="102" t="str">
        <f t="shared" si="76"/>
        <v/>
      </c>
      <c r="AQ99" s="35"/>
      <c r="AR99" s="29"/>
      <c r="AS99" s="105"/>
      <c r="AT99" s="95" t="str">
        <f t="shared" si="77"/>
        <v/>
      </c>
      <c r="AU99" s="22" t="str">
        <f t="shared" si="78"/>
        <v/>
      </c>
      <c r="AV99" s="87">
        <f>IF(AND(AU99&lt;&gt;"",AU99&gt;Point!$I$8),AU99-Point!$I$8,0)</f>
        <v>0</v>
      </c>
      <c r="AW99" s="22">
        <f>IF(AV99&lt;&gt;0,VLOOKUP(AV99,Point!$I$11:$J$48,2),0)</f>
        <v>0</v>
      </c>
      <c r="AX99" s="26"/>
      <c r="AY99" s="22" t="str">
        <f t="shared" si="79"/>
        <v/>
      </c>
      <c r="AZ99" s="22" t="str">
        <f t="shared" si="80"/>
        <v/>
      </c>
      <c r="BA99" s="22" t="str">
        <f t="shared" si="81"/>
        <v/>
      </c>
      <c r="BB99" s="43">
        <f>IF(AY99&lt;&gt;"",VLOOKUP(BA99,Point!$A$3:$B$122,2),0)</f>
        <v>0</v>
      </c>
      <c r="BC99" s="128" t="str">
        <f t="shared" si="82"/>
        <v/>
      </c>
      <c r="BD99" s="65"/>
      <c r="BE99" s="27"/>
      <c r="BF99" s="22">
        <f t="shared" si="83"/>
        <v>0</v>
      </c>
      <c r="BG99" s="65"/>
      <c r="BH99" s="27"/>
      <c r="BI99" s="22">
        <f t="shared" si="84"/>
        <v>0</v>
      </c>
      <c r="BJ99" s="65"/>
      <c r="BK99" s="27"/>
      <c r="BL99" s="22">
        <f t="shared" si="85"/>
        <v>0</v>
      </c>
      <c r="BM99" s="65"/>
      <c r="BN99" s="27"/>
      <c r="BO99" s="150">
        <f t="shared" si="87"/>
        <v>0</v>
      </c>
      <c r="BP99" s="95" t="str">
        <f t="shared" si="88"/>
        <v/>
      </c>
      <c r="BQ99" s="22" t="str">
        <f t="shared" si="89"/>
        <v/>
      </c>
      <c r="BR99" s="57">
        <f>IF(BP99&lt;&gt;"",VLOOKUP(BQ99,Point!$A$3:$B$122,2),0)</f>
        <v>0</v>
      </c>
      <c r="BS99" s="64" t="str">
        <f t="shared" si="86"/>
        <v/>
      </c>
    </row>
    <row r="100" spans="1:71" ht="13.1" x14ac:dyDescent="0.25">
      <c r="A100" s="41" t="str">
        <f t="shared" si="59"/>
        <v/>
      </c>
      <c r="B100" s="52" t="str">
        <f t="shared" si="60"/>
        <v/>
      </c>
      <c r="C100" s="34"/>
      <c r="D100" s="29"/>
      <c r="E100" s="29"/>
      <c r="F100" s="29"/>
      <c r="G100" s="31"/>
      <c r="H100" s="48"/>
      <c r="I100" s="53" t="str">
        <f t="shared" si="61"/>
        <v/>
      </c>
      <c r="J100" s="54" t="str">
        <f t="shared" si="62"/>
        <v/>
      </c>
      <c r="K100" s="54" t="str">
        <f t="shared" si="63"/>
        <v/>
      </c>
      <c r="L100" s="55" t="str">
        <f t="shared" si="64"/>
        <v/>
      </c>
      <c r="M100" s="36" t="str">
        <f t="shared" si="65"/>
        <v/>
      </c>
      <c r="N100" s="26"/>
      <c r="O100" s="43">
        <f>IF(N100,VLOOKUP(N100,Point!$A$3:$B$122,2),0)</f>
        <v>0</v>
      </c>
      <c r="P100" s="61" t="str">
        <f t="shared" si="66"/>
        <v/>
      </c>
      <c r="Q100" s="35"/>
      <c r="R100" s="26"/>
      <c r="S100" s="100"/>
      <c r="T100" s="102" t="str">
        <f t="shared" si="67"/>
        <v/>
      </c>
      <c r="U100" s="35"/>
      <c r="V100" s="29"/>
      <c r="W100" s="105"/>
      <c r="X100" s="102" t="str">
        <f t="shared" si="68"/>
        <v/>
      </c>
      <c r="Y100" s="119" t="str">
        <f t="shared" si="69"/>
        <v/>
      </c>
      <c r="Z100" s="35"/>
      <c r="AA100" s="26"/>
      <c r="AB100" s="100"/>
      <c r="AC100" s="102" t="str">
        <f t="shared" si="70"/>
        <v/>
      </c>
      <c r="AD100" s="35"/>
      <c r="AE100" s="26"/>
      <c r="AF100" s="105"/>
      <c r="AG100" s="102" t="str">
        <f t="shared" si="71"/>
        <v/>
      </c>
      <c r="AH100" s="119" t="str">
        <f t="shared" si="72"/>
        <v/>
      </c>
      <c r="AI100" s="41" t="str">
        <f t="shared" si="73"/>
        <v/>
      </c>
      <c r="AJ100" s="22" t="str">
        <f t="shared" si="74"/>
        <v/>
      </c>
      <c r="AK100" s="57">
        <f>IF(AJ100&lt;&gt;"",VLOOKUP(AJ100,Point!$A$3:$B$122,2),0)</f>
        <v>0</v>
      </c>
      <c r="AL100" s="61" t="str">
        <f t="shared" si="75"/>
        <v/>
      </c>
      <c r="AM100" s="35"/>
      <c r="AN100" s="26"/>
      <c r="AO100" s="100"/>
      <c r="AP100" s="102" t="str">
        <f t="shared" si="76"/>
        <v/>
      </c>
      <c r="AQ100" s="35"/>
      <c r="AR100" s="29"/>
      <c r="AS100" s="105"/>
      <c r="AT100" s="95" t="str">
        <f t="shared" si="77"/>
        <v/>
      </c>
      <c r="AU100" s="22" t="str">
        <f t="shared" si="78"/>
        <v/>
      </c>
      <c r="AV100" s="87">
        <f>IF(AND(AU100&lt;&gt;"",AU100&gt;Point!$I$8),AU100-Point!$I$8,0)</f>
        <v>0</v>
      </c>
      <c r="AW100" s="22">
        <f>IF(AV100&lt;&gt;0,VLOOKUP(AV100,Point!$I$11:$J$48,2),0)</f>
        <v>0</v>
      </c>
      <c r="AX100" s="26"/>
      <c r="AY100" s="22" t="str">
        <f t="shared" si="79"/>
        <v/>
      </c>
      <c r="AZ100" s="22" t="str">
        <f t="shared" si="80"/>
        <v/>
      </c>
      <c r="BA100" s="22" t="str">
        <f t="shared" si="81"/>
        <v/>
      </c>
      <c r="BB100" s="43">
        <f>IF(AY100&lt;&gt;"",VLOOKUP(BA100,Point!$A$3:$B$122,2),0)</f>
        <v>0</v>
      </c>
      <c r="BC100" s="128" t="str">
        <f t="shared" si="82"/>
        <v/>
      </c>
      <c r="BD100" s="65"/>
      <c r="BE100" s="27"/>
      <c r="BF100" s="22">
        <f t="shared" si="83"/>
        <v>0</v>
      </c>
      <c r="BG100" s="65"/>
      <c r="BH100" s="27"/>
      <c r="BI100" s="22">
        <f t="shared" si="84"/>
        <v>0</v>
      </c>
      <c r="BJ100" s="65"/>
      <c r="BK100" s="27"/>
      <c r="BL100" s="22">
        <f t="shared" si="85"/>
        <v>0</v>
      </c>
      <c r="BM100" s="65"/>
      <c r="BN100" s="27"/>
      <c r="BO100" s="150">
        <f t="shared" si="87"/>
        <v>0</v>
      </c>
      <c r="BP100" s="95" t="str">
        <f t="shared" si="88"/>
        <v/>
      </c>
      <c r="BQ100" s="22" t="str">
        <f t="shared" si="89"/>
        <v/>
      </c>
      <c r="BR100" s="57">
        <f>IF(BP100&lt;&gt;"",VLOOKUP(BQ100,Point!$A$3:$B$122,2),0)</f>
        <v>0</v>
      </c>
      <c r="BS100" s="64" t="str">
        <f t="shared" si="86"/>
        <v/>
      </c>
    </row>
    <row r="101" spans="1:71" ht="13.1" x14ac:dyDescent="0.25">
      <c r="A101" s="41" t="str">
        <f t="shared" ref="A101:A132" si="90">IF(C101,RANK(B101,$B$5:$B$120,),"")</f>
        <v/>
      </c>
      <c r="B101" s="52" t="str">
        <f t="shared" ref="B101:B132" si="91">IF(C101,(O101+AK101+BB101+BR101),"")</f>
        <v/>
      </c>
      <c r="C101" s="34"/>
      <c r="D101" s="29"/>
      <c r="E101" s="29"/>
      <c r="F101" s="29"/>
      <c r="G101" s="31"/>
      <c r="H101" s="48"/>
      <c r="I101" s="53" t="str">
        <f t="shared" ref="I101:I120" si="92">IF(C101,N101,"")</f>
        <v/>
      </c>
      <c r="J101" s="54" t="str">
        <f t="shared" ref="J101:J120" si="93">IF(C101,AJ101,"")</f>
        <v/>
      </c>
      <c r="K101" s="54" t="str">
        <f t="shared" ref="K101:K120" si="94">IF(C101,BA101,"")</f>
        <v/>
      </c>
      <c r="L101" s="55" t="str">
        <f t="shared" ref="L101:L120" si="95">IF(C101,BL101,"")</f>
        <v/>
      </c>
      <c r="M101" s="36" t="str">
        <f t="shared" ref="M101:M120" si="96">IF($C101,$C101,"")</f>
        <v/>
      </c>
      <c r="N101" s="26"/>
      <c r="O101" s="43">
        <f>IF(N101,VLOOKUP(N101,Point!$A$3:$B$122,2),0)</f>
        <v>0</v>
      </c>
      <c r="P101" s="61" t="str">
        <f t="shared" ref="P101:P120" si="97">IF($C101,$C101,"")</f>
        <v/>
      </c>
      <c r="Q101" s="35"/>
      <c r="R101" s="26"/>
      <c r="S101" s="100"/>
      <c r="T101" s="102" t="str">
        <f t="shared" ref="T101:T132" si="98">IF(S101&lt;&gt;"",Q101*3600+R101*60+S101,"")</f>
        <v/>
      </c>
      <c r="U101" s="35"/>
      <c r="V101" s="29"/>
      <c r="W101" s="105"/>
      <c r="X101" s="102" t="str">
        <f t="shared" ref="X101:X132" si="99">IF(W101&lt;&gt;"",U101*3600+V101*60+W101,"")</f>
        <v/>
      </c>
      <c r="Y101" s="119" t="str">
        <f t="shared" ref="Y101:Y132" si="100">IF(W101&lt;&gt;"",X101-T101,"")</f>
        <v/>
      </c>
      <c r="Z101" s="35"/>
      <c r="AA101" s="26"/>
      <c r="AB101" s="100"/>
      <c r="AC101" s="102" t="str">
        <f t="shared" ref="AC101:AC132" si="101">IF(AB101&lt;&gt;"",Z101*3600+AA101*60+AB101,"")</f>
        <v/>
      </c>
      <c r="AD101" s="35"/>
      <c r="AE101" s="26"/>
      <c r="AF101" s="105"/>
      <c r="AG101" s="102" t="str">
        <f t="shared" ref="AG101:AG132" si="102">IF(AF101&lt;&gt;"",AD101*3600+AE101*60+AF101,"")</f>
        <v/>
      </c>
      <c r="AH101" s="119" t="str">
        <f t="shared" ref="AH101:AH132" si="103">IF(AF101&lt;&gt;"",AG101-AC101,"")</f>
        <v/>
      </c>
      <c r="AI101" s="41" t="str">
        <f t="shared" ref="AI101:AI132" si="104">IF(OR(Y101&lt;&gt;"",AH101&lt;&gt;""),MIN(Y101,AH101),"")</f>
        <v/>
      </c>
      <c r="AJ101" s="22" t="str">
        <f t="shared" ref="AJ101:AJ132" si="105">IF(AI101&lt;&gt;"",RANK(AI101,$AI$5:$AI$120,1),"")</f>
        <v/>
      </c>
      <c r="AK101" s="57">
        <f>IF(AJ101&lt;&gt;"",VLOOKUP(AJ101,Point!$A$3:$B$122,2),0)</f>
        <v>0</v>
      </c>
      <c r="AL101" s="61" t="str">
        <f t="shared" ref="AL101:AL120" si="106">IF($C101,$C101,"")</f>
        <v/>
      </c>
      <c r="AM101" s="35"/>
      <c r="AN101" s="26"/>
      <c r="AO101" s="100"/>
      <c r="AP101" s="102" t="str">
        <f t="shared" ref="AP101:AP132" si="107">IF(AO101&lt;&gt;"",AM101*3600+AN101*60+AO101,"")</f>
        <v/>
      </c>
      <c r="AQ101" s="35"/>
      <c r="AR101" s="29"/>
      <c r="AS101" s="105"/>
      <c r="AT101" s="95" t="str">
        <f t="shared" ref="AT101:AT132" si="108">IF(AS101&lt;&gt;"",AQ101*3600+AR101*60+AS101,"")</f>
        <v/>
      </c>
      <c r="AU101" s="22" t="str">
        <f t="shared" ref="AU101:AU132" si="109">IF(AO101&lt;&gt;"",AT101-AP101,"")</f>
        <v/>
      </c>
      <c r="AV101" s="87">
        <f>IF(AND(AU101&lt;&gt;"",AU101&gt;Point!$I$8),AU101-Point!$I$8,0)</f>
        <v>0</v>
      </c>
      <c r="AW101" s="22">
        <f>IF(AV101&lt;&gt;0,VLOOKUP(AV101,Point!$I$11:$J$48,2),0)</f>
        <v>0</v>
      </c>
      <c r="AX101" s="26"/>
      <c r="AY101" s="22" t="str">
        <f t="shared" ref="AY101:AY132" si="110">IF(AX101&lt;&gt;"",AX101-AW101,"")</f>
        <v/>
      </c>
      <c r="AZ101" s="22" t="str">
        <f t="shared" ref="AZ101:AZ132" si="111">IF(AT101&lt;&gt;"",AY101*10000-AU101,"")</f>
        <v/>
      </c>
      <c r="BA101" s="22" t="str">
        <f t="shared" ref="BA101:BA132" si="112">IF(AX101&lt;&gt;"",RANK(AZ101,$AZ$5:$AZ$120,0),"")</f>
        <v/>
      </c>
      <c r="BB101" s="43">
        <f>IF(AY101&lt;&gt;"",VLOOKUP(BA101,Point!$A$3:$B$122,2),0)</f>
        <v>0</v>
      </c>
      <c r="BC101" s="128" t="str">
        <f t="shared" ref="BC101:BC120" si="113">IF($C101,$C101,"")</f>
        <v/>
      </c>
      <c r="BD101" s="65"/>
      <c r="BE101" s="27"/>
      <c r="BF101" s="22">
        <f t="shared" ref="BF101:BF132" si="114">BE101+BD101</f>
        <v>0</v>
      </c>
      <c r="BG101" s="65"/>
      <c r="BH101" s="27"/>
      <c r="BI101" s="22">
        <f t="shared" ref="BI101:BI132" si="115">BH101+BG101</f>
        <v>0</v>
      </c>
      <c r="BJ101" s="65"/>
      <c r="BK101" s="27"/>
      <c r="BL101" s="22">
        <f t="shared" ref="BL101:BL132" si="116">BK101+BJ101</f>
        <v>0</v>
      </c>
      <c r="BM101" s="65"/>
      <c r="BN101" s="27"/>
      <c r="BO101" s="150">
        <f t="shared" si="87"/>
        <v>0</v>
      </c>
      <c r="BP101" s="95" t="str">
        <f t="shared" si="88"/>
        <v/>
      </c>
      <c r="BQ101" s="22" t="str">
        <f t="shared" si="89"/>
        <v/>
      </c>
      <c r="BR101" s="57">
        <f>IF(BP101&lt;&gt;"",VLOOKUP(BQ101,Point!$A$3:$B$122,2),0)</f>
        <v>0</v>
      </c>
      <c r="BS101" s="64" t="str">
        <f t="shared" ref="BS101:BS120" si="117">IF($C101,$C101,"")</f>
        <v/>
      </c>
    </row>
    <row r="102" spans="1:71" ht="13.1" x14ac:dyDescent="0.25">
      <c r="A102" s="41" t="str">
        <f t="shared" si="90"/>
        <v/>
      </c>
      <c r="B102" s="52" t="str">
        <f t="shared" si="91"/>
        <v/>
      </c>
      <c r="C102" s="34"/>
      <c r="D102" s="29"/>
      <c r="E102" s="29"/>
      <c r="F102" s="29"/>
      <c r="G102" s="31"/>
      <c r="H102" s="48"/>
      <c r="I102" s="53" t="str">
        <f t="shared" si="92"/>
        <v/>
      </c>
      <c r="J102" s="54" t="str">
        <f t="shared" si="93"/>
        <v/>
      </c>
      <c r="K102" s="54" t="str">
        <f t="shared" si="94"/>
        <v/>
      </c>
      <c r="L102" s="55" t="str">
        <f t="shared" si="95"/>
        <v/>
      </c>
      <c r="M102" s="36" t="str">
        <f t="shared" si="96"/>
        <v/>
      </c>
      <c r="N102" s="26"/>
      <c r="O102" s="43">
        <f>IF(N102,VLOOKUP(N102,Point!$A$3:$B$122,2),0)</f>
        <v>0</v>
      </c>
      <c r="P102" s="61" t="str">
        <f t="shared" si="97"/>
        <v/>
      </c>
      <c r="Q102" s="35"/>
      <c r="R102" s="26"/>
      <c r="S102" s="100"/>
      <c r="T102" s="102" t="str">
        <f t="shared" si="98"/>
        <v/>
      </c>
      <c r="U102" s="35"/>
      <c r="V102" s="29"/>
      <c r="W102" s="105"/>
      <c r="X102" s="102" t="str">
        <f t="shared" si="99"/>
        <v/>
      </c>
      <c r="Y102" s="119" t="str">
        <f t="shared" si="100"/>
        <v/>
      </c>
      <c r="Z102" s="35"/>
      <c r="AA102" s="26"/>
      <c r="AB102" s="100"/>
      <c r="AC102" s="102" t="str">
        <f t="shared" si="101"/>
        <v/>
      </c>
      <c r="AD102" s="35"/>
      <c r="AE102" s="26"/>
      <c r="AF102" s="105"/>
      <c r="AG102" s="102" t="str">
        <f t="shared" si="102"/>
        <v/>
      </c>
      <c r="AH102" s="119" t="str">
        <f t="shared" si="103"/>
        <v/>
      </c>
      <c r="AI102" s="41" t="str">
        <f t="shared" si="104"/>
        <v/>
      </c>
      <c r="AJ102" s="22" t="str">
        <f t="shared" si="105"/>
        <v/>
      </c>
      <c r="AK102" s="57">
        <f>IF(AJ102&lt;&gt;"",VLOOKUP(AJ102,Point!$A$3:$B$122,2),0)</f>
        <v>0</v>
      </c>
      <c r="AL102" s="61" t="str">
        <f t="shared" si="106"/>
        <v/>
      </c>
      <c r="AM102" s="35"/>
      <c r="AN102" s="26"/>
      <c r="AO102" s="100"/>
      <c r="AP102" s="102" t="str">
        <f t="shared" si="107"/>
        <v/>
      </c>
      <c r="AQ102" s="35"/>
      <c r="AR102" s="29"/>
      <c r="AS102" s="105"/>
      <c r="AT102" s="95" t="str">
        <f t="shared" si="108"/>
        <v/>
      </c>
      <c r="AU102" s="22" t="str">
        <f t="shared" si="109"/>
        <v/>
      </c>
      <c r="AV102" s="87">
        <f>IF(AND(AU102&lt;&gt;"",AU102&gt;Point!$I$8),AU102-Point!$I$8,0)</f>
        <v>0</v>
      </c>
      <c r="AW102" s="22">
        <f>IF(AV102&lt;&gt;0,VLOOKUP(AV102,Point!$I$11:$J$48,2),0)</f>
        <v>0</v>
      </c>
      <c r="AX102" s="26"/>
      <c r="AY102" s="22" t="str">
        <f t="shared" si="110"/>
        <v/>
      </c>
      <c r="AZ102" s="22" t="str">
        <f t="shared" si="111"/>
        <v/>
      </c>
      <c r="BA102" s="22" t="str">
        <f t="shared" si="112"/>
        <v/>
      </c>
      <c r="BB102" s="43">
        <f>IF(AY102&lt;&gt;"",VLOOKUP(BA102,Point!$A$3:$B$122,2),0)</f>
        <v>0</v>
      </c>
      <c r="BC102" s="128" t="str">
        <f t="shared" si="113"/>
        <v/>
      </c>
      <c r="BD102" s="65"/>
      <c r="BE102" s="27"/>
      <c r="BF102" s="22">
        <f t="shared" si="114"/>
        <v>0</v>
      </c>
      <c r="BG102" s="65"/>
      <c r="BH102" s="27"/>
      <c r="BI102" s="22">
        <f t="shared" si="115"/>
        <v>0</v>
      </c>
      <c r="BJ102" s="65"/>
      <c r="BK102" s="27"/>
      <c r="BL102" s="22">
        <f t="shared" si="116"/>
        <v>0</v>
      </c>
      <c r="BM102" s="65"/>
      <c r="BN102" s="27"/>
      <c r="BO102" s="150">
        <f t="shared" si="87"/>
        <v>0</v>
      </c>
      <c r="BP102" s="95" t="str">
        <f t="shared" si="88"/>
        <v/>
      </c>
      <c r="BQ102" s="22" t="str">
        <f t="shared" si="89"/>
        <v/>
      </c>
      <c r="BR102" s="57">
        <f>IF(BP102&lt;&gt;"",VLOOKUP(BQ102,Point!$A$3:$B$122,2),0)</f>
        <v>0</v>
      </c>
      <c r="BS102" s="64" t="str">
        <f t="shared" si="117"/>
        <v/>
      </c>
    </row>
    <row r="103" spans="1:71" ht="13.1" x14ac:dyDescent="0.25">
      <c r="A103" s="41" t="str">
        <f t="shared" si="90"/>
        <v/>
      </c>
      <c r="B103" s="52" t="str">
        <f t="shared" si="91"/>
        <v/>
      </c>
      <c r="C103" s="34"/>
      <c r="D103" s="29"/>
      <c r="E103" s="29"/>
      <c r="F103" s="29"/>
      <c r="G103" s="31"/>
      <c r="H103" s="48"/>
      <c r="I103" s="53" t="str">
        <f t="shared" si="92"/>
        <v/>
      </c>
      <c r="J103" s="54" t="str">
        <f t="shared" si="93"/>
        <v/>
      </c>
      <c r="K103" s="54" t="str">
        <f t="shared" si="94"/>
        <v/>
      </c>
      <c r="L103" s="55" t="str">
        <f t="shared" si="95"/>
        <v/>
      </c>
      <c r="M103" s="36" t="str">
        <f t="shared" si="96"/>
        <v/>
      </c>
      <c r="N103" s="26"/>
      <c r="O103" s="43">
        <f>IF(N103,VLOOKUP(N103,Point!$A$3:$B$122,2),0)</f>
        <v>0</v>
      </c>
      <c r="P103" s="61" t="str">
        <f t="shared" si="97"/>
        <v/>
      </c>
      <c r="Q103" s="35"/>
      <c r="R103" s="26"/>
      <c r="S103" s="100"/>
      <c r="T103" s="102" t="str">
        <f t="shared" si="98"/>
        <v/>
      </c>
      <c r="U103" s="35"/>
      <c r="V103" s="29"/>
      <c r="W103" s="105"/>
      <c r="X103" s="102" t="str">
        <f t="shared" si="99"/>
        <v/>
      </c>
      <c r="Y103" s="119" t="str">
        <f t="shared" si="100"/>
        <v/>
      </c>
      <c r="Z103" s="35"/>
      <c r="AA103" s="26"/>
      <c r="AB103" s="100"/>
      <c r="AC103" s="102" t="str">
        <f t="shared" si="101"/>
        <v/>
      </c>
      <c r="AD103" s="35"/>
      <c r="AE103" s="26"/>
      <c r="AF103" s="105"/>
      <c r="AG103" s="102" t="str">
        <f t="shared" si="102"/>
        <v/>
      </c>
      <c r="AH103" s="119" t="str">
        <f t="shared" si="103"/>
        <v/>
      </c>
      <c r="AI103" s="41" t="str">
        <f t="shared" si="104"/>
        <v/>
      </c>
      <c r="AJ103" s="22" t="str">
        <f t="shared" si="105"/>
        <v/>
      </c>
      <c r="AK103" s="57">
        <f>IF(AJ103&lt;&gt;"",VLOOKUP(AJ103,Point!$A$3:$B$122,2),0)</f>
        <v>0</v>
      </c>
      <c r="AL103" s="61" t="str">
        <f t="shared" si="106"/>
        <v/>
      </c>
      <c r="AM103" s="35"/>
      <c r="AN103" s="26"/>
      <c r="AO103" s="100"/>
      <c r="AP103" s="102" t="str">
        <f t="shared" si="107"/>
        <v/>
      </c>
      <c r="AQ103" s="35"/>
      <c r="AR103" s="29"/>
      <c r="AS103" s="105"/>
      <c r="AT103" s="95" t="str">
        <f t="shared" si="108"/>
        <v/>
      </c>
      <c r="AU103" s="22" t="str">
        <f t="shared" si="109"/>
        <v/>
      </c>
      <c r="AV103" s="87">
        <f>IF(AND(AU103&lt;&gt;"",AU103&gt;Point!$I$8),AU103-Point!$I$8,0)</f>
        <v>0</v>
      </c>
      <c r="AW103" s="22">
        <f>IF(AV103&lt;&gt;0,VLOOKUP(AV103,Point!$I$11:$J$48,2),0)</f>
        <v>0</v>
      </c>
      <c r="AX103" s="26"/>
      <c r="AY103" s="22" t="str">
        <f t="shared" si="110"/>
        <v/>
      </c>
      <c r="AZ103" s="22" t="str">
        <f t="shared" si="111"/>
        <v/>
      </c>
      <c r="BA103" s="22" t="str">
        <f t="shared" si="112"/>
        <v/>
      </c>
      <c r="BB103" s="43">
        <f>IF(AY103&lt;&gt;"",VLOOKUP(BA103,Point!$A$3:$B$122,2),0)</f>
        <v>0</v>
      </c>
      <c r="BC103" s="128" t="str">
        <f t="shared" si="113"/>
        <v/>
      </c>
      <c r="BD103" s="65"/>
      <c r="BE103" s="27"/>
      <c r="BF103" s="22">
        <f t="shared" si="114"/>
        <v>0</v>
      </c>
      <c r="BG103" s="65"/>
      <c r="BH103" s="27"/>
      <c r="BI103" s="22">
        <f t="shared" si="115"/>
        <v>0</v>
      </c>
      <c r="BJ103" s="65"/>
      <c r="BK103" s="27"/>
      <c r="BL103" s="22">
        <f t="shared" si="116"/>
        <v>0</v>
      </c>
      <c r="BM103" s="65"/>
      <c r="BN103" s="27"/>
      <c r="BO103" s="150">
        <f t="shared" si="87"/>
        <v>0</v>
      </c>
      <c r="BP103" s="95" t="str">
        <f t="shared" si="88"/>
        <v/>
      </c>
      <c r="BQ103" s="22" t="str">
        <f t="shared" si="89"/>
        <v/>
      </c>
      <c r="BR103" s="57">
        <f>IF(BP103&lt;&gt;"",VLOOKUP(BQ103,Point!$A$3:$B$122,2),0)</f>
        <v>0</v>
      </c>
      <c r="BS103" s="64" t="str">
        <f t="shared" si="117"/>
        <v/>
      </c>
    </row>
    <row r="104" spans="1:71" ht="13.1" x14ac:dyDescent="0.25">
      <c r="A104" s="41" t="str">
        <f t="shared" si="90"/>
        <v/>
      </c>
      <c r="B104" s="52" t="str">
        <f t="shared" si="91"/>
        <v/>
      </c>
      <c r="C104" s="34"/>
      <c r="D104" s="29"/>
      <c r="E104" s="29"/>
      <c r="F104" s="29"/>
      <c r="G104" s="31"/>
      <c r="H104" s="48"/>
      <c r="I104" s="53" t="str">
        <f t="shared" si="92"/>
        <v/>
      </c>
      <c r="J104" s="54" t="str">
        <f t="shared" si="93"/>
        <v/>
      </c>
      <c r="K104" s="54" t="str">
        <f t="shared" si="94"/>
        <v/>
      </c>
      <c r="L104" s="55" t="str">
        <f t="shared" si="95"/>
        <v/>
      </c>
      <c r="M104" s="36" t="str">
        <f t="shared" si="96"/>
        <v/>
      </c>
      <c r="N104" s="26"/>
      <c r="O104" s="43">
        <f>IF(N104,VLOOKUP(N104,Point!$A$3:$B$122,2),0)</f>
        <v>0</v>
      </c>
      <c r="P104" s="61" t="str">
        <f t="shared" si="97"/>
        <v/>
      </c>
      <c r="Q104" s="35"/>
      <c r="R104" s="26"/>
      <c r="S104" s="100"/>
      <c r="T104" s="102" t="str">
        <f t="shared" si="98"/>
        <v/>
      </c>
      <c r="U104" s="35"/>
      <c r="V104" s="29"/>
      <c r="W104" s="105"/>
      <c r="X104" s="102" t="str">
        <f t="shared" si="99"/>
        <v/>
      </c>
      <c r="Y104" s="119" t="str">
        <f t="shared" si="100"/>
        <v/>
      </c>
      <c r="Z104" s="35"/>
      <c r="AA104" s="26"/>
      <c r="AB104" s="100"/>
      <c r="AC104" s="102" t="str">
        <f t="shared" si="101"/>
        <v/>
      </c>
      <c r="AD104" s="35"/>
      <c r="AE104" s="26"/>
      <c r="AF104" s="105"/>
      <c r="AG104" s="102" t="str">
        <f t="shared" si="102"/>
        <v/>
      </c>
      <c r="AH104" s="119" t="str">
        <f t="shared" si="103"/>
        <v/>
      </c>
      <c r="AI104" s="41" t="str">
        <f t="shared" si="104"/>
        <v/>
      </c>
      <c r="AJ104" s="22" t="str">
        <f t="shared" si="105"/>
        <v/>
      </c>
      <c r="AK104" s="57">
        <f>IF(AJ104&lt;&gt;"",VLOOKUP(AJ104,Point!$A$3:$B$122,2),0)</f>
        <v>0</v>
      </c>
      <c r="AL104" s="61" t="str">
        <f t="shared" si="106"/>
        <v/>
      </c>
      <c r="AM104" s="35"/>
      <c r="AN104" s="26"/>
      <c r="AO104" s="100"/>
      <c r="AP104" s="102" t="str">
        <f t="shared" si="107"/>
        <v/>
      </c>
      <c r="AQ104" s="35"/>
      <c r="AR104" s="29"/>
      <c r="AS104" s="105"/>
      <c r="AT104" s="95" t="str">
        <f t="shared" si="108"/>
        <v/>
      </c>
      <c r="AU104" s="22" t="str">
        <f t="shared" si="109"/>
        <v/>
      </c>
      <c r="AV104" s="87">
        <f>IF(AND(AU104&lt;&gt;"",AU104&gt;Point!$I$8),AU104-Point!$I$8,0)</f>
        <v>0</v>
      </c>
      <c r="AW104" s="22">
        <f>IF(AV104&lt;&gt;0,VLOOKUP(AV104,Point!$I$11:$J$48,2),0)</f>
        <v>0</v>
      </c>
      <c r="AX104" s="26"/>
      <c r="AY104" s="22" t="str">
        <f t="shared" si="110"/>
        <v/>
      </c>
      <c r="AZ104" s="22" t="str">
        <f t="shared" si="111"/>
        <v/>
      </c>
      <c r="BA104" s="22" t="str">
        <f t="shared" si="112"/>
        <v/>
      </c>
      <c r="BB104" s="43">
        <f>IF(AY104&lt;&gt;"",VLOOKUP(BA104,Point!$A$3:$B$122,2),0)</f>
        <v>0</v>
      </c>
      <c r="BC104" s="128" t="str">
        <f t="shared" si="113"/>
        <v/>
      </c>
      <c r="BD104" s="65"/>
      <c r="BE104" s="27"/>
      <c r="BF104" s="22">
        <f t="shared" si="114"/>
        <v>0</v>
      </c>
      <c r="BG104" s="65"/>
      <c r="BH104" s="27"/>
      <c r="BI104" s="22">
        <f t="shared" si="115"/>
        <v>0</v>
      </c>
      <c r="BJ104" s="65"/>
      <c r="BK104" s="27"/>
      <c r="BL104" s="22">
        <f t="shared" si="116"/>
        <v>0</v>
      </c>
      <c r="BM104" s="65"/>
      <c r="BN104" s="27"/>
      <c r="BO104" s="150">
        <f t="shared" si="87"/>
        <v>0</v>
      </c>
      <c r="BP104" s="95" t="str">
        <f t="shared" si="88"/>
        <v/>
      </c>
      <c r="BQ104" s="22" t="str">
        <f t="shared" si="89"/>
        <v/>
      </c>
      <c r="BR104" s="57">
        <f>IF(BP104&lt;&gt;"",VLOOKUP(BQ104,Point!$A$3:$B$122,2),0)</f>
        <v>0</v>
      </c>
      <c r="BS104" s="64" t="str">
        <f t="shared" si="117"/>
        <v/>
      </c>
    </row>
    <row r="105" spans="1:71" ht="13.1" x14ac:dyDescent="0.25">
      <c r="A105" s="41" t="str">
        <f t="shared" si="90"/>
        <v/>
      </c>
      <c r="B105" s="52" t="str">
        <f t="shared" si="91"/>
        <v/>
      </c>
      <c r="C105" s="34"/>
      <c r="D105" s="29"/>
      <c r="E105" s="29"/>
      <c r="F105" s="29"/>
      <c r="G105" s="31"/>
      <c r="H105" s="48"/>
      <c r="I105" s="53" t="str">
        <f t="shared" si="92"/>
        <v/>
      </c>
      <c r="J105" s="54" t="str">
        <f t="shared" si="93"/>
        <v/>
      </c>
      <c r="K105" s="54" t="str">
        <f t="shared" si="94"/>
        <v/>
      </c>
      <c r="L105" s="55" t="str">
        <f t="shared" si="95"/>
        <v/>
      </c>
      <c r="M105" s="36" t="str">
        <f t="shared" si="96"/>
        <v/>
      </c>
      <c r="N105" s="26"/>
      <c r="O105" s="43">
        <f>IF(N105,VLOOKUP(N105,Point!$A$3:$B$122,2),0)</f>
        <v>0</v>
      </c>
      <c r="P105" s="61" t="str">
        <f t="shared" si="97"/>
        <v/>
      </c>
      <c r="Q105" s="35"/>
      <c r="R105" s="26"/>
      <c r="S105" s="100"/>
      <c r="T105" s="102" t="str">
        <f t="shared" si="98"/>
        <v/>
      </c>
      <c r="U105" s="35"/>
      <c r="V105" s="29"/>
      <c r="W105" s="105"/>
      <c r="X105" s="102" t="str">
        <f t="shared" si="99"/>
        <v/>
      </c>
      <c r="Y105" s="119" t="str">
        <f t="shared" si="100"/>
        <v/>
      </c>
      <c r="Z105" s="35"/>
      <c r="AA105" s="26"/>
      <c r="AB105" s="100"/>
      <c r="AC105" s="102" t="str">
        <f t="shared" si="101"/>
        <v/>
      </c>
      <c r="AD105" s="35"/>
      <c r="AE105" s="26"/>
      <c r="AF105" s="105"/>
      <c r="AG105" s="102" t="str">
        <f t="shared" si="102"/>
        <v/>
      </c>
      <c r="AH105" s="119" t="str">
        <f t="shared" si="103"/>
        <v/>
      </c>
      <c r="AI105" s="41" t="str">
        <f t="shared" si="104"/>
        <v/>
      </c>
      <c r="AJ105" s="22" t="str">
        <f t="shared" si="105"/>
        <v/>
      </c>
      <c r="AK105" s="57">
        <f>IF(AJ105&lt;&gt;"",VLOOKUP(AJ105,Point!$A$3:$B$122,2),0)</f>
        <v>0</v>
      </c>
      <c r="AL105" s="61" t="str">
        <f t="shared" si="106"/>
        <v/>
      </c>
      <c r="AM105" s="35"/>
      <c r="AN105" s="26"/>
      <c r="AO105" s="100"/>
      <c r="AP105" s="102" t="str">
        <f t="shared" si="107"/>
        <v/>
      </c>
      <c r="AQ105" s="35"/>
      <c r="AR105" s="29"/>
      <c r="AS105" s="105"/>
      <c r="AT105" s="95" t="str">
        <f t="shared" si="108"/>
        <v/>
      </c>
      <c r="AU105" s="22" t="str">
        <f t="shared" si="109"/>
        <v/>
      </c>
      <c r="AV105" s="87">
        <f>IF(AND(AU105&lt;&gt;"",AU105&gt;Point!$I$8),AU105-Point!$I$8,0)</f>
        <v>0</v>
      </c>
      <c r="AW105" s="22">
        <f>IF(AV105&lt;&gt;0,VLOOKUP(AV105,Point!$I$11:$J$48,2),0)</f>
        <v>0</v>
      </c>
      <c r="AX105" s="26"/>
      <c r="AY105" s="22" t="str">
        <f t="shared" si="110"/>
        <v/>
      </c>
      <c r="AZ105" s="22" t="str">
        <f t="shared" si="111"/>
        <v/>
      </c>
      <c r="BA105" s="22" t="str">
        <f t="shared" si="112"/>
        <v/>
      </c>
      <c r="BB105" s="43">
        <f>IF(AY105&lt;&gt;"",VLOOKUP(BA105,Point!$A$3:$B$122,2),0)</f>
        <v>0</v>
      </c>
      <c r="BC105" s="128" t="str">
        <f t="shared" si="113"/>
        <v/>
      </c>
      <c r="BD105" s="65"/>
      <c r="BE105" s="27"/>
      <c r="BF105" s="22">
        <f t="shared" si="114"/>
        <v>0</v>
      </c>
      <c r="BG105" s="65"/>
      <c r="BH105" s="27"/>
      <c r="BI105" s="22">
        <f t="shared" si="115"/>
        <v>0</v>
      </c>
      <c r="BJ105" s="65"/>
      <c r="BK105" s="27"/>
      <c r="BL105" s="22">
        <f t="shared" si="116"/>
        <v>0</v>
      </c>
      <c r="BM105" s="65"/>
      <c r="BN105" s="27"/>
      <c r="BO105" s="150">
        <f t="shared" si="87"/>
        <v>0</v>
      </c>
      <c r="BP105" s="95" t="str">
        <f t="shared" si="88"/>
        <v/>
      </c>
      <c r="BQ105" s="22" t="str">
        <f t="shared" si="89"/>
        <v/>
      </c>
      <c r="BR105" s="57">
        <f>IF(BP105&lt;&gt;"",VLOOKUP(BQ105,Point!$A$3:$B$122,2),0)</f>
        <v>0</v>
      </c>
      <c r="BS105" s="64" t="str">
        <f t="shared" si="117"/>
        <v/>
      </c>
    </row>
    <row r="106" spans="1:71" ht="13.1" x14ac:dyDescent="0.25">
      <c r="A106" s="41" t="str">
        <f t="shared" si="90"/>
        <v/>
      </c>
      <c r="B106" s="52" t="str">
        <f t="shared" si="91"/>
        <v/>
      </c>
      <c r="C106" s="34"/>
      <c r="D106" s="29"/>
      <c r="E106" s="29"/>
      <c r="F106" s="29"/>
      <c r="G106" s="31"/>
      <c r="H106" s="48"/>
      <c r="I106" s="53" t="str">
        <f t="shared" si="92"/>
        <v/>
      </c>
      <c r="J106" s="54" t="str">
        <f t="shared" si="93"/>
        <v/>
      </c>
      <c r="K106" s="54" t="str">
        <f t="shared" si="94"/>
        <v/>
      </c>
      <c r="L106" s="55" t="str">
        <f t="shared" si="95"/>
        <v/>
      </c>
      <c r="M106" s="36" t="str">
        <f t="shared" si="96"/>
        <v/>
      </c>
      <c r="N106" s="26"/>
      <c r="O106" s="43">
        <f>IF(N106,VLOOKUP(N106,Point!$A$3:$B$122,2),0)</f>
        <v>0</v>
      </c>
      <c r="P106" s="61" t="str">
        <f t="shared" si="97"/>
        <v/>
      </c>
      <c r="Q106" s="35"/>
      <c r="R106" s="26"/>
      <c r="S106" s="100"/>
      <c r="T106" s="102" t="str">
        <f t="shared" si="98"/>
        <v/>
      </c>
      <c r="U106" s="35"/>
      <c r="V106" s="29"/>
      <c r="W106" s="105"/>
      <c r="X106" s="102" t="str">
        <f t="shared" si="99"/>
        <v/>
      </c>
      <c r="Y106" s="119" t="str">
        <f t="shared" si="100"/>
        <v/>
      </c>
      <c r="Z106" s="35"/>
      <c r="AA106" s="26"/>
      <c r="AB106" s="100"/>
      <c r="AC106" s="102" t="str">
        <f t="shared" si="101"/>
        <v/>
      </c>
      <c r="AD106" s="35"/>
      <c r="AE106" s="26"/>
      <c r="AF106" s="105"/>
      <c r="AG106" s="102" t="str">
        <f t="shared" si="102"/>
        <v/>
      </c>
      <c r="AH106" s="119" t="str">
        <f t="shared" si="103"/>
        <v/>
      </c>
      <c r="AI106" s="41" t="str">
        <f t="shared" si="104"/>
        <v/>
      </c>
      <c r="AJ106" s="22" t="str">
        <f t="shared" si="105"/>
        <v/>
      </c>
      <c r="AK106" s="57">
        <f>IF(AJ106&lt;&gt;"",VLOOKUP(AJ106,Point!$A$3:$B$122,2),0)</f>
        <v>0</v>
      </c>
      <c r="AL106" s="61" t="str">
        <f t="shared" si="106"/>
        <v/>
      </c>
      <c r="AM106" s="35"/>
      <c r="AN106" s="26"/>
      <c r="AO106" s="100"/>
      <c r="AP106" s="102" t="str">
        <f t="shared" si="107"/>
        <v/>
      </c>
      <c r="AQ106" s="35"/>
      <c r="AR106" s="29"/>
      <c r="AS106" s="105"/>
      <c r="AT106" s="95" t="str">
        <f t="shared" si="108"/>
        <v/>
      </c>
      <c r="AU106" s="22" t="str">
        <f t="shared" si="109"/>
        <v/>
      </c>
      <c r="AV106" s="87">
        <f>IF(AND(AU106&lt;&gt;"",AU106&gt;Point!$I$8),AU106-Point!$I$8,0)</f>
        <v>0</v>
      </c>
      <c r="AW106" s="22">
        <f>IF(AV106&lt;&gt;0,VLOOKUP(AV106,Point!$I$11:$J$48,2),0)</f>
        <v>0</v>
      </c>
      <c r="AX106" s="26"/>
      <c r="AY106" s="22" t="str">
        <f t="shared" si="110"/>
        <v/>
      </c>
      <c r="AZ106" s="22" t="str">
        <f t="shared" si="111"/>
        <v/>
      </c>
      <c r="BA106" s="22" t="str">
        <f t="shared" si="112"/>
        <v/>
      </c>
      <c r="BB106" s="43">
        <f>IF(AY106&lt;&gt;"",VLOOKUP(BA106,Point!$A$3:$B$122,2),0)</f>
        <v>0</v>
      </c>
      <c r="BC106" s="128" t="str">
        <f t="shared" si="113"/>
        <v/>
      </c>
      <c r="BD106" s="65"/>
      <c r="BE106" s="27"/>
      <c r="BF106" s="22">
        <f t="shared" si="114"/>
        <v>0</v>
      </c>
      <c r="BG106" s="65"/>
      <c r="BH106" s="27"/>
      <c r="BI106" s="22">
        <f t="shared" si="115"/>
        <v>0</v>
      </c>
      <c r="BJ106" s="65"/>
      <c r="BK106" s="27"/>
      <c r="BL106" s="22">
        <f t="shared" si="116"/>
        <v>0</v>
      </c>
      <c r="BM106" s="65"/>
      <c r="BN106" s="27"/>
      <c r="BO106" s="150">
        <f t="shared" si="87"/>
        <v>0</v>
      </c>
      <c r="BP106" s="95" t="str">
        <f t="shared" si="88"/>
        <v/>
      </c>
      <c r="BQ106" s="22" t="str">
        <f t="shared" si="89"/>
        <v/>
      </c>
      <c r="BR106" s="57">
        <f>IF(BP106&lt;&gt;"",VLOOKUP(BQ106,Point!$A$3:$B$122,2),0)</f>
        <v>0</v>
      </c>
      <c r="BS106" s="64" t="str">
        <f t="shared" si="117"/>
        <v/>
      </c>
    </row>
    <row r="107" spans="1:71" ht="13.1" x14ac:dyDescent="0.25">
      <c r="A107" s="41" t="str">
        <f t="shared" si="90"/>
        <v/>
      </c>
      <c r="B107" s="52" t="str">
        <f t="shared" si="91"/>
        <v/>
      </c>
      <c r="C107" s="34"/>
      <c r="D107" s="29"/>
      <c r="E107" s="29"/>
      <c r="F107" s="29"/>
      <c r="G107" s="31"/>
      <c r="H107" s="48"/>
      <c r="I107" s="53" t="str">
        <f t="shared" si="92"/>
        <v/>
      </c>
      <c r="J107" s="54" t="str">
        <f t="shared" si="93"/>
        <v/>
      </c>
      <c r="K107" s="54" t="str">
        <f t="shared" si="94"/>
        <v/>
      </c>
      <c r="L107" s="55" t="str">
        <f t="shared" si="95"/>
        <v/>
      </c>
      <c r="M107" s="36" t="str">
        <f t="shared" si="96"/>
        <v/>
      </c>
      <c r="N107" s="26"/>
      <c r="O107" s="43">
        <f>IF(N107,VLOOKUP(N107,Point!$A$3:$B$122,2),0)</f>
        <v>0</v>
      </c>
      <c r="P107" s="61" t="str">
        <f t="shared" si="97"/>
        <v/>
      </c>
      <c r="Q107" s="35"/>
      <c r="R107" s="26"/>
      <c r="S107" s="100"/>
      <c r="T107" s="102" t="str">
        <f t="shared" si="98"/>
        <v/>
      </c>
      <c r="U107" s="35"/>
      <c r="V107" s="29"/>
      <c r="W107" s="105"/>
      <c r="X107" s="102" t="str">
        <f t="shared" si="99"/>
        <v/>
      </c>
      <c r="Y107" s="119" t="str">
        <f t="shared" si="100"/>
        <v/>
      </c>
      <c r="Z107" s="35"/>
      <c r="AA107" s="26"/>
      <c r="AB107" s="100"/>
      <c r="AC107" s="102" t="str">
        <f t="shared" si="101"/>
        <v/>
      </c>
      <c r="AD107" s="35"/>
      <c r="AE107" s="26"/>
      <c r="AF107" s="105"/>
      <c r="AG107" s="102" t="str">
        <f t="shared" si="102"/>
        <v/>
      </c>
      <c r="AH107" s="119" t="str">
        <f t="shared" si="103"/>
        <v/>
      </c>
      <c r="AI107" s="41" t="str">
        <f t="shared" si="104"/>
        <v/>
      </c>
      <c r="AJ107" s="22" t="str">
        <f t="shared" si="105"/>
        <v/>
      </c>
      <c r="AK107" s="57">
        <f>IF(AJ107&lt;&gt;"",VLOOKUP(AJ107,Point!$A$3:$B$122,2),0)</f>
        <v>0</v>
      </c>
      <c r="AL107" s="61" t="str">
        <f t="shared" si="106"/>
        <v/>
      </c>
      <c r="AM107" s="35"/>
      <c r="AN107" s="26"/>
      <c r="AO107" s="100"/>
      <c r="AP107" s="102" t="str">
        <f t="shared" si="107"/>
        <v/>
      </c>
      <c r="AQ107" s="35"/>
      <c r="AR107" s="29"/>
      <c r="AS107" s="105"/>
      <c r="AT107" s="95" t="str">
        <f t="shared" si="108"/>
        <v/>
      </c>
      <c r="AU107" s="22" t="str">
        <f t="shared" si="109"/>
        <v/>
      </c>
      <c r="AV107" s="87">
        <f>IF(AND(AU107&lt;&gt;"",AU107&gt;Point!$I$8),AU107-Point!$I$8,0)</f>
        <v>0</v>
      </c>
      <c r="AW107" s="22">
        <f>IF(AV107&lt;&gt;0,VLOOKUP(AV107,Point!$I$11:$J$48,2),0)</f>
        <v>0</v>
      </c>
      <c r="AX107" s="26"/>
      <c r="AY107" s="22" t="str">
        <f t="shared" si="110"/>
        <v/>
      </c>
      <c r="AZ107" s="22" t="str">
        <f t="shared" si="111"/>
        <v/>
      </c>
      <c r="BA107" s="22" t="str">
        <f t="shared" si="112"/>
        <v/>
      </c>
      <c r="BB107" s="43">
        <f>IF(AY107&lt;&gt;"",VLOOKUP(BA107,Point!$A$3:$B$122,2),0)</f>
        <v>0</v>
      </c>
      <c r="BC107" s="128" t="str">
        <f t="shared" si="113"/>
        <v/>
      </c>
      <c r="BD107" s="65"/>
      <c r="BE107" s="27"/>
      <c r="BF107" s="22">
        <f t="shared" si="114"/>
        <v>0</v>
      </c>
      <c r="BG107" s="65"/>
      <c r="BH107" s="27"/>
      <c r="BI107" s="22">
        <f t="shared" si="115"/>
        <v>0</v>
      </c>
      <c r="BJ107" s="65"/>
      <c r="BK107" s="27"/>
      <c r="BL107" s="22">
        <f t="shared" si="116"/>
        <v>0</v>
      </c>
      <c r="BM107" s="65"/>
      <c r="BN107" s="27"/>
      <c r="BO107" s="150">
        <f t="shared" si="87"/>
        <v>0</v>
      </c>
      <c r="BP107" s="95" t="str">
        <f t="shared" si="88"/>
        <v/>
      </c>
      <c r="BQ107" s="22" t="str">
        <f t="shared" si="89"/>
        <v/>
      </c>
      <c r="BR107" s="57">
        <f>IF(BP107&lt;&gt;"",VLOOKUP(BQ107,Point!$A$3:$B$122,2),0)</f>
        <v>0</v>
      </c>
      <c r="BS107" s="64" t="str">
        <f t="shared" si="117"/>
        <v/>
      </c>
    </row>
    <row r="108" spans="1:71" ht="13.1" x14ac:dyDescent="0.25">
      <c r="A108" s="41" t="str">
        <f t="shared" si="90"/>
        <v/>
      </c>
      <c r="B108" s="52" t="str">
        <f t="shared" si="91"/>
        <v/>
      </c>
      <c r="C108" s="34"/>
      <c r="D108" s="29"/>
      <c r="E108" s="29"/>
      <c r="F108" s="29"/>
      <c r="G108" s="31"/>
      <c r="H108" s="48"/>
      <c r="I108" s="53" t="str">
        <f t="shared" si="92"/>
        <v/>
      </c>
      <c r="J108" s="54" t="str">
        <f t="shared" si="93"/>
        <v/>
      </c>
      <c r="K108" s="54" t="str">
        <f t="shared" si="94"/>
        <v/>
      </c>
      <c r="L108" s="55" t="str">
        <f t="shared" si="95"/>
        <v/>
      </c>
      <c r="M108" s="36" t="str">
        <f t="shared" si="96"/>
        <v/>
      </c>
      <c r="N108" s="26"/>
      <c r="O108" s="43">
        <f>IF(N108,VLOOKUP(N108,Point!$A$3:$B$122,2),0)</f>
        <v>0</v>
      </c>
      <c r="P108" s="61" t="str">
        <f t="shared" si="97"/>
        <v/>
      </c>
      <c r="Q108" s="35"/>
      <c r="R108" s="26"/>
      <c r="S108" s="100"/>
      <c r="T108" s="102" t="str">
        <f t="shared" si="98"/>
        <v/>
      </c>
      <c r="U108" s="35"/>
      <c r="V108" s="29"/>
      <c r="W108" s="105"/>
      <c r="X108" s="102" t="str">
        <f t="shared" si="99"/>
        <v/>
      </c>
      <c r="Y108" s="119" t="str">
        <f t="shared" si="100"/>
        <v/>
      </c>
      <c r="Z108" s="35"/>
      <c r="AA108" s="26"/>
      <c r="AB108" s="100"/>
      <c r="AC108" s="102" t="str">
        <f t="shared" si="101"/>
        <v/>
      </c>
      <c r="AD108" s="35"/>
      <c r="AE108" s="26"/>
      <c r="AF108" s="105"/>
      <c r="AG108" s="102" t="str">
        <f t="shared" si="102"/>
        <v/>
      </c>
      <c r="AH108" s="119" t="str">
        <f t="shared" si="103"/>
        <v/>
      </c>
      <c r="AI108" s="41" t="str">
        <f t="shared" si="104"/>
        <v/>
      </c>
      <c r="AJ108" s="22" t="str">
        <f t="shared" si="105"/>
        <v/>
      </c>
      <c r="AK108" s="57">
        <f>IF(AJ108&lt;&gt;"",VLOOKUP(AJ108,Point!$A$3:$B$122,2),0)</f>
        <v>0</v>
      </c>
      <c r="AL108" s="61" t="str">
        <f t="shared" si="106"/>
        <v/>
      </c>
      <c r="AM108" s="35"/>
      <c r="AN108" s="26"/>
      <c r="AO108" s="100"/>
      <c r="AP108" s="102" t="str">
        <f t="shared" si="107"/>
        <v/>
      </c>
      <c r="AQ108" s="35"/>
      <c r="AR108" s="29"/>
      <c r="AS108" s="105"/>
      <c r="AT108" s="95" t="str">
        <f t="shared" si="108"/>
        <v/>
      </c>
      <c r="AU108" s="22" t="str">
        <f t="shared" si="109"/>
        <v/>
      </c>
      <c r="AV108" s="87">
        <f>IF(AND(AU108&lt;&gt;"",AU108&gt;Point!$I$8),AU108-Point!$I$8,0)</f>
        <v>0</v>
      </c>
      <c r="AW108" s="22">
        <f>IF(AV108&lt;&gt;0,VLOOKUP(AV108,Point!$I$11:$J$48,2),0)</f>
        <v>0</v>
      </c>
      <c r="AX108" s="26"/>
      <c r="AY108" s="22" t="str">
        <f t="shared" si="110"/>
        <v/>
      </c>
      <c r="AZ108" s="22" t="str">
        <f t="shared" si="111"/>
        <v/>
      </c>
      <c r="BA108" s="22" t="str">
        <f t="shared" si="112"/>
        <v/>
      </c>
      <c r="BB108" s="43">
        <f>IF(AY108&lt;&gt;"",VLOOKUP(BA108,Point!$A$3:$B$122,2),0)</f>
        <v>0</v>
      </c>
      <c r="BC108" s="128" t="str">
        <f t="shared" si="113"/>
        <v/>
      </c>
      <c r="BD108" s="65"/>
      <c r="BE108" s="27"/>
      <c r="BF108" s="22">
        <f t="shared" si="114"/>
        <v>0</v>
      </c>
      <c r="BG108" s="65"/>
      <c r="BH108" s="27"/>
      <c r="BI108" s="22">
        <f t="shared" si="115"/>
        <v>0</v>
      </c>
      <c r="BJ108" s="65"/>
      <c r="BK108" s="27"/>
      <c r="BL108" s="22">
        <f t="shared" si="116"/>
        <v>0</v>
      </c>
      <c r="BM108" s="65"/>
      <c r="BN108" s="27"/>
      <c r="BO108" s="150">
        <f t="shared" si="87"/>
        <v>0</v>
      </c>
      <c r="BP108" s="95" t="str">
        <f t="shared" si="88"/>
        <v/>
      </c>
      <c r="BQ108" s="22" t="str">
        <f t="shared" si="89"/>
        <v/>
      </c>
      <c r="BR108" s="57">
        <f>IF(BP108&lt;&gt;"",VLOOKUP(BQ108,Point!$A$3:$B$122,2),0)</f>
        <v>0</v>
      </c>
      <c r="BS108" s="64" t="str">
        <f t="shared" si="117"/>
        <v/>
      </c>
    </row>
    <row r="109" spans="1:71" ht="13.1" x14ac:dyDescent="0.25">
      <c r="A109" s="41" t="str">
        <f t="shared" si="90"/>
        <v/>
      </c>
      <c r="B109" s="52" t="str">
        <f t="shared" si="91"/>
        <v/>
      </c>
      <c r="C109" s="34"/>
      <c r="D109" s="29"/>
      <c r="E109" s="29"/>
      <c r="F109" s="29"/>
      <c r="G109" s="31"/>
      <c r="H109" s="48"/>
      <c r="I109" s="53" t="str">
        <f t="shared" si="92"/>
        <v/>
      </c>
      <c r="J109" s="54" t="str">
        <f t="shared" si="93"/>
        <v/>
      </c>
      <c r="K109" s="54" t="str">
        <f t="shared" si="94"/>
        <v/>
      </c>
      <c r="L109" s="55" t="str">
        <f t="shared" si="95"/>
        <v/>
      </c>
      <c r="M109" s="36" t="str">
        <f t="shared" si="96"/>
        <v/>
      </c>
      <c r="N109" s="26"/>
      <c r="O109" s="43">
        <f>IF(N109,VLOOKUP(N109,Point!$A$3:$B$122,2),0)</f>
        <v>0</v>
      </c>
      <c r="P109" s="61" t="str">
        <f t="shared" si="97"/>
        <v/>
      </c>
      <c r="Q109" s="35"/>
      <c r="R109" s="26"/>
      <c r="S109" s="100"/>
      <c r="T109" s="102" t="str">
        <f t="shared" si="98"/>
        <v/>
      </c>
      <c r="U109" s="35"/>
      <c r="V109" s="29"/>
      <c r="W109" s="105"/>
      <c r="X109" s="102" t="str">
        <f t="shared" si="99"/>
        <v/>
      </c>
      <c r="Y109" s="119" t="str">
        <f t="shared" si="100"/>
        <v/>
      </c>
      <c r="Z109" s="35"/>
      <c r="AA109" s="26"/>
      <c r="AB109" s="100"/>
      <c r="AC109" s="102" t="str">
        <f t="shared" si="101"/>
        <v/>
      </c>
      <c r="AD109" s="35"/>
      <c r="AE109" s="26"/>
      <c r="AF109" s="105"/>
      <c r="AG109" s="102" t="str">
        <f t="shared" si="102"/>
        <v/>
      </c>
      <c r="AH109" s="119" t="str">
        <f t="shared" si="103"/>
        <v/>
      </c>
      <c r="AI109" s="41" t="str">
        <f t="shared" si="104"/>
        <v/>
      </c>
      <c r="AJ109" s="22" t="str">
        <f t="shared" si="105"/>
        <v/>
      </c>
      <c r="AK109" s="57">
        <f>IF(AJ109&lt;&gt;"",VLOOKUP(AJ109,Point!$A$3:$B$122,2),0)</f>
        <v>0</v>
      </c>
      <c r="AL109" s="61" t="str">
        <f t="shared" si="106"/>
        <v/>
      </c>
      <c r="AM109" s="35"/>
      <c r="AN109" s="26"/>
      <c r="AO109" s="100"/>
      <c r="AP109" s="102" t="str">
        <f t="shared" si="107"/>
        <v/>
      </c>
      <c r="AQ109" s="35"/>
      <c r="AR109" s="29"/>
      <c r="AS109" s="105"/>
      <c r="AT109" s="95" t="str">
        <f t="shared" si="108"/>
        <v/>
      </c>
      <c r="AU109" s="22" t="str">
        <f t="shared" si="109"/>
        <v/>
      </c>
      <c r="AV109" s="87">
        <f>IF(AND(AU109&lt;&gt;"",AU109&gt;Point!$I$8),AU109-Point!$I$8,0)</f>
        <v>0</v>
      </c>
      <c r="AW109" s="22">
        <f>IF(AV109&lt;&gt;0,VLOOKUP(AV109,Point!$I$11:$J$48,2),0)</f>
        <v>0</v>
      </c>
      <c r="AX109" s="26"/>
      <c r="AY109" s="22" t="str">
        <f t="shared" si="110"/>
        <v/>
      </c>
      <c r="AZ109" s="22" t="str">
        <f t="shared" si="111"/>
        <v/>
      </c>
      <c r="BA109" s="22" t="str">
        <f t="shared" si="112"/>
        <v/>
      </c>
      <c r="BB109" s="43">
        <f>IF(AY109&lt;&gt;"",VLOOKUP(BA109,Point!$A$3:$B$122,2),0)</f>
        <v>0</v>
      </c>
      <c r="BC109" s="128" t="str">
        <f t="shared" si="113"/>
        <v/>
      </c>
      <c r="BD109" s="65"/>
      <c r="BE109" s="27"/>
      <c r="BF109" s="22">
        <f t="shared" si="114"/>
        <v>0</v>
      </c>
      <c r="BG109" s="65"/>
      <c r="BH109" s="27"/>
      <c r="BI109" s="22">
        <f t="shared" si="115"/>
        <v>0</v>
      </c>
      <c r="BJ109" s="65"/>
      <c r="BK109" s="27"/>
      <c r="BL109" s="22">
        <f t="shared" si="116"/>
        <v>0</v>
      </c>
      <c r="BM109" s="65"/>
      <c r="BN109" s="27"/>
      <c r="BO109" s="150">
        <f t="shared" si="87"/>
        <v>0</v>
      </c>
      <c r="BP109" s="95" t="str">
        <f t="shared" si="88"/>
        <v/>
      </c>
      <c r="BQ109" s="22" t="str">
        <f t="shared" si="89"/>
        <v/>
      </c>
      <c r="BR109" s="57">
        <f>IF(BP109&lt;&gt;"",VLOOKUP(BQ109,Point!$A$3:$B$122,2),0)</f>
        <v>0</v>
      </c>
      <c r="BS109" s="64" t="str">
        <f t="shared" si="117"/>
        <v/>
      </c>
    </row>
    <row r="110" spans="1:71" ht="13.1" x14ac:dyDescent="0.25">
      <c r="A110" s="41" t="str">
        <f t="shared" si="90"/>
        <v/>
      </c>
      <c r="B110" s="52" t="str">
        <f t="shared" si="91"/>
        <v/>
      </c>
      <c r="C110" s="34"/>
      <c r="D110" s="29"/>
      <c r="E110" s="29"/>
      <c r="F110" s="29"/>
      <c r="G110" s="31"/>
      <c r="H110" s="48"/>
      <c r="I110" s="53" t="str">
        <f t="shared" si="92"/>
        <v/>
      </c>
      <c r="J110" s="54" t="str">
        <f t="shared" si="93"/>
        <v/>
      </c>
      <c r="K110" s="54" t="str">
        <f t="shared" si="94"/>
        <v/>
      </c>
      <c r="L110" s="55" t="str">
        <f t="shared" si="95"/>
        <v/>
      </c>
      <c r="M110" s="36" t="str">
        <f t="shared" si="96"/>
        <v/>
      </c>
      <c r="N110" s="26"/>
      <c r="O110" s="43">
        <f>IF(N110,VLOOKUP(N110,Point!$A$3:$B$122,2),0)</f>
        <v>0</v>
      </c>
      <c r="P110" s="61" t="str">
        <f t="shared" si="97"/>
        <v/>
      </c>
      <c r="Q110" s="35"/>
      <c r="R110" s="26"/>
      <c r="S110" s="100"/>
      <c r="T110" s="102" t="str">
        <f t="shared" si="98"/>
        <v/>
      </c>
      <c r="U110" s="35"/>
      <c r="V110" s="29"/>
      <c r="W110" s="105"/>
      <c r="X110" s="102" t="str">
        <f t="shared" si="99"/>
        <v/>
      </c>
      <c r="Y110" s="119" t="str">
        <f t="shared" si="100"/>
        <v/>
      </c>
      <c r="Z110" s="35"/>
      <c r="AA110" s="26"/>
      <c r="AB110" s="100"/>
      <c r="AC110" s="102" t="str">
        <f t="shared" si="101"/>
        <v/>
      </c>
      <c r="AD110" s="35"/>
      <c r="AE110" s="26"/>
      <c r="AF110" s="105"/>
      <c r="AG110" s="102" t="str">
        <f t="shared" si="102"/>
        <v/>
      </c>
      <c r="AH110" s="119" t="str">
        <f t="shared" si="103"/>
        <v/>
      </c>
      <c r="AI110" s="41" t="str">
        <f t="shared" si="104"/>
        <v/>
      </c>
      <c r="AJ110" s="22" t="str">
        <f t="shared" si="105"/>
        <v/>
      </c>
      <c r="AK110" s="57">
        <f>IF(AJ110&lt;&gt;"",VLOOKUP(AJ110,Point!$A$3:$B$122,2),0)</f>
        <v>0</v>
      </c>
      <c r="AL110" s="61" t="str">
        <f t="shared" si="106"/>
        <v/>
      </c>
      <c r="AM110" s="35"/>
      <c r="AN110" s="26"/>
      <c r="AO110" s="100"/>
      <c r="AP110" s="102" t="str">
        <f t="shared" si="107"/>
        <v/>
      </c>
      <c r="AQ110" s="35"/>
      <c r="AR110" s="29"/>
      <c r="AS110" s="105"/>
      <c r="AT110" s="95" t="str">
        <f t="shared" si="108"/>
        <v/>
      </c>
      <c r="AU110" s="22" t="str">
        <f t="shared" si="109"/>
        <v/>
      </c>
      <c r="AV110" s="87">
        <f>IF(AND(AU110&lt;&gt;"",AU110&gt;Point!$I$8),AU110-Point!$I$8,0)</f>
        <v>0</v>
      </c>
      <c r="AW110" s="22">
        <f>IF(AV110&lt;&gt;0,VLOOKUP(AV110,Point!$I$11:$J$48,2),0)</f>
        <v>0</v>
      </c>
      <c r="AX110" s="26"/>
      <c r="AY110" s="22" t="str">
        <f t="shared" si="110"/>
        <v/>
      </c>
      <c r="AZ110" s="22" t="str">
        <f t="shared" si="111"/>
        <v/>
      </c>
      <c r="BA110" s="22" t="str">
        <f t="shared" si="112"/>
        <v/>
      </c>
      <c r="BB110" s="43">
        <f>IF(AY110&lt;&gt;"",VLOOKUP(BA110,Point!$A$3:$B$122,2),0)</f>
        <v>0</v>
      </c>
      <c r="BC110" s="128" t="str">
        <f t="shared" si="113"/>
        <v/>
      </c>
      <c r="BD110" s="65"/>
      <c r="BE110" s="27"/>
      <c r="BF110" s="22">
        <f t="shared" si="114"/>
        <v>0</v>
      </c>
      <c r="BG110" s="65"/>
      <c r="BH110" s="27"/>
      <c r="BI110" s="22">
        <f t="shared" si="115"/>
        <v>0</v>
      </c>
      <c r="BJ110" s="65"/>
      <c r="BK110" s="27"/>
      <c r="BL110" s="22">
        <f t="shared" si="116"/>
        <v>0</v>
      </c>
      <c r="BM110" s="65"/>
      <c r="BN110" s="27"/>
      <c r="BO110" s="150">
        <f t="shared" si="87"/>
        <v>0</v>
      </c>
      <c r="BP110" s="95" t="str">
        <f t="shared" si="88"/>
        <v/>
      </c>
      <c r="BQ110" s="22" t="str">
        <f t="shared" si="89"/>
        <v/>
      </c>
      <c r="BR110" s="57">
        <f>IF(BP110&lt;&gt;"",VLOOKUP(BQ110,Point!$A$3:$B$122,2),0)</f>
        <v>0</v>
      </c>
      <c r="BS110" s="64" t="str">
        <f t="shared" si="117"/>
        <v/>
      </c>
    </row>
    <row r="111" spans="1:71" ht="13.1" x14ac:dyDescent="0.25">
      <c r="A111" s="41" t="str">
        <f t="shared" si="90"/>
        <v/>
      </c>
      <c r="B111" s="52" t="str">
        <f t="shared" si="91"/>
        <v/>
      </c>
      <c r="C111" s="34"/>
      <c r="D111" s="29"/>
      <c r="E111" s="29"/>
      <c r="F111" s="29"/>
      <c r="G111" s="31"/>
      <c r="H111" s="48"/>
      <c r="I111" s="53" t="str">
        <f t="shared" si="92"/>
        <v/>
      </c>
      <c r="J111" s="54" t="str">
        <f t="shared" si="93"/>
        <v/>
      </c>
      <c r="K111" s="54" t="str">
        <f t="shared" si="94"/>
        <v/>
      </c>
      <c r="L111" s="55" t="str">
        <f t="shared" si="95"/>
        <v/>
      </c>
      <c r="M111" s="36" t="str">
        <f t="shared" si="96"/>
        <v/>
      </c>
      <c r="N111" s="26"/>
      <c r="O111" s="43">
        <f>IF(N111,VLOOKUP(N111,Point!$A$3:$B$122,2),0)</f>
        <v>0</v>
      </c>
      <c r="P111" s="61" t="str">
        <f t="shared" si="97"/>
        <v/>
      </c>
      <c r="Q111" s="35"/>
      <c r="R111" s="26"/>
      <c r="S111" s="100"/>
      <c r="T111" s="102" t="str">
        <f t="shared" si="98"/>
        <v/>
      </c>
      <c r="U111" s="35"/>
      <c r="V111" s="29"/>
      <c r="W111" s="105"/>
      <c r="X111" s="102" t="str">
        <f t="shared" si="99"/>
        <v/>
      </c>
      <c r="Y111" s="119" t="str">
        <f t="shared" si="100"/>
        <v/>
      </c>
      <c r="Z111" s="35"/>
      <c r="AA111" s="26"/>
      <c r="AB111" s="100"/>
      <c r="AC111" s="102" t="str">
        <f t="shared" si="101"/>
        <v/>
      </c>
      <c r="AD111" s="35"/>
      <c r="AE111" s="26"/>
      <c r="AF111" s="105"/>
      <c r="AG111" s="102" t="str">
        <f t="shared" si="102"/>
        <v/>
      </c>
      <c r="AH111" s="119" t="str">
        <f t="shared" si="103"/>
        <v/>
      </c>
      <c r="AI111" s="41" t="str">
        <f t="shared" si="104"/>
        <v/>
      </c>
      <c r="AJ111" s="22" t="str">
        <f t="shared" si="105"/>
        <v/>
      </c>
      <c r="AK111" s="57">
        <f>IF(AJ111&lt;&gt;"",VLOOKUP(AJ111,Point!$A$3:$B$122,2),0)</f>
        <v>0</v>
      </c>
      <c r="AL111" s="61" t="str">
        <f t="shared" si="106"/>
        <v/>
      </c>
      <c r="AM111" s="35"/>
      <c r="AN111" s="26"/>
      <c r="AO111" s="100"/>
      <c r="AP111" s="102" t="str">
        <f t="shared" si="107"/>
        <v/>
      </c>
      <c r="AQ111" s="35"/>
      <c r="AR111" s="29"/>
      <c r="AS111" s="105"/>
      <c r="AT111" s="95" t="str">
        <f t="shared" si="108"/>
        <v/>
      </c>
      <c r="AU111" s="22" t="str">
        <f t="shared" si="109"/>
        <v/>
      </c>
      <c r="AV111" s="87">
        <f>IF(AND(AU111&lt;&gt;"",AU111&gt;Point!$I$8),AU111-Point!$I$8,0)</f>
        <v>0</v>
      </c>
      <c r="AW111" s="22">
        <f>IF(AV111&lt;&gt;0,VLOOKUP(AV111,Point!$I$11:$J$48,2),0)</f>
        <v>0</v>
      </c>
      <c r="AX111" s="26"/>
      <c r="AY111" s="22" t="str">
        <f t="shared" si="110"/>
        <v/>
      </c>
      <c r="AZ111" s="22" t="str">
        <f t="shared" si="111"/>
        <v/>
      </c>
      <c r="BA111" s="22" t="str">
        <f t="shared" si="112"/>
        <v/>
      </c>
      <c r="BB111" s="43">
        <f>IF(AY111&lt;&gt;"",VLOOKUP(BA111,Point!$A$3:$B$122,2),0)</f>
        <v>0</v>
      </c>
      <c r="BC111" s="128" t="str">
        <f t="shared" si="113"/>
        <v/>
      </c>
      <c r="BD111" s="65"/>
      <c r="BE111" s="27"/>
      <c r="BF111" s="22">
        <f t="shared" si="114"/>
        <v>0</v>
      </c>
      <c r="BG111" s="65"/>
      <c r="BH111" s="27"/>
      <c r="BI111" s="22">
        <f t="shared" si="115"/>
        <v>0</v>
      </c>
      <c r="BJ111" s="65"/>
      <c r="BK111" s="27"/>
      <c r="BL111" s="22">
        <f t="shared" si="116"/>
        <v>0</v>
      </c>
      <c r="BM111" s="65"/>
      <c r="BN111" s="27"/>
      <c r="BO111" s="150">
        <f t="shared" si="87"/>
        <v>0</v>
      </c>
      <c r="BP111" s="95" t="str">
        <f t="shared" si="88"/>
        <v/>
      </c>
      <c r="BQ111" s="22" t="str">
        <f t="shared" si="89"/>
        <v/>
      </c>
      <c r="BR111" s="57">
        <f>IF(BP111&lt;&gt;"",VLOOKUP(BQ111,Point!$A$3:$B$122,2),0)</f>
        <v>0</v>
      </c>
      <c r="BS111" s="64" t="str">
        <f t="shared" si="117"/>
        <v/>
      </c>
    </row>
    <row r="112" spans="1:71" ht="13.1" x14ac:dyDescent="0.25">
      <c r="A112" s="41" t="str">
        <f t="shared" si="90"/>
        <v/>
      </c>
      <c r="B112" s="52" t="str">
        <f t="shared" si="91"/>
        <v/>
      </c>
      <c r="C112" s="34"/>
      <c r="D112" s="29"/>
      <c r="E112" s="29"/>
      <c r="F112" s="29"/>
      <c r="G112" s="31"/>
      <c r="H112" s="48"/>
      <c r="I112" s="53" t="str">
        <f t="shared" si="92"/>
        <v/>
      </c>
      <c r="J112" s="54" t="str">
        <f t="shared" si="93"/>
        <v/>
      </c>
      <c r="K112" s="54" t="str">
        <f t="shared" si="94"/>
        <v/>
      </c>
      <c r="L112" s="55" t="str">
        <f t="shared" si="95"/>
        <v/>
      </c>
      <c r="M112" s="36" t="str">
        <f t="shared" si="96"/>
        <v/>
      </c>
      <c r="N112" s="26"/>
      <c r="O112" s="43">
        <f>IF(N112,VLOOKUP(N112,Point!$A$3:$B$122,2),0)</f>
        <v>0</v>
      </c>
      <c r="P112" s="61" t="str">
        <f t="shared" si="97"/>
        <v/>
      </c>
      <c r="Q112" s="35"/>
      <c r="R112" s="26"/>
      <c r="S112" s="100"/>
      <c r="T112" s="102" t="str">
        <f t="shared" si="98"/>
        <v/>
      </c>
      <c r="U112" s="35"/>
      <c r="V112" s="29"/>
      <c r="W112" s="105"/>
      <c r="X112" s="102" t="str">
        <f t="shared" si="99"/>
        <v/>
      </c>
      <c r="Y112" s="119" t="str">
        <f t="shared" si="100"/>
        <v/>
      </c>
      <c r="Z112" s="35"/>
      <c r="AA112" s="26"/>
      <c r="AB112" s="100"/>
      <c r="AC112" s="102" t="str">
        <f t="shared" si="101"/>
        <v/>
      </c>
      <c r="AD112" s="35"/>
      <c r="AE112" s="26"/>
      <c r="AF112" s="105"/>
      <c r="AG112" s="102" t="str">
        <f t="shared" si="102"/>
        <v/>
      </c>
      <c r="AH112" s="119" t="str">
        <f t="shared" si="103"/>
        <v/>
      </c>
      <c r="AI112" s="41" t="str">
        <f t="shared" si="104"/>
        <v/>
      </c>
      <c r="AJ112" s="22" t="str">
        <f t="shared" si="105"/>
        <v/>
      </c>
      <c r="AK112" s="57">
        <f>IF(AJ112&lt;&gt;"",VLOOKUP(AJ112,Point!$A$3:$B$122,2),0)</f>
        <v>0</v>
      </c>
      <c r="AL112" s="61" t="str">
        <f t="shared" si="106"/>
        <v/>
      </c>
      <c r="AM112" s="35"/>
      <c r="AN112" s="26"/>
      <c r="AO112" s="100"/>
      <c r="AP112" s="102" t="str">
        <f t="shared" si="107"/>
        <v/>
      </c>
      <c r="AQ112" s="35"/>
      <c r="AR112" s="29"/>
      <c r="AS112" s="105"/>
      <c r="AT112" s="95" t="str">
        <f t="shared" si="108"/>
        <v/>
      </c>
      <c r="AU112" s="22" t="str">
        <f t="shared" si="109"/>
        <v/>
      </c>
      <c r="AV112" s="87">
        <f>IF(AND(AU112&lt;&gt;"",AU112&gt;Point!$I$8),AU112-Point!$I$8,0)</f>
        <v>0</v>
      </c>
      <c r="AW112" s="22">
        <f>IF(AV112&lt;&gt;0,VLOOKUP(AV112,Point!$I$11:$J$48,2),0)</f>
        <v>0</v>
      </c>
      <c r="AX112" s="26"/>
      <c r="AY112" s="22" t="str">
        <f t="shared" si="110"/>
        <v/>
      </c>
      <c r="AZ112" s="22" t="str">
        <f t="shared" si="111"/>
        <v/>
      </c>
      <c r="BA112" s="22" t="str">
        <f t="shared" si="112"/>
        <v/>
      </c>
      <c r="BB112" s="43">
        <f>IF(AY112&lt;&gt;"",VLOOKUP(BA112,Point!$A$3:$B$122,2),0)</f>
        <v>0</v>
      </c>
      <c r="BC112" s="128" t="str">
        <f t="shared" si="113"/>
        <v/>
      </c>
      <c r="BD112" s="65"/>
      <c r="BE112" s="27"/>
      <c r="BF112" s="22">
        <f t="shared" si="114"/>
        <v>0</v>
      </c>
      <c r="BG112" s="65"/>
      <c r="BH112" s="27"/>
      <c r="BI112" s="22">
        <f t="shared" si="115"/>
        <v>0</v>
      </c>
      <c r="BJ112" s="65"/>
      <c r="BK112" s="27"/>
      <c r="BL112" s="22">
        <f t="shared" si="116"/>
        <v>0</v>
      </c>
      <c r="BM112" s="65"/>
      <c r="BN112" s="27"/>
      <c r="BO112" s="150">
        <f t="shared" si="87"/>
        <v>0</v>
      </c>
      <c r="BP112" s="95" t="str">
        <f t="shared" si="88"/>
        <v/>
      </c>
      <c r="BQ112" s="22" t="str">
        <f t="shared" si="89"/>
        <v/>
      </c>
      <c r="BR112" s="57">
        <f>IF(BP112&lt;&gt;"",VLOOKUP(BQ112,Point!$A$3:$B$122,2),0)</f>
        <v>0</v>
      </c>
      <c r="BS112" s="64" t="str">
        <f t="shared" si="117"/>
        <v/>
      </c>
    </row>
    <row r="113" spans="1:71" ht="13.1" x14ac:dyDescent="0.25">
      <c r="A113" s="41" t="str">
        <f t="shared" si="90"/>
        <v/>
      </c>
      <c r="B113" s="52" t="str">
        <f t="shared" si="91"/>
        <v/>
      </c>
      <c r="C113" s="34"/>
      <c r="D113" s="29"/>
      <c r="E113" s="29"/>
      <c r="F113" s="29"/>
      <c r="G113" s="31"/>
      <c r="H113" s="48"/>
      <c r="I113" s="53" t="str">
        <f t="shared" si="92"/>
        <v/>
      </c>
      <c r="J113" s="54" t="str">
        <f t="shared" si="93"/>
        <v/>
      </c>
      <c r="K113" s="54" t="str">
        <f t="shared" si="94"/>
        <v/>
      </c>
      <c r="L113" s="55" t="str">
        <f t="shared" si="95"/>
        <v/>
      </c>
      <c r="M113" s="36" t="str">
        <f t="shared" si="96"/>
        <v/>
      </c>
      <c r="N113" s="26"/>
      <c r="O113" s="43">
        <f>IF(N113,VLOOKUP(N113,Point!$A$3:$B$122,2),0)</f>
        <v>0</v>
      </c>
      <c r="P113" s="61" t="str">
        <f t="shared" si="97"/>
        <v/>
      </c>
      <c r="Q113" s="35"/>
      <c r="R113" s="26"/>
      <c r="S113" s="100"/>
      <c r="T113" s="102" t="str">
        <f t="shared" si="98"/>
        <v/>
      </c>
      <c r="U113" s="35"/>
      <c r="V113" s="29"/>
      <c r="W113" s="105"/>
      <c r="X113" s="102" t="str">
        <f t="shared" si="99"/>
        <v/>
      </c>
      <c r="Y113" s="119" t="str">
        <f t="shared" si="100"/>
        <v/>
      </c>
      <c r="Z113" s="35"/>
      <c r="AA113" s="26"/>
      <c r="AB113" s="100"/>
      <c r="AC113" s="102" t="str">
        <f t="shared" si="101"/>
        <v/>
      </c>
      <c r="AD113" s="35"/>
      <c r="AE113" s="26"/>
      <c r="AF113" s="105"/>
      <c r="AG113" s="102" t="str">
        <f t="shared" si="102"/>
        <v/>
      </c>
      <c r="AH113" s="119" t="str">
        <f t="shared" si="103"/>
        <v/>
      </c>
      <c r="AI113" s="41" t="str">
        <f t="shared" si="104"/>
        <v/>
      </c>
      <c r="AJ113" s="22" t="str">
        <f t="shared" si="105"/>
        <v/>
      </c>
      <c r="AK113" s="57">
        <f>IF(AJ113&lt;&gt;"",VLOOKUP(AJ113,Point!$A$3:$B$122,2),0)</f>
        <v>0</v>
      </c>
      <c r="AL113" s="61" t="str">
        <f t="shared" si="106"/>
        <v/>
      </c>
      <c r="AM113" s="35"/>
      <c r="AN113" s="26"/>
      <c r="AO113" s="100"/>
      <c r="AP113" s="102" t="str">
        <f t="shared" si="107"/>
        <v/>
      </c>
      <c r="AQ113" s="35"/>
      <c r="AR113" s="29"/>
      <c r="AS113" s="105"/>
      <c r="AT113" s="95" t="str">
        <f t="shared" si="108"/>
        <v/>
      </c>
      <c r="AU113" s="22" t="str">
        <f t="shared" si="109"/>
        <v/>
      </c>
      <c r="AV113" s="87">
        <f>IF(AND(AU113&lt;&gt;"",AU113&gt;Point!$I$8),AU113-Point!$I$8,0)</f>
        <v>0</v>
      </c>
      <c r="AW113" s="22">
        <f>IF(AV113&lt;&gt;0,VLOOKUP(AV113,Point!$I$11:$J$48,2),0)</f>
        <v>0</v>
      </c>
      <c r="AX113" s="26"/>
      <c r="AY113" s="22" t="str">
        <f t="shared" si="110"/>
        <v/>
      </c>
      <c r="AZ113" s="22" t="str">
        <f t="shared" si="111"/>
        <v/>
      </c>
      <c r="BA113" s="22" t="str">
        <f t="shared" si="112"/>
        <v/>
      </c>
      <c r="BB113" s="43">
        <f>IF(AY113&lt;&gt;"",VLOOKUP(BA113,Point!$A$3:$B$122,2),0)</f>
        <v>0</v>
      </c>
      <c r="BC113" s="128" t="str">
        <f t="shared" si="113"/>
        <v/>
      </c>
      <c r="BD113" s="65"/>
      <c r="BE113" s="27"/>
      <c r="BF113" s="22">
        <f t="shared" si="114"/>
        <v>0</v>
      </c>
      <c r="BG113" s="65"/>
      <c r="BH113" s="27"/>
      <c r="BI113" s="22">
        <f t="shared" si="115"/>
        <v>0</v>
      </c>
      <c r="BJ113" s="65"/>
      <c r="BK113" s="27"/>
      <c r="BL113" s="22">
        <f t="shared" si="116"/>
        <v>0</v>
      </c>
      <c r="BM113" s="65"/>
      <c r="BN113" s="27"/>
      <c r="BO113" s="150">
        <f t="shared" si="87"/>
        <v>0</v>
      </c>
      <c r="BP113" s="95" t="str">
        <f t="shared" si="88"/>
        <v/>
      </c>
      <c r="BQ113" s="22" t="str">
        <f t="shared" si="89"/>
        <v/>
      </c>
      <c r="BR113" s="57">
        <f>IF(BP113&lt;&gt;"",VLOOKUP(BQ113,Point!$A$3:$B$122,2),0)</f>
        <v>0</v>
      </c>
      <c r="BS113" s="64" t="str">
        <f t="shared" si="117"/>
        <v/>
      </c>
    </row>
    <row r="114" spans="1:71" ht="13.1" x14ac:dyDescent="0.25">
      <c r="A114" s="41" t="str">
        <f t="shared" si="90"/>
        <v/>
      </c>
      <c r="B114" s="52" t="str">
        <f t="shared" si="91"/>
        <v/>
      </c>
      <c r="C114" s="34"/>
      <c r="D114" s="29"/>
      <c r="E114" s="29"/>
      <c r="F114" s="29"/>
      <c r="G114" s="31"/>
      <c r="H114" s="48"/>
      <c r="I114" s="53" t="str">
        <f t="shared" si="92"/>
        <v/>
      </c>
      <c r="J114" s="54" t="str">
        <f t="shared" si="93"/>
        <v/>
      </c>
      <c r="K114" s="54" t="str">
        <f t="shared" si="94"/>
        <v/>
      </c>
      <c r="L114" s="55" t="str">
        <f t="shared" si="95"/>
        <v/>
      </c>
      <c r="M114" s="36" t="str">
        <f t="shared" si="96"/>
        <v/>
      </c>
      <c r="N114" s="26"/>
      <c r="O114" s="43">
        <f>IF(N114,VLOOKUP(N114,Point!$A$3:$B$122,2),0)</f>
        <v>0</v>
      </c>
      <c r="P114" s="61" t="str">
        <f t="shared" si="97"/>
        <v/>
      </c>
      <c r="Q114" s="35"/>
      <c r="R114" s="26"/>
      <c r="S114" s="100"/>
      <c r="T114" s="102" t="str">
        <f t="shared" si="98"/>
        <v/>
      </c>
      <c r="U114" s="35"/>
      <c r="V114" s="29"/>
      <c r="W114" s="105"/>
      <c r="X114" s="102" t="str">
        <f t="shared" si="99"/>
        <v/>
      </c>
      <c r="Y114" s="119" t="str">
        <f t="shared" si="100"/>
        <v/>
      </c>
      <c r="Z114" s="35"/>
      <c r="AA114" s="26"/>
      <c r="AB114" s="100"/>
      <c r="AC114" s="102" t="str">
        <f t="shared" si="101"/>
        <v/>
      </c>
      <c r="AD114" s="35"/>
      <c r="AE114" s="26"/>
      <c r="AF114" s="105"/>
      <c r="AG114" s="102" t="str">
        <f t="shared" si="102"/>
        <v/>
      </c>
      <c r="AH114" s="119" t="str">
        <f t="shared" si="103"/>
        <v/>
      </c>
      <c r="AI114" s="41" t="str">
        <f t="shared" si="104"/>
        <v/>
      </c>
      <c r="AJ114" s="22" t="str">
        <f t="shared" si="105"/>
        <v/>
      </c>
      <c r="AK114" s="57">
        <f>IF(AJ114&lt;&gt;"",VLOOKUP(AJ114,Point!$A$3:$B$122,2),0)</f>
        <v>0</v>
      </c>
      <c r="AL114" s="61" t="str">
        <f t="shared" si="106"/>
        <v/>
      </c>
      <c r="AM114" s="35"/>
      <c r="AN114" s="26"/>
      <c r="AO114" s="100"/>
      <c r="AP114" s="102" t="str">
        <f t="shared" si="107"/>
        <v/>
      </c>
      <c r="AQ114" s="35"/>
      <c r="AR114" s="29"/>
      <c r="AS114" s="105"/>
      <c r="AT114" s="95" t="str">
        <f t="shared" si="108"/>
        <v/>
      </c>
      <c r="AU114" s="22" t="str">
        <f t="shared" si="109"/>
        <v/>
      </c>
      <c r="AV114" s="87">
        <f>IF(AND(AU114&lt;&gt;"",AU114&gt;Point!$I$8),AU114-Point!$I$8,0)</f>
        <v>0</v>
      </c>
      <c r="AW114" s="22">
        <f>IF(AV114&lt;&gt;0,VLOOKUP(AV114,Point!$I$11:$J$48,2),0)</f>
        <v>0</v>
      </c>
      <c r="AX114" s="26"/>
      <c r="AY114" s="22" t="str">
        <f t="shared" si="110"/>
        <v/>
      </c>
      <c r="AZ114" s="22" t="str">
        <f t="shared" si="111"/>
        <v/>
      </c>
      <c r="BA114" s="22" t="str">
        <f t="shared" si="112"/>
        <v/>
      </c>
      <c r="BB114" s="43">
        <f>IF(AY114&lt;&gt;"",VLOOKUP(BA114,Point!$A$3:$B$122,2),0)</f>
        <v>0</v>
      </c>
      <c r="BC114" s="128" t="str">
        <f t="shared" si="113"/>
        <v/>
      </c>
      <c r="BD114" s="65"/>
      <c r="BE114" s="27"/>
      <c r="BF114" s="22">
        <f t="shared" si="114"/>
        <v>0</v>
      </c>
      <c r="BG114" s="65"/>
      <c r="BH114" s="27"/>
      <c r="BI114" s="22">
        <f t="shared" si="115"/>
        <v>0</v>
      </c>
      <c r="BJ114" s="65"/>
      <c r="BK114" s="27"/>
      <c r="BL114" s="22">
        <f t="shared" si="116"/>
        <v>0</v>
      </c>
      <c r="BM114" s="65"/>
      <c r="BN114" s="27"/>
      <c r="BO114" s="150">
        <f t="shared" si="87"/>
        <v>0</v>
      </c>
      <c r="BP114" s="95" t="str">
        <f t="shared" si="88"/>
        <v/>
      </c>
      <c r="BQ114" s="22" t="str">
        <f t="shared" si="89"/>
        <v/>
      </c>
      <c r="BR114" s="57">
        <f>IF(BP114&lt;&gt;"",VLOOKUP(BQ114,Point!$A$3:$B$122,2),0)</f>
        <v>0</v>
      </c>
      <c r="BS114" s="64" t="str">
        <f t="shared" si="117"/>
        <v/>
      </c>
    </row>
    <row r="115" spans="1:71" ht="13.1" x14ac:dyDescent="0.25">
      <c r="A115" s="41" t="str">
        <f t="shared" si="90"/>
        <v/>
      </c>
      <c r="B115" s="52" t="str">
        <f t="shared" si="91"/>
        <v/>
      </c>
      <c r="C115" s="34"/>
      <c r="D115" s="29"/>
      <c r="E115" s="29"/>
      <c r="F115" s="29"/>
      <c r="G115" s="31"/>
      <c r="H115" s="48"/>
      <c r="I115" s="53" t="str">
        <f t="shared" si="92"/>
        <v/>
      </c>
      <c r="J115" s="54" t="str">
        <f t="shared" si="93"/>
        <v/>
      </c>
      <c r="K115" s="54" t="str">
        <f t="shared" si="94"/>
        <v/>
      </c>
      <c r="L115" s="55" t="str">
        <f t="shared" si="95"/>
        <v/>
      </c>
      <c r="M115" s="36" t="str">
        <f t="shared" si="96"/>
        <v/>
      </c>
      <c r="N115" s="26"/>
      <c r="O115" s="43">
        <f>IF(N115,VLOOKUP(N115,Point!$A$3:$B$122,2),0)</f>
        <v>0</v>
      </c>
      <c r="P115" s="61" t="str">
        <f t="shared" si="97"/>
        <v/>
      </c>
      <c r="Q115" s="35"/>
      <c r="R115" s="26"/>
      <c r="S115" s="100"/>
      <c r="T115" s="102" t="str">
        <f t="shared" si="98"/>
        <v/>
      </c>
      <c r="U115" s="35"/>
      <c r="V115" s="29"/>
      <c r="W115" s="105"/>
      <c r="X115" s="102" t="str">
        <f t="shared" si="99"/>
        <v/>
      </c>
      <c r="Y115" s="119" t="str">
        <f t="shared" si="100"/>
        <v/>
      </c>
      <c r="Z115" s="35"/>
      <c r="AA115" s="26"/>
      <c r="AB115" s="100"/>
      <c r="AC115" s="102" t="str">
        <f t="shared" si="101"/>
        <v/>
      </c>
      <c r="AD115" s="35"/>
      <c r="AE115" s="26"/>
      <c r="AF115" s="105"/>
      <c r="AG115" s="102" t="str">
        <f t="shared" si="102"/>
        <v/>
      </c>
      <c r="AH115" s="119" t="str">
        <f t="shared" si="103"/>
        <v/>
      </c>
      <c r="AI115" s="41" t="str">
        <f t="shared" si="104"/>
        <v/>
      </c>
      <c r="AJ115" s="22" t="str">
        <f t="shared" si="105"/>
        <v/>
      </c>
      <c r="AK115" s="57">
        <f>IF(AJ115&lt;&gt;"",VLOOKUP(AJ115,Point!$A$3:$B$122,2),0)</f>
        <v>0</v>
      </c>
      <c r="AL115" s="61" t="str">
        <f t="shared" si="106"/>
        <v/>
      </c>
      <c r="AM115" s="35"/>
      <c r="AN115" s="26"/>
      <c r="AO115" s="100"/>
      <c r="AP115" s="102" t="str">
        <f t="shared" si="107"/>
        <v/>
      </c>
      <c r="AQ115" s="35"/>
      <c r="AR115" s="29"/>
      <c r="AS115" s="105"/>
      <c r="AT115" s="95" t="str">
        <f t="shared" si="108"/>
        <v/>
      </c>
      <c r="AU115" s="22" t="str">
        <f t="shared" si="109"/>
        <v/>
      </c>
      <c r="AV115" s="87">
        <f>IF(AND(AU115&lt;&gt;"",AU115&gt;Point!$I$8),AU115-Point!$I$8,0)</f>
        <v>0</v>
      </c>
      <c r="AW115" s="22">
        <f>IF(AV115&lt;&gt;0,VLOOKUP(AV115,Point!$I$11:$J$48,2),0)</f>
        <v>0</v>
      </c>
      <c r="AX115" s="26"/>
      <c r="AY115" s="22" t="str">
        <f t="shared" si="110"/>
        <v/>
      </c>
      <c r="AZ115" s="22" t="str">
        <f t="shared" si="111"/>
        <v/>
      </c>
      <c r="BA115" s="22" t="str">
        <f t="shared" si="112"/>
        <v/>
      </c>
      <c r="BB115" s="43">
        <f>IF(AY115&lt;&gt;"",VLOOKUP(BA115,Point!$A$3:$B$122,2),0)</f>
        <v>0</v>
      </c>
      <c r="BC115" s="128" t="str">
        <f t="shared" si="113"/>
        <v/>
      </c>
      <c r="BD115" s="65"/>
      <c r="BE115" s="27"/>
      <c r="BF115" s="22">
        <f t="shared" si="114"/>
        <v>0</v>
      </c>
      <c r="BG115" s="65"/>
      <c r="BH115" s="27"/>
      <c r="BI115" s="22">
        <f t="shared" si="115"/>
        <v>0</v>
      </c>
      <c r="BJ115" s="65"/>
      <c r="BK115" s="27"/>
      <c r="BL115" s="22">
        <f t="shared" si="116"/>
        <v>0</v>
      </c>
      <c r="BM115" s="65"/>
      <c r="BN115" s="27"/>
      <c r="BO115" s="150">
        <f t="shared" si="87"/>
        <v>0</v>
      </c>
      <c r="BP115" s="95" t="str">
        <f t="shared" si="88"/>
        <v/>
      </c>
      <c r="BQ115" s="22" t="str">
        <f t="shared" si="89"/>
        <v/>
      </c>
      <c r="BR115" s="57">
        <f>IF(BP115&lt;&gt;"",VLOOKUP(BQ115,Point!$A$3:$B$122,2),0)</f>
        <v>0</v>
      </c>
      <c r="BS115" s="64" t="str">
        <f t="shared" si="117"/>
        <v/>
      </c>
    </row>
    <row r="116" spans="1:71" ht="13.1" x14ac:dyDescent="0.25">
      <c r="A116" s="41" t="str">
        <f t="shared" si="90"/>
        <v/>
      </c>
      <c r="B116" s="52" t="str">
        <f t="shared" si="91"/>
        <v/>
      </c>
      <c r="C116" s="34"/>
      <c r="D116" s="29"/>
      <c r="E116" s="29"/>
      <c r="F116" s="29"/>
      <c r="G116" s="31"/>
      <c r="H116" s="48"/>
      <c r="I116" s="53" t="str">
        <f t="shared" si="92"/>
        <v/>
      </c>
      <c r="J116" s="54" t="str">
        <f t="shared" si="93"/>
        <v/>
      </c>
      <c r="K116" s="54" t="str">
        <f t="shared" si="94"/>
        <v/>
      </c>
      <c r="L116" s="55" t="str">
        <f t="shared" si="95"/>
        <v/>
      </c>
      <c r="M116" s="36" t="str">
        <f t="shared" si="96"/>
        <v/>
      </c>
      <c r="N116" s="26"/>
      <c r="O116" s="43">
        <f>IF(N116,VLOOKUP(N116,Point!$A$3:$B$122,2),0)</f>
        <v>0</v>
      </c>
      <c r="P116" s="61" t="str">
        <f t="shared" si="97"/>
        <v/>
      </c>
      <c r="Q116" s="35"/>
      <c r="R116" s="26"/>
      <c r="S116" s="100"/>
      <c r="T116" s="102" t="str">
        <f t="shared" si="98"/>
        <v/>
      </c>
      <c r="U116" s="35"/>
      <c r="V116" s="29"/>
      <c r="W116" s="105"/>
      <c r="X116" s="102" t="str">
        <f t="shared" si="99"/>
        <v/>
      </c>
      <c r="Y116" s="119" t="str">
        <f t="shared" si="100"/>
        <v/>
      </c>
      <c r="Z116" s="35"/>
      <c r="AA116" s="26"/>
      <c r="AB116" s="100"/>
      <c r="AC116" s="102" t="str">
        <f t="shared" si="101"/>
        <v/>
      </c>
      <c r="AD116" s="35"/>
      <c r="AE116" s="26"/>
      <c r="AF116" s="105"/>
      <c r="AG116" s="102" t="str">
        <f t="shared" si="102"/>
        <v/>
      </c>
      <c r="AH116" s="119" t="str">
        <f t="shared" si="103"/>
        <v/>
      </c>
      <c r="AI116" s="41" t="str">
        <f t="shared" si="104"/>
        <v/>
      </c>
      <c r="AJ116" s="22" t="str">
        <f t="shared" si="105"/>
        <v/>
      </c>
      <c r="AK116" s="57">
        <f>IF(AJ116&lt;&gt;"",VLOOKUP(AJ116,Point!$A$3:$B$122,2),0)</f>
        <v>0</v>
      </c>
      <c r="AL116" s="61" t="str">
        <f t="shared" si="106"/>
        <v/>
      </c>
      <c r="AM116" s="35"/>
      <c r="AN116" s="26"/>
      <c r="AO116" s="100"/>
      <c r="AP116" s="102" t="str">
        <f t="shared" si="107"/>
        <v/>
      </c>
      <c r="AQ116" s="35"/>
      <c r="AR116" s="29"/>
      <c r="AS116" s="105"/>
      <c r="AT116" s="95" t="str">
        <f t="shared" si="108"/>
        <v/>
      </c>
      <c r="AU116" s="22" t="str">
        <f t="shared" si="109"/>
        <v/>
      </c>
      <c r="AV116" s="87">
        <f>IF(AND(AU116&lt;&gt;"",AU116&gt;Point!$I$8),AU116-Point!$I$8,0)</f>
        <v>0</v>
      </c>
      <c r="AW116" s="22">
        <f>IF(AV116&lt;&gt;0,VLOOKUP(AV116,Point!$I$11:$J$48,2),0)</f>
        <v>0</v>
      </c>
      <c r="AX116" s="26"/>
      <c r="AY116" s="22" t="str">
        <f t="shared" si="110"/>
        <v/>
      </c>
      <c r="AZ116" s="22" t="str">
        <f t="shared" si="111"/>
        <v/>
      </c>
      <c r="BA116" s="22" t="str">
        <f t="shared" si="112"/>
        <v/>
      </c>
      <c r="BB116" s="43">
        <f>IF(AY116&lt;&gt;"",VLOOKUP(BA116,Point!$A$3:$B$122,2),0)</f>
        <v>0</v>
      </c>
      <c r="BC116" s="128" t="str">
        <f t="shared" si="113"/>
        <v/>
      </c>
      <c r="BD116" s="65"/>
      <c r="BE116" s="27"/>
      <c r="BF116" s="22">
        <f t="shared" si="114"/>
        <v>0</v>
      </c>
      <c r="BG116" s="65"/>
      <c r="BH116" s="27"/>
      <c r="BI116" s="22">
        <f t="shared" si="115"/>
        <v>0</v>
      </c>
      <c r="BJ116" s="65"/>
      <c r="BK116" s="27"/>
      <c r="BL116" s="22">
        <f t="shared" si="116"/>
        <v>0</v>
      </c>
      <c r="BM116" s="65"/>
      <c r="BN116" s="27"/>
      <c r="BO116" s="150">
        <f t="shared" si="87"/>
        <v>0</v>
      </c>
      <c r="BP116" s="95" t="str">
        <f t="shared" si="88"/>
        <v/>
      </c>
      <c r="BQ116" s="22" t="str">
        <f t="shared" si="89"/>
        <v/>
      </c>
      <c r="BR116" s="57">
        <f>IF(BP116&lt;&gt;"",VLOOKUP(BQ116,Point!$A$3:$B$122,2),0)</f>
        <v>0</v>
      </c>
      <c r="BS116" s="64" t="str">
        <f t="shared" si="117"/>
        <v/>
      </c>
    </row>
    <row r="117" spans="1:71" ht="13.1" x14ac:dyDescent="0.25">
      <c r="A117" s="41" t="str">
        <f t="shared" si="90"/>
        <v/>
      </c>
      <c r="B117" s="52" t="str">
        <f t="shared" si="91"/>
        <v/>
      </c>
      <c r="C117" s="34"/>
      <c r="D117" s="29"/>
      <c r="E117" s="29"/>
      <c r="F117" s="29"/>
      <c r="G117" s="31"/>
      <c r="H117" s="48"/>
      <c r="I117" s="53" t="str">
        <f t="shared" si="92"/>
        <v/>
      </c>
      <c r="J117" s="54" t="str">
        <f t="shared" si="93"/>
        <v/>
      </c>
      <c r="K117" s="54" t="str">
        <f t="shared" si="94"/>
        <v/>
      </c>
      <c r="L117" s="55" t="str">
        <f t="shared" si="95"/>
        <v/>
      </c>
      <c r="M117" s="36" t="str">
        <f t="shared" si="96"/>
        <v/>
      </c>
      <c r="N117" s="26"/>
      <c r="O117" s="43">
        <f>IF(N117,VLOOKUP(N117,Point!$A$3:$B$122,2),0)</f>
        <v>0</v>
      </c>
      <c r="P117" s="61" t="str">
        <f t="shared" si="97"/>
        <v/>
      </c>
      <c r="Q117" s="35"/>
      <c r="R117" s="26"/>
      <c r="S117" s="100"/>
      <c r="T117" s="102" t="str">
        <f t="shared" si="98"/>
        <v/>
      </c>
      <c r="U117" s="35"/>
      <c r="V117" s="29"/>
      <c r="W117" s="105"/>
      <c r="X117" s="102" t="str">
        <f t="shared" si="99"/>
        <v/>
      </c>
      <c r="Y117" s="119" t="str">
        <f t="shared" si="100"/>
        <v/>
      </c>
      <c r="Z117" s="35"/>
      <c r="AA117" s="26"/>
      <c r="AB117" s="100"/>
      <c r="AC117" s="102" t="str">
        <f t="shared" si="101"/>
        <v/>
      </c>
      <c r="AD117" s="35"/>
      <c r="AE117" s="26"/>
      <c r="AF117" s="105"/>
      <c r="AG117" s="102" t="str">
        <f t="shared" si="102"/>
        <v/>
      </c>
      <c r="AH117" s="119" t="str">
        <f t="shared" si="103"/>
        <v/>
      </c>
      <c r="AI117" s="41" t="str">
        <f t="shared" si="104"/>
        <v/>
      </c>
      <c r="AJ117" s="22" t="str">
        <f t="shared" si="105"/>
        <v/>
      </c>
      <c r="AK117" s="57">
        <f>IF(AJ117&lt;&gt;"",VLOOKUP(AJ117,Point!$A$3:$B$122,2),0)</f>
        <v>0</v>
      </c>
      <c r="AL117" s="61" t="str">
        <f t="shared" si="106"/>
        <v/>
      </c>
      <c r="AM117" s="35"/>
      <c r="AN117" s="26"/>
      <c r="AO117" s="100"/>
      <c r="AP117" s="102" t="str">
        <f t="shared" si="107"/>
        <v/>
      </c>
      <c r="AQ117" s="35"/>
      <c r="AR117" s="29"/>
      <c r="AS117" s="105"/>
      <c r="AT117" s="95" t="str">
        <f t="shared" si="108"/>
        <v/>
      </c>
      <c r="AU117" s="22" t="str">
        <f t="shared" si="109"/>
        <v/>
      </c>
      <c r="AV117" s="87">
        <f>IF(AND(AU117&lt;&gt;"",AU117&gt;Point!$I$8),AU117-Point!$I$8,0)</f>
        <v>0</v>
      </c>
      <c r="AW117" s="22">
        <f>IF(AV117&lt;&gt;0,VLOOKUP(AV117,Point!$I$11:$J$48,2),0)</f>
        <v>0</v>
      </c>
      <c r="AX117" s="26"/>
      <c r="AY117" s="22" t="str">
        <f t="shared" si="110"/>
        <v/>
      </c>
      <c r="AZ117" s="22" t="str">
        <f t="shared" si="111"/>
        <v/>
      </c>
      <c r="BA117" s="22" t="str">
        <f t="shared" si="112"/>
        <v/>
      </c>
      <c r="BB117" s="43">
        <f>IF(AY117&lt;&gt;"",VLOOKUP(BA117,Point!$A$3:$B$122,2),0)</f>
        <v>0</v>
      </c>
      <c r="BC117" s="128" t="str">
        <f t="shared" si="113"/>
        <v/>
      </c>
      <c r="BD117" s="65"/>
      <c r="BE117" s="27"/>
      <c r="BF117" s="22">
        <f t="shared" si="114"/>
        <v>0</v>
      </c>
      <c r="BG117" s="65"/>
      <c r="BH117" s="27"/>
      <c r="BI117" s="22">
        <f t="shared" si="115"/>
        <v>0</v>
      </c>
      <c r="BJ117" s="65"/>
      <c r="BK117" s="27"/>
      <c r="BL117" s="22">
        <f t="shared" si="116"/>
        <v>0</v>
      </c>
      <c r="BM117" s="65"/>
      <c r="BN117" s="27"/>
      <c r="BO117" s="150">
        <f t="shared" si="87"/>
        <v>0</v>
      </c>
      <c r="BP117" s="95" t="str">
        <f t="shared" si="88"/>
        <v/>
      </c>
      <c r="BQ117" s="22" t="str">
        <f t="shared" si="89"/>
        <v/>
      </c>
      <c r="BR117" s="57">
        <f>IF(BP117&lt;&gt;"",VLOOKUP(BQ117,Point!$A$3:$B$122,2),0)</f>
        <v>0</v>
      </c>
      <c r="BS117" s="64" t="str">
        <f t="shared" si="117"/>
        <v/>
      </c>
    </row>
    <row r="118" spans="1:71" ht="13.1" x14ac:dyDescent="0.25">
      <c r="A118" s="41" t="str">
        <f t="shared" si="90"/>
        <v/>
      </c>
      <c r="B118" s="52" t="str">
        <f t="shared" si="91"/>
        <v/>
      </c>
      <c r="C118" s="34"/>
      <c r="D118" s="29"/>
      <c r="E118" s="29"/>
      <c r="F118" s="29"/>
      <c r="G118" s="31"/>
      <c r="H118" s="48"/>
      <c r="I118" s="53" t="str">
        <f t="shared" si="92"/>
        <v/>
      </c>
      <c r="J118" s="54" t="str">
        <f t="shared" si="93"/>
        <v/>
      </c>
      <c r="K118" s="54" t="str">
        <f t="shared" si="94"/>
        <v/>
      </c>
      <c r="L118" s="55" t="str">
        <f t="shared" si="95"/>
        <v/>
      </c>
      <c r="M118" s="36" t="str">
        <f t="shared" si="96"/>
        <v/>
      </c>
      <c r="N118" s="26"/>
      <c r="O118" s="43">
        <f>IF(N118,VLOOKUP(N118,Point!$A$3:$B$122,2),0)</f>
        <v>0</v>
      </c>
      <c r="P118" s="61" t="str">
        <f t="shared" si="97"/>
        <v/>
      </c>
      <c r="Q118" s="35"/>
      <c r="R118" s="26"/>
      <c r="S118" s="100"/>
      <c r="T118" s="102" t="str">
        <f t="shared" si="98"/>
        <v/>
      </c>
      <c r="U118" s="35"/>
      <c r="V118" s="29"/>
      <c r="W118" s="105"/>
      <c r="X118" s="102" t="str">
        <f t="shared" si="99"/>
        <v/>
      </c>
      <c r="Y118" s="119" t="str">
        <f t="shared" si="100"/>
        <v/>
      </c>
      <c r="Z118" s="35"/>
      <c r="AA118" s="26"/>
      <c r="AB118" s="100"/>
      <c r="AC118" s="102" t="str">
        <f t="shared" si="101"/>
        <v/>
      </c>
      <c r="AD118" s="35"/>
      <c r="AE118" s="26"/>
      <c r="AF118" s="105"/>
      <c r="AG118" s="102" t="str">
        <f t="shared" si="102"/>
        <v/>
      </c>
      <c r="AH118" s="119" t="str">
        <f t="shared" si="103"/>
        <v/>
      </c>
      <c r="AI118" s="41" t="str">
        <f t="shared" si="104"/>
        <v/>
      </c>
      <c r="AJ118" s="22" t="str">
        <f t="shared" si="105"/>
        <v/>
      </c>
      <c r="AK118" s="57">
        <f>IF(AJ118&lt;&gt;"",VLOOKUP(AJ118,Point!$A$3:$B$122,2),0)</f>
        <v>0</v>
      </c>
      <c r="AL118" s="61" t="str">
        <f t="shared" si="106"/>
        <v/>
      </c>
      <c r="AM118" s="35"/>
      <c r="AN118" s="26"/>
      <c r="AO118" s="100"/>
      <c r="AP118" s="102" t="str">
        <f t="shared" si="107"/>
        <v/>
      </c>
      <c r="AQ118" s="35"/>
      <c r="AR118" s="29"/>
      <c r="AS118" s="105"/>
      <c r="AT118" s="95" t="str">
        <f t="shared" si="108"/>
        <v/>
      </c>
      <c r="AU118" s="22" t="str">
        <f t="shared" si="109"/>
        <v/>
      </c>
      <c r="AV118" s="87">
        <f>IF(AND(AU118&lt;&gt;"",AU118&gt;Point!$I$8),AU118-Point!$I$8,0)</f>
        <v>0</v>
      </c>
      <c r="AW118" s="22">
        <f>IF(AV118&lt;&gt;0,VLOOKUP(AV118,Point!$I$11:$J$48,2),0)</f>
        <v>0</v>
      </c>
      <c r="AX118" s="26"/>
      <c r="AY118" s="22" t="str">
        <f t="shared" si="110"/>
        <v/>
      </c>
      <c r="AZ118" s="22" t="str">
        <f t="shared" si="111"/>
        <v/>
      </c>
      <c r="BA118" s="22" t="str">
        <f t="shared" si="112"/>
        <v/>
      </c>
      <c r="BB118" s="43">
        <f>IF(AY118&lt;&gt;"",VLOOKUP(BA118,Point!$A$3:$B$122,2),0)</f>
        <v>0</v>
      </c>
      <c r="BC118" s="128" t="str">
        <f t="shared" si="113"/>
        <v/>
      </c>
      <c r="BD118" s="65"/>
      <c r="BE118" s="27"/>
      <c r="BF118" s="22">
        <f t="shared" si="114"/>
        <v>0</v>
      </c>
      <c r="BG118" s="65"/>
      <c r="BH118" s="27"/>
      <c r="BI118" s="22">
        <f t="shared" si="115"/>
        <v>0</v>
      </c>
      <c r="BJ118" s="65"/>
      <c r="BK118" s="27"/>
      <c r="BL118" s="22">
        <f t="shared" si="116"/>
        <v>0</v>
      </c>
      <c r="BM118" s="65"/>
      <c r="BN118" s="27"/>
      <c r="BO118" s="150">
        <f t="shared" si="87"/>
        <v>0</v>
      </c>
      <c r="BP118" s="95" t="str">
        <f t="shared" si="88"/>
        <v/>
      </c>
      <c r="BQ118" s="22" t="str">
        <f t="shared" si="89"/>
        <v/>
      </c>
      <c r="BR118" s="57">
        <f>IF(BP118&lt;&gt;"",VLOOKUP(BQ118,Point!$A$3:$B$122,2),0)</f>
        <v>0</v>
      </c>
      <c r="BS118" s="64" t="str">
        <f t="shared" si="117"/>
        <v/>
      </c>
    </row>
    <row r="119" spans="1:71" ht="13.1" x14ac:dyDescent="0.25">
      <c r="A119" s="41" t="str">
        <f t="shared" si="90"/>
        <v/>
      </c>
      <c r="B119" s="52" t="str">
        <f t="shared" si="91"/>
        <v/>
      </c>
      <c r="C119" s="34"/>
      <c r="D119" s="29"/>
      <c r="E119" s="29"/>
      <c r="F119" s="29"/>
      <c r="G119" s="31"/>
      <c r="H119" s="48"/>
      <c r="I119" s="53" t="str">
        <f t="shared" si="92"/>
        <v/>
      </c>
      <c r="J119" s="54" t="str">
        <f t="shared" si="93"/>
        <v/>
      </c>
      <c r="K119" s="54" t="str">
        <f t="shared" si="94"/>
        <v/>
      </c>
      <c r="L119" s="55" t="str">
        <f t="shared" si="95"/>
        <v/>
      </c>
      <c r="M119" s="36" t="str">
        <f t="shared" si="96"/>
        <v/>
      </c>
      <c r="N119" s="26"/>
      <c r="O119" s="43">
        <f>IF(N119,VLOOKUP(N119,Point!$A$3:$B$122,2),0)</f>
        <v>0</v>
      </c>
      <c r="P119" s="61" t="str">
        <f t="shared" si="97"/>
        <v/>
      </c>
      <c r="Q119" s="35"/>
      <c r="R119" s="26"/>
      <c r="S119" s="100"/>
      <c r="T119" s="102" t="str">
        <f t="shared" si="98"/>
        <v/>
      </c>
      <c r="U119" s="35"/>
      <c r="V119" s="29"/>
      <c r="W119" s="105"/>
      <c r="X119" s="102" t="str">
        <f t="shared" si="99"/>
        <v/>
      </c>
      <c r="Y119" s="119" t="str">
        <f t="shared" si="100"/>
        <v/>
      </c>
      <c r="Z119" s="35"/>
      <c r="AA119" s="26"/>
      <c r="AB119" s="100"/>
      <c r="AC119" s="102" t="str">
        <f t="shared" si="101"/>
        <v/>
      </c>
      <c r="AD119" s="35"/>
      <c r="AE119" s="26"/>
      <c r="AF119" s="105"/>
      <c r="AG119" s="102" t="str">
        <f t="shared" si="102"/>
        <v/>
      </c>
      <c r="AH119" s="119" t="str">
        <f t="shared" si="103"/>
        <v/>
      </c>
      <c r="AI119" s="41" t="str">
        <f t="shared" si="104"/>
        <v/>
      </c>
      <c r="AJ119" s="22" t="str">
        <f t="shared" si="105"/>
        <v/>
      </c>
      <c r="AK119" s="57">
        <f>IF(AJ119&lt;&gt;"",VLOOKUP(AJ119,Point!$A$3:$B$122,2),0)</f>
        <v>0</v>
      </c>
      <c r="AL119" s="61" t="str">
        <f t="shared" si="106"/>
        <v/>
      </c>
      <c r="AM119" s="35"/>
      <c r="AN119" s="26"/>
      <c r="AO119" s="100"/>
      <c r="AP119" s="102" t="str">
        <f t="shared" si="107"/>
        <v/>
      </c>
      <c r="AQ119" s="35"/>
      <c r="AR119" s="29"/>
      <c r="AS119" s="105"/>
      <c r="AT119" s="95" t="str">
        <f t="shared" si="108"/>
        <v/>
      </c>
      <c r="AU119" s="22" t="str">
        <f t="shared" si="109"/>
        <v/>
      </c>
      <c r="AV119" s="87">
        <f>IF(AND(AU119&lt;&gt;"",AU119&gt;Point!$I$8),AU119-Point!$I$8,0)</f>
        <v>0</v>
      </c>
      <c r="AW119" s="22">
        <f>IF(AV119&lt;&gt;0,VLOOKUP(AV119,Point!$I$11:$J$48,2),0)</f>
        <v>0</v>
      </c>
      <c r="AX119" s="26"/>
      <c r="AY119" s="22" t="str">
        <f t="shared" si="110"/>
        <v/>
      </c>
      <c r="AZ119" s="22" t="str">
        <f t="shared" si="111"/>
        <v/>
      </c>
      <c r="BA119" s="22" t="str">
        <f t="shared" si="112"/>
        <v/>
      </c>
      <c r="BB119" s="43">
        <f>IF(AY119&lt;&gt;"",VLOOKUP(BA119,Point!$A$3:$B$122,2),0)</f>
        <v>0</v>
      </c>
      <c r="BC119" s="128" t="str">
        <f t="shared" si="113"/>
        <v/>
      </c>
      <c r="BD119" s="65"/>
      <c r="BE119" s="27"/>
      <c r="BF119" s="22">
        <f t="shared" si="114"/>
        <v>0</v>
      </c>
      <c r="BG119" s="65"/>
      <c r="BH119" s="27"/>
      <c r="BI119" s="22">
        <f t="shared" si="115"/>
        <v>0</v>
      </c>
      <c r="BJ119" s="65"/>
      <c r="BK119" s="27"/>
      <c r="BL119" s="22">
        <f t="shared" si="116"/>
        <v>0</v>
      </c>
      <c r="BM119" s="65"/>
      <c r="BN119" s="27"/>
      <c r="BO119" s="150">
        <f t="shared" si="87"/>
        <v>0</v>
      </c>
      <c r="BP119" s="95" t="str">
        <f t="shared" si="88"/>
        <v/>
      </c>
      <c r="BQ119" s="22" t="str">
        <f t="shared" si="89"/>
        <v/>
      </c>
      <c r="BR119" s="57">
        <f>IF(BP119&lt;&gt;"",VLOOKUP(BQ119,Point!$A$3:$B$122,2),0)</f>
        <v>0</v>
      </c>
      <c r="BS119" s="64" t="str">
        <f t="shared" si="117"/>
        <v/>
      </c>
    </row>
    <row r="120" spans="1:71" ht="13.75" thickBot="1" x14ac:dyDescent="0.3">
      <c r="A120" s="41" t="str">
        <f t="shared" si="90"/>
        <v/>
      </c>
      <c r="B120" s="52" t="str">
        <f t="shared" si="91"/>
        <v/>
      </c>
      <c r="C120" s="34"/>
      <c r="D120" s="29"/>
      <c r="E120" s="29"/>
      <c r="F120" s="29"/>
      <c r="G120" s="31"/>
      <c r="H120" s="48"/>
      <c r="I120" s="53" t="str">
        <f t="shared" si="92"/>
        <v/>
      </c>
      <c r="J120" s="54" t="str">
        <f t="shared" si="93"/>
        <v/>
      </c>
      <c r="K120" s="54" t="str">
        <f t="shared" si="94"/>
        <v/>
      </c>
      <c r="L120" s="55" t="str">
        <f t="shared" si="95"/>
        <v/>
      </c>
      <c r="M120" s="36" t="str">
        <f t="shared" si="96"/>
        <v/>
      </c>
      <c r="N120" s="26"/>
      <c r="O120" s="43">
        <f>IF(N120,VLOOKUP(N120,Point!$A$3:$B$122,2),0)</f>
        <v>0</v>
      </c>
      <c r="P120" s="61" t="str">
        <f t="shared" si="97"/>
        <v/>
      </c>
      <c r="Q120" s="35"/>
      <c r="R120" s="26"/>
      <c r="S120" s="100"/>
      <c r="T120" s="102" t="str">
        <f t="shared" si="98"/>
        <v/>
      </c>
      <c r="U120" s="35"/>
      <c r="V120" s="29"/>
      <c r="W120" s="105"/>
      <c r="X120" s="102" t="str">
        <f t="shared" si="99"/>
        <v/>
      </c>
      <c r="Y120" s="119" t="str">
        <f t="shared" si="100"/>
        <v/>
      </c>
      <c r="Z120" s="35"/>
      <c r="AA120" s="26"/>
      <c r="AB120" s="100"/>
      <c r="AC120" s="102" t="str">
        <f t="shared" si="101"/>
        <v/>
      </c>
      <c r="AD120" s="35"/>
      <c r="AE120" s="26"/>
      <c r="AF120" s="105"/>
      <c r="AG120" s="102" t="str">
        <f t="shared" si="102"/>
        <v/>
      </c>
      <c r="AH120" s="119" t="str">
        <f t="shared" si="103"/>
        <v/>
      </c>
      <c r="AI120" s="41" t="str">
        <f t="shared" si="104"/>
        <v/>
      </c>
      <c r="AJ120" s="22" t="str">
        <f t="shared" si="105"/>
        <v/>
      </c>
      <c r="AK120" s="57">
        <f>IF(AJ120&lt;&gt;"",VLOOKUP(AJ120,Point!$A$3:$B$122,2),0)</f>
        <v>0</v>
      </c>
      <c r="AL120" s="61" t="str">
        <f t="shared" si="106"/>
        <v/>
      </c>
      <c r="AM120" s="35"/>
      <c r="AN120" s="26"/>
      <c r="AO120" s="100"/>
      <c r="AP120" s="102" t="str">
        <f t="shared" si="107"/>
        <v/>
      </c>
      <c r="AQ120" s="35"/>
      <c r="AR120" s="29"/>
      <c r="AS120" s="105"/>
      <c r="AT120" s="95" t="str">
        <f t="shared" si="108"/>
        <v/>
      </c>
      <c r="AU120" s="22" t="str">
        <f t="shared" si="109"/>
        <v/>
      </c>
      <c r="AV120" s="87">
        <f>IF(AND(AU120&lt;&gt;"",AU120&gt;Point!$I$8),AU120-Point!$I$8,0)</f>
        <v>0</v>
      </c>
      <c r="AW120" s="22">
        <f>IF(AV120&lt;&gt;0,VLOOKUP(AV120,Point!$I$11:$J$48,2),0)</f>
        <v>0</v>
      </c>
      <c r="AX120" s="26"/>
      <c r="AY120" s="22" t="str">
        <f t="shared" si="110"/>
        <v/>
      </c>
      <c r="AZ120" s="22" t="str">
        <f t="shared" si="111"/>
        <v/>
      </c>
      <c r="BA120" s="22" t="str">
        <f t="shared" si="112"/>
        <v/>
      </c>
      <c r="BB120" s="43">
        <f>IF(AY120&lt;&gt;"",VLOOKUP(BA120,Point!$A$3:$B$122,2),0)</f>
        <v>0</v>
      </c>
      <c r="BC120" s="129" t="str">
        <f t="shared" si="113"/>
        <v/>
      </c>
      <c r="BD120" s="65"/>
      <c r="BE120" s="27"/>
      <c r="BF120" s="22">
        <f t="shared" si="114"/>
        <v>0</v>
      </c>
      <c r="BG120" s="65"/>
      <c r="BH120" s="27"/>
      <c r="BI120" s="22">
        <f t="shared" si="115"/>
        <v>0</v>
      </c>
      <c r="BJ120" s="65"/>
      <c r="BK120" s="27"/>
      <c r="BL120" s="22">
        <f t="shared" si="116"/>
        <v>0</v>
      </c>
      <c r="BM120" s="151"/>
      <c r="BN120" s="152"/>
      <c r="BO120" s="153">
        <f t="shared" si="87"/>
        <v>0</v>
      </c>
      <c r="BP120" s="95" t="str">
        <f t="shared" si="88"/>
        <v/>
      </c>
      <c r="BQ120" s="22" t="str">
        <f t="shared" si="89"/>
        <v/>
      </c>
      <c r="BR120" s="57">
        <f>IF(BP120&lt;&gt;"",VLOOKUP(BQ120,Point!$A$3:$B$122,2),0)</f>
        <v>0</v>
      </c>
      <c r="BS120" s="64" t="str">
        <f t="shared" si="117"/>
        <v/>
      </c>
    </row>
  </sheetData>
  <mergeCells count="14">
    <mergeCell ref="N2:O2"/>
    <mergeCell ref="Q2:AK2"/>
    <mergeCell ref="AM3:AO3"/>
    <mergeCell ref="AQ3:AS3"/>
    <mergeCell ref="A2:B2"/>
    <mergeCell ref="I2:I4"/>
    <mergeCell ref="J2:J4"/>
    <mergeCell ref="K2:K4"/>
    <mergeCell ref="L2:L4"/>
    <mergeCell ref="BD2:BR2"/>
    <mergeCell ref="BD3:BF3"/>
    <mergeCell ref="BG3:BI3"/>
    <mergeCell ref="BJ3:BL3"/>
    <mergeCell ref="BM3:BO3"/>
  </mergeCells>
  <conditionalFormatting sqref="H5:H120">
    <cfRule type="cellIs" dxfId="3" priority="3" stopIfTrue="1" operator="equal">
      <formula>"F"</formula>
    </cfRule>
  </conditionalFormatting>
  <printOptions gridLines="1"/>
  <pageMargins left="0.39370078740157483" right="0.39370078740157483" top="0.39370078740157483" bottom="0.39370078740157483" header="0.11811023622047245" footer="0.11811023622047245"/>
  <pageSetup paperSize="9" scale="80" firstPageNumber="0" orientation="portrait" horizontalDpi="4294967295" verticalDpi="300" r:id="rId1"/>
  <headerFooter alignWithMargins="0">
    <oddHeader>&amp;C&amp;"+,Gras"&amp;14&amp;A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Button 1">
              <controlPr defaultSize="0" print="0" autoFill="0" autoPict="0" macro="[0]!DosBEN">
                <anchor moveWithCells="1" sizeWithCells="1">
                  <from>
                    <xdr:col>0</xdr:col>
                    <xdr:colOff>216131</xdr:colOff>
                    <xdr:row>0</xdr:row>
                    <xdr:rowOff>83127</xdr:rowOff>
                  </from>
                  <to>
                    <xdr:col>4</xdr:col>
                    <xdr:colOff>83127</xdr:colOff>
                    <xdr:row>0</xdr:row>
                    <xdr:rowOff>415636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Button 2">
              <controlPr defaultSize="0" print="0" autoFill="0" autoPict="0" macro="[0]!ClasBEN">
                <anchor moveWithCells="1" sizeWithCells="1">
                  <from>
                    <xdr:col>4</xdr:col>
                    <xdr:colOff>498764</xdr:colOff>
                    <xdr:row>0</xdr:row>
                    <xdr:rowOff>91440</xdr:rowOff>
                  </from>
                  <to>
                    <xdr:col>10</xdr:col>
                    <xdr:colOff>266007</xdr:colOff>
                    <xdr:row>0</xdr:row>
                    <xdr:rowOff>415636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4">
    <pageSetUpPr fitToPage="1"/>
  </sheetPr>
  <dimension ref="A1:BS119"/>
  <sheetViews>
    <sheetView tabSelected="1" topLeftCell="A46" zoomScaleNormal="100" workbookViewId="0">
      <selection activeCell="A5" sqref="A5"/>
    </sheetView>
  </sheetViews>
  <sheetFormatPr baseColWidth="10" defaultColWidth="11" defaultRowHeight="12.45" x14ac:dyDescent="0.2"/>
  <cols>
    <col min="1" max="1" width="7.59765625" style="2" customWidth="1"/>
    <col min="2" max="2" width="9.3984375" style="2" customWidth="1"/>
    <col min="3" max="3" width="7.5" style="4" customWidth="1"/>
    <col min="4" max="4" width="19.3984375" style="2" customWidth="1"/>
    <col min="5" max="5" width="8.5" style="2" customWidth="1"/>
    <col min="6" max="6" width="43.59765625" style="2" bestFit="1" customWidth="1"/>
    <col min="7" max="7" width="4.3984375" style="2" bestFit="1" customWidth="1"/>
    <col min="8" max="12" width="5.19921875" style="4" customWidth="1"/>
    <col min="13" max="13" width="7" style="5" customWidth="1"/>
    <col min="14" max="14" width="6" style="2" customWidth="1"/>
    <col min="15" max="15" width="6.59765625" style="2" customWidth="1"/>
    <col min="16" max="16" width="5.3984375" style="2" customWidth="1"/>
    <col min="17" max="18" width="5.3984375" style="80" customWidth="1"/>
    <col min="19" max="21" width="6.59765625" style="80" customWidth="1"/>
    <col min="22" max="25" width="6.59765625" style="2" customWidth="1"/>
    <col min="26" max="28" width="6.8984375" style="80" customWidth="1"/>
    <col min="29" max="29" width="6.8984375" style="80" hidden="1" customWidth="1"/>
    <col min="30" max="31" width="6.8984375" style="80" customWidth="1"/>
    <col min="32" max="32" width="5.59765625" style="2" customWidth="1"/>
    <col min="33" max="33" width="5.59765625" style="2" hidden="1" customWidth="1"/>
    <col min="34" max="34" width="6.8984375" style="2" bestFit="1" customWidth="1"/>
    <col min="35" max="35" width="8.3984375" style="2" bestFit="1" customWidth="1"/>
    <col min="36" max="36" width="5" style="2" customWidth="1"/>
    <col min="37" max="37" width="5.19921875" style="2" customWidth="1"/>
    <col min="38" max="38" width="5.3984375" style="2" customWidth="1"/>
    <col min="39" max="41" width="6.59765625" style="80" customWidth="1"/>
    <col min="42" max="42" width="6.59765625" style="80" hidden="1" customWidth="1"/>
    <col min="43" max="45" width="6.59765625" style="2" customWidth="1"/>
    <col min="46" max="48" width="6.59765625" style="2" hidden="1" customWidth="1"/>
    <col min="49" max="50" width="6.59765625" style="2" customWidth="1"/>
    <col min="51" max="51" width="5.59765625" style="2" customWidth="1"/>
    <col min="52" max="52" width="7.19921875" style="2" hidden="1" customWidth="1"/>
    <col min="53" max="53" width="5.59765625" style="110" customWidth="1"/>
    <col min="54" max="54" width="6.59765625" style="2" customWidth="1"/>
    <col min="55" max="55" width="5.3984375" style="2" customWidth="1"/>
    <col min="56" max="57" width="5.5" style="2" bestFit="1" customWidth="1"/>
    <col min="58" max="58" width="5.59765625" style="2" bestFit="1" customWidth="1"/>
    <col min="59" max="60" width="5.5" style="2" bestFit="1" customWidth="1"/>
    <col min="61" max="61" width="5.69921875" style="2" bestFit="1" customWidth="1"/>
    <col min="62" max="68" width="5.69921875" style="2" customWidth="1"/>
    <col min="69" max="69" width="4.59765625" style="2" customWidth="1"/>
    <col min="70" max="70" width="7.09765625" style="2" customWidth="1"/>
    <col min="71" max="71" width="5.3984375" style="2" customWidth="1"/>
    <col min="72" max="16384" width="11" style="2"/>
  </cols>
  <sheetData>
    <row r="1" spans="1:71" ht="38.950000000000003" customHeight="1" thickBot="1" x14ac:dyDescent="0.25">
      <c r="BA1" s="2"/>
    </row>
    <row r="2" spans="1:71" s="3" customFormat="1" ht="17.2" customHeight="1" thickBot="1" x14ac:dyDescent="0.3">
      <c r="A2" s="158" t="s">
        <v>85</v>
      </c>
      <c r="B2" s="159"/>
      <c r="C2" s="49" t="s">
        <v>20</v>
      </c>
      <c r="D2" s="38"/>
      <c r="E2" s="38"/>
      <c r="F2" s="38"/>
      <c r="G2" s="38"/>
      <c r="H2" s="39"/>
      <c r="I2" s="160" t="s">
        <v>74</v>
      </c>
      <c r="J2" s="162" t="s">
        <v>77</v>
      </c>
      <c r="K2" s="162" t="s">
        <v>78</v>
      </c>
      <c r="L2" s="164" t="s">
        <v>79</v>
      </c>
      <c r="M2" s="13"/>
      <c r="N2" s="172" t="s">
        <v>74</v>
      </c>
      <c r="O2" s="173"/>
      <c r="P2" s="59"/>
      <c r="Q2" s="166" t="s">
        <v>77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8"/>
      <c r="AL2" s="44"/>
      <c r="AM2" s="108"/>
      <c r="AN2" s="109"/>
      <c r="AO2" s="109"/>
      <c r="AP2" s="109"/>
      <c r="AQ2" s="38"/>
      <c r="AR2" s="106" t="s">
        <v>78</v>
      </c>
      <c r="AS2" s="106"/>
      <c r="AT2" s="106"/>
      <c r="AU2" s="106"/>
      <c r="AV2" s="106"/>
      <c r="AW2" s="106"/>
      <c r="AX2" s="106"/>
      <c r="AY2" s="106"/>
      <c r="AZ2" s="106"/>
      <c r="BA2" s="106"/>
      <c r="BB2" s="107"/>
      <c r="BC2" s="59"/>
      <c r="BD2" s="166" t="s">
        <v>79</v>
      </c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8"/>
      <c r="BS2" s="62"/>
    </row>
    <row r="3" spans="1:71" s="3" customFormat="1" ht="17.2" customHeight="1" thickBot="1" x14ac:dyDescent="0.3">
      <c r="A3" s="9" t="s">
        <v>30</v>
      </c>
      <c r="B3" s="9" t="s">
        <v>28</v>
      </c>
      <c r="C3" s="19"/>
      <c r="D3" s="16"/>
      <c r="E3" s="16"/>
      <c r="F3" s="16"/>
      <c r="G3" s="8"/>
      <c r="H3" s="18"/>
      <c r="I3" s="161"/>
      <c r="J3" s="163"/>
      <c r="K3" s="163"/>
      <c r="L3" s="165"/>
      <c r="M3" s="13"/>
      <c r="N3" s="17"/>
      <c r="O3" s="56"/>
      <c r="P3" s="60"/>
      <c r="Q3" s="114" t="s">
        <v>98</v>
      </c>
      <c r="R3" s="106"/>
      <c r="S3" s="107"/>
      <c r="T3" s="112"/>
      <c r="U3" s="114" t="s">
        <v>99</v>
      </c>
      <c r="V3" s="106"/>
      <c r="W3" s="107"/>
      <c r="X3" s="112"/>
      <c r="Y3" s="113"/>
      <c r="Z3" s="114" t="s">
        <v>100</v>
      </c>
      <c r="AA3" s="133"/>
      <c r="AB3" s="134"/>
      <c r="AC3" s="56"/>
      <c r="AD3" s="114" t="s">
        <v>101</v>
      </c>
      <c r="AE3" s="132"/>
      <c r="AF3" s="107"/>
      <c r="AG3" s="106"/>
      <c r="AH3" s="107"/>
      <c r="AI3" s="37"/>
      <c r="AJ3" s="38"/>
      <c r="AK3" s="39"/>
      <c r="AL3" s="14"/>
      <c r="AM3" s="169" t="s">
        <v>94</v>
      </c>
      <c r="AN3" s="170"/>
      <c r="AO3" s="171"/>
      <c r="AP3" s="82"/>
      <c r="AQ3" s="166" t="s">
        <v>95</v>
      </c>
      <c r="AR3" s="167"/>
      <c r="AS3" s="168"/>
      <c r="AT3" s="73"/>
      <c r="AU3" s="73"/>
      <c r="AV3" s="8"/>
      <c r="AW3" s="8"/>
      <c r="AX3" s="8"/>
      <c r="AY3" s="8"/>
      <c r="AZ3" s="8"/>
      <c r="BA3" s="111"/>
      <c r="BB3" s="58"/>
      <c r="BC3" s="60"/>
      <c r="BD3" s="169" t="s">
        <v>107</v>
      </c>
      <c r="BE3" s="170"/>
      <c r="BF3" s="171"/>
      <c r="BG3" s="169" t="s">
        <v>108</v>
      </c>
      <c r="BH3" s="170"/>
      <c r="BI3" s="171"/>
      <c r="BJ3" s="169" t="s">
        <v>109</v>
      </c>
      <c r="BK3" s="170"/>
      <c r="BL3" s="171"/>
      <c r="BM3" s="169" t="s">
        <v>110</v>
      </c>
      <c r="BN3" s="170"/>
      <c r="BO3" s="171"/>
      <c r="BP3" s="56"/>
      <c r="BQ3" s="8"/>
      <c r="BR3" s="58"/>
      <c r="BS3" s="63"/>
    </row>
    <row r="4" spans="1:71" s="3" customFormat="1" ht="29.95" customHeight="1" thickBot="1" x14ac:dyDescent="0.3">
      <c r="A4" s="15" t="s">
        <v>31</v>
      </c>
      <c r="B4" s="15" t="s">
        <v>29</v>
      </c>
      <c r="C4" s="50" t="s">
        <v>27</v>
      </c>
      <c r="D4" s="10" t="s">
        <v>0</v>
      </c>
      <c r="E4" s="10" t="s">
        <v>1</v>
      </c>
      <c r="F4" s="10" t="s">
        <v>2</v>
      </c>
      <c r="G4" s="11" t="s">
        <v>23</v>
      </c>
      <c r="H4" s="51" t="s">
        <v>32</v>
      </c>
      <c r="I4" s="161"/>
      <c r="J4" s="163"/>
      <c r="K4" s="163"/>
      <c r="L4" s="165"/>
      <c r="M4" s="47" t="s">
        <v>27</v>
      </c>
      <c r="N4" s="21" t="s">
        <v>81</v>
      </c>
      <c r="O4" s="42" t="s">
        <v>82</v>
      </c>
      <c r="P4" s="45" t="s">
        <v>27</v>
      </c>
      <c r="Q4" s="32" t="s">
        <v>89</v>
      </c>
      <c r="R4" s="115" t="s">
        <v>24</v>
      </c>
      <c r="S4" s="86" t="s">
        <v>25</v>
      </c>
      <c r="T4" s="81"/>
      <c r="U4" s="32" t="s">
        <v>89</v>
      </c>
      <c r="V4" s="115" t="s">
        <v>24</v>
      </c>
      <c r="W4" s="86" t="s">
        <v>25</v>
      </c>
      <c r="X4" s="117"/>
      <c r="Y4" s="118" t="s">
        <v>96</v>
      </c>
      <c r="Z4" s="32" t="s">
        <v>89</v>
      </c>
      <c r="AA4" s="115" t="s">
        <v>24</v>
      </c>
      <c r="AB4" s="86" t="s">
        <v>25</v>
      </c>
      <c r="AC4" s="116"/>
      <c r="AD4" s="40" t="s">
        <v>89</v>
      </c>
      <c r="AE4" s="115" t="s">
        <v>24</v>
      </c>
      <c r="AF4" s="86" t="s">
        <v>25</v>
      </c>
      <c r="AH4" s="120" t="s">
        <v>97</v>
      </c>
      <c r="AI4" s="40" t="s">
        <v>83</v>
      </c>
      <c r="AJ4" s="6" t="s">
        <v>73</v>
      </c>
      <c r="AK4" s="33" t="s">
        <v>8</v>
      </c>
      <c r="AL4" s="93" t="s">
        <v>27</v>
      </c>
      <c r="AM4" s="96" t="s">
        <v>89</v>
      </c>
      <c r="AN4" s="97" t="s">
        <v>24</v>
      </c>
      <c r="AO4" s="98" t="s">
        <v>25</v>
      </c>
      <c r="AP4" s="73" t="s">
        <v>92</v>
      </c>
      <c r="AQ4" s="96" t="s">
        <v>89</v>
      </c>
      <c r="AR4" s="97" t="s">
        <v>24</v>
      </c>
      <c r="AS4" s="98" t="s">
        <v>25</v>
      </c>
      <c r="AT4" s="83" t="s">
        <v>93</v>
      </c>
      <c r="AU4" s="21" t="s">
        <v>26</v>
      </c>
      <c r="AV4" s="84" t="s">
        <v>88</v>
      </c>
      <c r="AW4" s="21" t="s">
        <v>75</v>
      </c>
      <c r="AX4" s="85" t="s">
        <v>87</v>
      </c>
      <c r="AY4" s="85" t="s">
        <v>84</v>
      </c>
      <c r="AZ4" s="85"/>
      <c r="BA4" s="124" t="s">
        <v>76</v>
      </c>
      <c r="BB4" s="125" t="s">
        <v>8</v>
      </c>
      <c r="BC4" s="130" t="s">
        <v>27</v>
      </c>
      <c r="BD4" s="145" t="s">
        <v>105</v>
      </c>
      <c r="BE4" s="146" t="s">
        <v>106</v>
      </c>
      <c r="BF4" s="147" t="s">
        <v>111</v>
      </c>
      <c r="BG4" s="145" t="s">
        <v>105</v>
      </c>
      <c r="BH4" s="146" t="s">
        <v>106</v>
      </c>
      <c r="BI4" s="147" t="s">
        <v>112</v>
      </c>
      <c r="BJ4" s="145" t="s">
        <v>105</v>
      </c>
      <c r="BK4" s="146" t="s">
        <v>106</v>
      </c>
      <c r="BL4" s="147" t="s">
        <v>113</v>
      </c>
      <c r="BM4" s="145" t="s">
        <v>105</v>
      </c>
      <c r="BN4" s="146" t="s">
        <v>106</v>
      </c>
      <c r="BO4" s="149" t="s">
        <v>114</v>
      </c>
      <c r="BP4" s="148" t="s">
        <v>115</v>
      </c>
      <c r="BQ4" s="6" t="s">
        <v>76</v>
      </c>
      <c r="BR4" s="33" t="s">
        <v>80</v>
      </c>
      <c r="BS4" s="46" t="s">
        <v>27</v>
      </c>
    </row>
    <row r="5" spans="1:71" ht="12.95" customHeight="1" x14ac:dyDescent="0.25">
      <c r="A5" s="41">
        <f t="shared" ref="A5:A36" si="0">IF(C5,RANK(B5,$B$5:$B$119,),"")</f>
        <v>1</v>
      </c>
      <c r="B5" s="52">
        <f t="shared" ref="B5:B36" si="1">IF(C5,(O5+AK5+BB5+BR5),"")</f>
        <v>150</v>
      </c>
      <c r="C5" s="156">
        <v>11</v>
      </c>
      <c r="D5" s="154" t="s">
        <v>226</v>
      </c>
      <c r="E5" s="154" t="s">
        <v>241</v>
      </c>
      <c r="F5" s="154" t="s">
        <v>151</v>
      </c>
      <c r="G5" s="31" t="s">
        <v>349</v>
      </c>
      <c r="H5" s="140" t="s">
        <v>163</v>
      </c>
      <c r="I5" s="53">
        <f t="shared" ref="I5:I36" si="2">IF(C5,N5,"")</f>
        <v>1</v>
      </c>
      <c r="J5" s="54" t="str">
        <f t="shared" ref="J5:J36" si="3">IF(C5,AJ5,"")</f>
        <v/>
      </c>
      <c r="K5" s="54" t="str">
        <f t="shared" ref="K5:K36" si="4">IF(C5,BA5,"")</f>
        <v/>
      </c>
      <c r="L5" s="55">
        <f t="shared" ref="L5:L36" si="5">IF(C5,BL5,"")</f>
        <v>0</v>
      </c>
      <c r="M5" s="36">
        <f t="shared" ref="M5:M36" si="6">IF($C5,$C5,"")</f>
        <v>11</v>
      </c>
      <c r="N5" s="26">
        <v>1</v>
      </c>
      <c r="O5" s="43">
        <f>IF(N5,VLOOKUP(N5,Point!$A$3:$B$122,2),0)</f>
        <v>150</v>
      </c>
      <c r="P5" s="61">
        <f t="shared" ref="P5:P36" si="7">IF($C5,$C5,"")</f>
        <v>11</v>
      </c>
      <c r="Q5" s="35"/>
      <c r="R5" s="26"/>
      <c r="S5" s="100"/>
      <c r="T5" s="102" t="str">
        <f t="shared" ref="T5:T36" si="8">IF(S5&lt;&gt;"",Q5*3600+R5*60+S5,"")</f>
        <v/>
      </c>
      <c r="U5" s="35"/>
      <c r="V5" s="29"/>
      <c r="W5" s="105"/>
      <c r="X5" s="102" t="str">
        <f t="shared" ref="X5:X36" si="9">IF(W5&lt;&gt;"",U5*3600+V5*60+W5,"")</f>
        <v/>
      </c>
      <c r="Y5" s="119" t="str">
        <f t="shared" ref="Y5:Y36" si="10">IF(W5&lt;&gt;"",X5-T5,"")</f>
        <v/>
      </c>
      <c r="Z5" s="35"/>
      <c r="AA5" s="26"/>
      <c r="AB5" s="100"/>
      <c r="AC5" s="102" t="str">
        <f t="shared" ref="AC5:AC36" si="11">IF(AB5&lt;&gt;"",Z5*3600+AA5*60+AB5,"")</f>
        <v/>
      </c>
      <c r="AD5" s="35"/>
      <c r="AE5" s="26"/>
      <c r="AF5" s="105"/>
      <c r="AG5" s="102" t="str">
        <f t="shared" ref="AG5:AG36" si="12">IF(AF5&lt;&gt;"",AD5*3600+AE5*60+AF5,"")</f>
        <v/>
      </c>
      <c r="AH5" s="119" t="str">
        <f t="shared" ref="AH5:AH36" si="13">IF(AF5&lt;&gt;"",AG5-AC5,"")</f>
        <v/>
      </c>
      <c r="AI5" s="41" t="str">
        <f t="shared" ref="AI5:AI36" si="14">IF(OR(Y5&lt;&gt;"",AH5&lt;&gt;""),MIN(Y5,AH5),"")</f>
        <v/>
      </c>
      <c r="AJ5" s="22" t="str">
        <f t="shared" ref="AJ5:AJ36" si="15">IF(AI5&lt;&gt;"",RANK(AI5,$AI$5:$AI$119,1),"")</f>
        <v/>
      </c>
      <c r="AK5" s="57">
        <f>IF(AJ5&lt;&gt;"",VLOOKUP(AJ5,Point!$A$3:$B$122,2),0)</f>
        <v>0</v>
      </c>
      <c r="AL5" s="79">
        <f t="shared" ref="AL5:AL36" si="16">IF($C5,$C5,"")</f>
        <v>11</v>
      </c>
      <c r="AM5" s="88"/>
      <c r="AN5" s="89"/>
      <c r="AO5" s="99"/>
      <c r="AP5" s="101" t="str">
        <f t="shared" ref="AP5:AP36" si="17">IF(AO5&lt;&gt;"",AM5*3600+AN5*60+AO5,"")</f>
        <v/>
      </c>
      <c r="AQ5" s="88"/>
      <c r="AR5" s="138"/>
      <c r="AS5" s="139"/>
      <c r="AT5" s="94" t="str">
        <f t="shared" ref="AT5:AT36" si="18">IF(AS5&lt;&gt;"",AQ5*3600+AR5*60+AS5,"")</f>
        <v/>
      </c>
      <c r="AU5" s="90" t="str">
        <f t="shared" ref="AU5:AU36" si="19">IF(AO5&lt;&gt;"",AT5-AP5,"")</f>
        <v/>
      </c>
      <c r="AV5" s="92">
        <f>IF(AND(AU5&lt;&gt;"",AU5&gt;Point!$I$8),AU5-Point!$I$8,0)</f>
        <v>0</v>
      </c>
      <c r="AW5" s="90">
        <f>IF(AV5&lt;&gt;0,VLOOKUP(AV5,Point!$I$11:$J$48,2),0)</f>
        <v>0</v>
      </c>
      <c r="AX5" s="89"/>
      <c r="AY5" s="90" t="str">
        <f t="shared" ref="AY5:AY36" si="20">IF(AX5&lt;&gt;"",AX5-AW5,"")</f>
        <v/>
      </c>
      <c r="AZ5" s="90" t="str">
        <f t="shared" ref="AZ5:AZ36" si="21">IF(AT5&lt;&gt;"",AY5*10000-AU5,"")</f>
        <v/>
      </c>
      <c r="BA5" s="121" t="str">
        <f t="shared" ref="BA5:BA36" si="22">IF(AX5&lt;&gt;"",RANK(AZ5,$AZ$5:$AZ$119,0),"")</f>
        <v/>
      </c>
      <c r="BB5" s="126">
        <f>IF(AY5&lt;&gt;"",VLOOKUP(BA5,Point!$A$3:$B$122,2),0)</f>
        <v>0</v>
      </c>
      <c r="BC5" s="128">
        <f t="shared" ref="BC5:BC36" si="23">IF($C5,$C5,"")</f>
        <v>11</v>
      </c>
      <c r="BD5" s="65"/>
      <c r="BE5" s="27"/>
      <c r="BF5" s="22">
        <f t="shared" ref="BF5:BF36" si="24">BE5+BD5</f>
        <v>0</v>
      </c>
      <c r="BG5" s="65"/>
      <c r="BH5" s="27"/>
      <c r="BI5" s="22">
        <f t="shared" ref="BI5:BI36" si="25">BH5+BG5</f>
        <v>0</v>
      </c>
      <c r="BJ5" s="65"/>
      <c r="BK5" s="27"/>
      <c r="BL5" s="22">
        <f t="shared" ref="BL5:BL36" si="26">BK5+BJ5</f>
        <v>0</v>
      </c>
      <c r="BM5" s="65"/>
      <c r="BN5" s="27"/>
      <c r="BO5" s="150">
        <f>BN5+BM5</f>
        <v>0</v>
      </c>
      <c r="BP5" s="95" t="str">
        <f>IF(BD5&lt;&gt;"",BO5+BL5+BI5+BF5,"")</f>
        <v/>
      </c>
      <c r="BQ5" s="22" t="str">
        <f t="shared" ref="BQ5:BQ36" si="27">IF(BD5&lt;&gt;"",RANK(BP5,$BP$5:$BP$119,0),"")</f>
        <v/>
      </c>
      <c r="BR5" s="57">
        <f>IF(BP5&lt;&gt;"",VLOOKUP(BQ5,Point!$A$3:$B$122,2),0)</f>
        <v>0</v>
      </c>
      <c r="BS5" s="64">
        <f t="shared" ref="BS5:BS35" si="28">IF($C5,$C5,"")</f>
        <v>11</v>
      </c>
    </row>
    <row r="6" spans="1:71" ht="12.95" customHeight="1" x14ac:dyDescent="0.25">
      <c r="A6" s="41">
        <f t="shared" si="0"/>
        <v>2</v>
      </c>
      <c r="B6" s="52">
        <f t="shared" si="1"/>
        <v>147</v>
      </c>
      <c r="C6" s="157">
        <v>52</v>
      </c>
      <c r="D6" s="154" t="s">
        <v>276</v>
      </c>
      <c r="E6" s="154" t="s">
        <v>141</v>
      </c>
      <c r="F6" s="154" t="s">
        <v>277</v>
      </c>
      <c r="G6" s="31" t="s">
        <v>349</v>
      </c>
      <c r="H6" s="140" t="s">
        <v>163</v>
      </c>
      <c r="I6" s="53">
        <f t="shared" si="2"/>
        <v>2</v>
      </c>
      <c r="J6" s="54" t="str">
        <f t="shared" si="3"/>
        <v/>
      </c>
      <c r="K6" s="54" t="str">
        <f t="shared" si="4"/>
        <v/>
      </c>
      <c r="L6" s="55">
        <f t="shared" si="5"/>
        <v>0</v>
      </c>
      <c r="M6" s="36">
        <f t="shared" si="6"/>
        <v>52</v>
      </c>
      <c r="N6" s="26">
        <v>2</v>
      </c>
      <c r="O6" s="43">
        <f>IF(N6,VLOOKUP(N6,Point!$A$3:$B$122,2),0)</f>
        <v>147</v>
      </c>
      <c r="P6" s="61">
        <f t="shared" si="7"/>
        <v>52</v>
      </c>
      <c r="Q6" s="35"/>
      <c r="R6" s="26"/>
      <c r="S6" s="100"/>
      <c r="T6" s="102" t="str">
        <f t="shared" si="8"/>
        <v/>
      </c>
      <c r="U6" s="35"/>
      <c r="V6" s="29"/>
      <c r="W6" s="105"/>
      <c r="X6" s="102" t="str">
        <f t="shared" si="9"/>
        <v/>
      </c>
      <c r="Y6" s="119" t="str">
        <f t="shared" si="10"/>
        <v/>
      </c>
      <c r="Z6" s="35"/>
      <c r="AA6" s="26"/>
      <c r="AB6" s="100"/>
      <c r="AC6" s="102" t="str">
        <f t="shared" si="11"/>
        <v/>
      </c>
      <c r="AD6" s="35"/>
      <c r="AE6" s="26"/>
      <c r="AF6" s="105"/>
      <c r="AG6" s="102" t="str">
        <f t="shared" si="12"/>
        <v/>
      </c>
      <c r="AH6" s="119" t="str">
        <f t="shared" si="13"/>
        <v/>
      </c>
      <c r="AI6" s="41" t="str">
        <f t="shared" si="14"/>
        <v/>
      </c>
      <c r="AJ6" s="22" t="str">
        <f t="shared" si="15"/>
        <v/>
      </c>
      <c r="AK6" s="57">
        <f>IF(AJ6&lt;&gt;"",VLOOKUP(AJ6,Point!$A$3:$B$122,2),0)</f>
        <v>0</v>
      </c>
      <c r="AL6" s="61">
        <f t="shared" si="16"/>
        <v>52</v>
      </c>
      <c r="AM6" s="35"/>
      <c r="AN6" s="26"/>
      <c r="AO6" s="100"/>
      <c r="AP6" s="102" t="str">
        <f t="shared" si="17"/>
        <v/>
      </c>
      <c r="AQ6" s="35"/>
      <c r="AR6" s="29"/>
      <c r="AS6" s="105"/>
      <c r="AT6" s="95" t="str">
        <f t="shared" si="18"/>
        <v/>
      </c>
      <c r="AU6" s="22" t="str">
        <f t="shared" si="19"/>
        <v/>
      </c>
      <c r="AV6" s="87">
        <f>IF(AND(AU6&lt;&gt;"",AU6&gt;Point!$I$8),AU6-Point!$I$8,0)</f>
        <v>0</v>
      </c>
      <c r="AW6" s="22">
        <f>IF(AV6&lt;&gt;0,VLOOKUP(AV6,Point!$I$11:$J$48,2),0)</f>
        <v>0</v>
      </c>
      <c r="AX6" s="26"/>
      <c r="AY6" s="22" t="str">
        <f t="shared" si="20"/>
        <v/>
      </c>
      <c r="AZ6" s="22" t="str">
        <f t="shared" si="21"/>
        <v/>
      </c>
      <c r="BA6" s="22" t="str">
        <f t="shared" si="22"/>
        <v/>
      </c>
      <c r="BB6" s="43">
        <f>IF(AY6&lt;&gt;"",VLOOKUP(BA6,Point!$A$3:$B$122,2),0)</f>
        <v>0</v>
      </c>
      <c r="BC6" s="128">
        <f t="shared" si="23"/>
        <v>52</v>
      </c>
      <c r="BD6" s="65"/>
      <c r="BE6" s="27"/>
      <c r="BF6" s="22">
        <f t="shared" si="24"/>
        <v>0</v>
      </c>
      <c r="BG6" s="65"/>
      <c r="BH6" s="27"/>
      <c r="BI6" s="22">
        <f t="shared" si="25"/>
        <v>0</v>
      </c>
      <c r="BJ6" s="65"/>
      <c r="BK6" s="27"/>
      <c r="BL6" s="22">
        <f t="shared" si="26"/>
        <v>0</v>
      </c>
      <c r="BM6" s="65"/>
      <c r="BN6" s="27"/>
      <c r="BO6" s="150">
        <f t="shared" ref="BO6:BO68" si="29">BN6+BM6</f>
        <v>0</v>
      </c>
      <c r="BP6" s="95" t="str">
        <f t="shared" ref="BP6:BP68" si="30">IF(BD6&lt;&gt;"",BO6+BL6+BI6+BF6,"")</f>
        <v/>
      </c>
      <c r="BQ6" s="22" t="str">
        <f t="shared" si="27"/>
        <v/>
      </c>
      <c r="BR6" s="57">
        <f>IF(BP6&lt;&gt;"",VLOOKUP(BQ6,Point!$A$3:$B$122,2),0)</f>
        <v>0</v>
      </c>
      <c r="BS6" s="64">
        <f t="shared" si="28"/>
        <v>52</v>
      </c>
    </row>
    <row r="7" spans="1:71" ht="12.95" customHeight="1" x14ac:dyDescent="0.25">
      <c r="A7" s="41">
        <f t="shared" si="0"/>
        <v>3</v>
      </c>
      <c r="B7" s="52">
        <f t="shared" si="1"/>
        <v>144</v>
      </c>
      <c r="C7" s="156">
        <v>17</v>
      </c>
      <c r="D7" s="154" t="s">
        <v>174</v>
      </c>
      <c r="E7" s="154" t="s">
        <v>303</v>
      </c>
      <c r="F7" s="154" t="s">
        <v>220</v>
      </c>
      <c r="G7" s="31" t="s">
        <v>349</v>
      </c>
      <c r="H7" s="140" t="s">
        <v>163</v>
      </c>
      <c r="I7" s="53">
        <f t="shared" si="2"/>
        <v>3</v>
      </c>
      <c r="J7" s="54" t="str">
        <f t="shared" si="3"/>
        <v/>
      </c>
      <c r="K7" s="54" t="str">
        <f t="shared" si="4"/>
        <v/>
      </c>
      <c r="L7" s="55">
        <f t="shared" si="5"/>
        <v>0</v>
      </c>
      <c r="M7" s="36">
        <f t="shared" si="6"/>
        <v>17</v>
      </c>
      <c r="N7" s="26">
        <v>3</v>
      </c>
      <c r="O7" s="43">
        <f>IF(N7,VLOOKUP(N7,Point!$A$3:$B$122,2),0)</f>
        <v>144</v>
      </c>
      <c r="P7" s="61">
        <f t="shared" si="7"/>
        <v>17</v>
      </c>
      <c r="Q7" s="35"/>
      <c r="R7" s="26"/>
      <c r="S7" s="100"/>
      <c r="T7" s="102" t="str">
        <f t="shared" si="8"/>
        <v/>
      </c>
      <c r="U7" s="35"/>
      <c r="V7" s="29"/>
      <c r="W7" s="105"/>
      <c r="X7" s="102" t="str">
        <f t="shared" si="9"/>
        <v/>
      </c>
      <c r="Y7" s="119" t="str">
        <f t="shared" si="10"/>
        <v/>
      </c>
      <c r="Z7" s="35"/>
      <c r="AA7" s="26"/>
      <c r="AB7" s="100"/>
      <c r="AC7" s="102" t="str">
        <f t="shared" si="11"/>
        <v/>
      </c>
      <c r="AD7" s="35"/>
      <c r="AE7" s="26"/>
      <c r="AF7" s="105"/>
      <c r="AG7" s="102" t="str">
        <f t="shared" si="12"/>
        <v/>
      </c>
      <c r="AH7" s="119" t="str">
        <f t="shared" si="13"/>
        <v/>
      </c>
      <c r="AI7" s="41" t="str">
        <f t="shared" si="14"/>
        <v/>
      </c>
      <c r="AJ7" s="22" t="str">
        <f t="shared" si="15"/>
        <v/>
      </c>
      <c r="AK7" s="57">
        <f>IF(AJ7&lt;&gt;"",VLOOKUP(AJ7,Point!$A$3:$B$122,2),0)</f>
        <v>0</v>
      </c>
      <c r="AL7" s="61">
        <f t="shared" si="16"/>
        <v>17</v>
      </c>
      <c r="AM7" s="35"/>
      <c r="AN7" s="26"/>
      <c r="AO7" s="100"/>
      <c r="AP7" s="102" t="str">
        <f t="shared" si="17"/>
        <v/>
      </c>
      <c r="AQ7" s="35"/>
      <c r="AR7" s="29"/>
      <c r="AS7" s="105"/>
      <c r="AT7" s="95" t="str">
        <f t="shared" si="18"/>
        <v/>
      </c>
      <c r="AU7" s="22" t="str">
        <f t="shared" si="19"/>
        <v/>
      </c>
      <c r="AV7" s="87">
        <f>IF(AND(AU7&lt;&gt;"",AU7&gt;Point!$I$8),AU7-Point!$I$8,0)</f>
        <v>0</v>
      </c>
      <c r="AW7" s="22">
        <f>IF(AV7&lt;&gt;0,VLOOKUP(AV7,Point!$I$11:$J$48,2),0)</f>
        <v>0</v>
      </c>
      <c r="AX7" s="26"/>
      <c r="AY7" s="22" t="str">
        <f t="shared" si="20"/>
        <v/>
      </c>
      <c r="AZ7" s="22" t="str">
        <f t="shared" si="21"/>
        <v/>
      </c>
      <c r="BA7" s="22" t="str">
        <f t="shared" si="22"/>
        <v/>
      </c>
      <c r="BB7" s="43">
        <f>IF(AY7&lt;&gt;"",VLOOKUP(BA7,Point!$A$3:$B$122,2),0)</f>
        <v>0</v>
      </c>
      <c r="BC7" s="128">
        <f t="shared" si="23"/>
        <v>17</v>
      </c>
      <c r="BD7" s="65"/>
      <c r="BE7" s="27"/>
      <c r="BF7" s="22">
        <f t="shared" si="24"/>
        <v>0</v>
      </c>
      <c r="BG7" s="65"/>
      <c r="BH7" s="27"/>
      <c r="BI7" s="22">
        <f t="shared" si="25"/>
        <v>0</v>
      </c>
      <c r="BJ7" s="65"/>
      <c r="BK7" s="27"/>
      <c r="BL7" s="22">
        <f t="shared" si="26"/>
        <v>0</v>
      </c>
      <c r="BM7" s="65"/>
      <c r="BN7" s="27"/>
      <c r="BO7" s="150">
        <f t="shared" si="29"/>
        <v>0</v>
      </c>
      <c r="BP7" s="95" t="str">
        <f t="shared" si="30"/>
        <v/>
      </c>
      <c r="BQ7" s="22" t="str">
        <f t="shared" si="27"/>
        <v/>
      </c>
      <c r="BR7" s="57">
        <f>IF(BP7&lt;&gt;"",VLOOKUP(BQ7,Point!$A$3:$B$122,2),0)</f>
        <v>0</v>
      </c>
      <c r="BS7" s="64">
        <f t="shared" si="28"/>
        <v>17</v>
      </c>
    </row>
    <row r="8" spans="1:71" ht="12.95" customHeight="1" x14ac:dyDescent="0.25">
      <c r="A8" s="41">
        <f t="shared" si="0"/>
        <v>4</v>
      </c>
      <c r="B8" s="52">
        <f t="shared" si="1"/>
        <v>141</v>
      </c>
      <c r="C8" s="156">
        <v>41</v>
      </c>
      <c r="D8" s="154" t="s">
        <v>335</v>
      </c>
      <c r="E8" s="154" t="s">
        <v>336</v>
      </c>
      <c r="F8" s="154" t="s">
        <v>157</v>
      </c>
      <c r="G8" s="31" t="s">
        <v>349</v>
      </c>
      <c r="H8" s="140" t="s">
        <v>163</v>
      </c>
      <c r="I8" s="53">
        <f t="shared" si="2"/>
        <v>4</v>
      </c>
      <c r="J8" s="54" t="str">
        <f t="shared" si="3"/>
        <v/>
      </c>
      <c r="K8" s="54" t="str">
        <f t="shared" si="4"/>
        <v/>
      </c>
      <c r="L8" s="55">
        <f t="shared" si="5"/>
        <v>0</v>
      </c>
      <c r="M8" s="36">
        <f t="shared" si="6"/>
        <v>41</v>
      </c>
      <c r="N8" s="26">
        <v>4</v>
      </c>
      <c r="O8" s="43">
        <f>IF(N8,VLOOKUP(N8,Point!$A$3:$B$122,2),0)</f>
        <v>141</v>
      </c>
      <c r="P8" s="61">
        <f t="shared" si="7"/>
        <v>41</v>
      </c>
      <c r="Q8" s="35"/>
      <c r="R8" s="26"/>
      <c r="S8" s="100"/>
      <c r="T8" s="102" t="str">
        <f t="shared" si="8"/>
        <v/>
      </c>
      <c r="U8" s="35"/>
      <c r="V8" s="23"/>
      <c r="W8" s="104"/>
      <c r="X8" s="102" t="str">
        <f t="shared" si="9"/>
        <v/>
      </c>
      <c r="Y8" s="119" t="str">
        <f t="shared" si="10"/>
        <v/>
      </c>
      <c r="Z8" s="35"/>
      <c r="AA8" s="26"/>
      <c r="AB8" s="100"/>
      <c r="AC8" s="102" t="str">
        <f t="shared" si="11"/>
        <v/>
      </c>
      <c r="AD8" s="35"/>
      <c r="AE8" s="26"/>
      <c r="AF8" s="104"/>
      <c r="AG8" s="102" t="str">
        <f t="shared" si="12"/>
        <v/>
      </c>
      <c r="AH8" s="119" t="str">
        <f t="shared" si="13"/>
        <v/>
      </c>
      <c r="AI8" s="41" t="str">
        <f t="shared" si="14"/>
        <v/>
      </c>
      <c r="AJ8" s="22" t="str">
        <f t="shared" si="15"/>
        <v/>
      </c>
      <c r="AK8" s="57">
        <f>IF(AJ8&lt;&gt;"",VLOOKUP(AJ8,Point!$A$3:$B$122,2),0)</f>
        <v>0</v>
      </c>
      <c r="AL8" s="61">
        <f t="shared" si="16"/>
        <v>41</v>
      </c>
      <c r="AM8" s="35"/>
      <c r="AN8" s="26"/>
      <c r="AO8" s="100"/>
      <c r="AP8" s="102" t="str">
        <f t="shared" si="17"/>
        <v/>
      </c>
      <c r="AQ8" s="35"/>
      <c r="AR8" s="23"/>
      <c r="AS8" s="104"/>
      <c r="AT8" s="95" t="str">
        <f t="shared" si="18"/>
        <v/>
      </c>
      <c r="AU8" s="22" t="str">
        <f t="shared" si="19"/>
        <v/>
      </c>
      <c r="AV8" s="87">
        <f>IF(AND(AU8&lt;&gt;"",AU8&gt;Point!$I$8),AU8-Point!$I$8,0)</f>
        <v>0</v>
      </c>
      <c r="AW8" s="22">
        <f>IF(AV8&lt;&gt;0,VLOOKUP(AV8,Point!$I$11:$J$48,2),0)</f>
        <v>0</v>
      </c>
      <c r="AX8" s="26"/>
      <c r="AY8" s="22" t="str">
        <f t="shared" si="20"/>
        <v/>
      </c>
      <c r="AZ8" s="22" t="str">
        <f t="shared" si="21"/>
        <v/>
      </c>
      <c r="BA8" s="22" t="str">
        <f t="shared" si="22"/>
        <v/>
      </c>
      <c r="BB8" s="43">
        <f>IF(AY8&lt;&gt;"",VLOOKUP(BA8,Point!$A$3:$B$122,2),0)</f>
        <v>0</v>
      </c>
      <c r="BC8" s="128">
        <f t="shared" si="23"/>
        <v>41</v>
      </c>
      <c r="BD8" s="65"/>
      <c r="BE8" s="27"/>
      <c r="BF8" s="22">
        <f t="shared" si="24"/>
        <v>0</v>
      </c>
      <c r="BG8" s="65"/>
      <c r="BH8" s="27"/>
      <c r="BI8" s="22">
        <f t="shared" si="25"/>
        <v>0</v>
      </c>
      <c r="BJ8" s="65"/>
      <c r="BK8" s="27"/>
      <c r="BL8" s="22">
        <f t="shared" si="26"/>
        <v>0</v>
      </c>
      <c r="BM8" s="65"/>
      <c r="BN8" s="27"/>
      <c r="BO8" s="150">
        <f t="shared" si="29"/>
        <v>0</v>
      </c>
      <c r="BP8" s="95" t="str">
        <f t="shared" si="30"/>
        <v/>
      </c>
      <c r="BQ8" s="22" t="str">
        <f t="shared" si="27"/>
        <v/>
      </c>
      <c r="BR8" s="57">
        <f>IF(BP8&lt;&gt;"",VLOOKUP(BQ8,Point!$A$3:$B$122,2),0)</f>
        <v>0</v>
      </c>
      <c r="BS8" s="64">
        <f t="shared" si="28"/>
        <v>41</v>
      </c>
    </row>
    <row r="9" spans="1:71" ht="12.95" customHeight="1" x14ac:dyDescent="0.25">
      <c r="A9" s="41">
        <f t="shared" si="0"/>
        <v>5</v>
      </c>
      <c r="B9" s="52">
        <f t="shared" si="1"/>
        <v>138</v>
      </c>
      <c r="C9" s="156">
        <v>23</v>
      </c>
      <c r="D9" s="154" t="s">
        <v>309</v>
      </c>
      <c r="E9" s="154" t="s">
        <v>310</v>
      </c>
      <c r="F9" s="154" t="s">
        <v>311</v>
      </c>
      <c r="G9" s="31" t="s">
        <v>349</v>
      </c>
      <c r="H9" s="140" t="s">
        <v>163</v>
      </c>
      <c r="I9" s="53">
        <f t="shared" si="2"/>
        <v>5</v>
      </c>
      <c r="J9" s="54" t="str">
        <f t="shared" si="3"/>
        <v/>
      </c>
      <c r="K9" s="54" t="str">
        <f t="shared" si="4"/>
        <v/>
      </c>
      <c r="L9" s="55">
        <f t="shared" si="5"/>
        <v>0</v>
      </c>
      <c r="M9" s="36">
        <f t="shared" si="6"/>
        <v>23</v>
      </c>
      <c r="N9" s="26">
        <v>5</v>
      </c>
      <c r="O9" s="43">
        <f>IF(N9,VLOOKUP(N9,Point!$A$3:$B$122,2),0)</f>
        <v>138</v>
      </c>
      <c r="P9" s="61">
        <f t="shared" si="7"/>
        <v>23</v>
      </c>
      <c r="Q9" s="35"/>
      <c r="R9" s="26"/>
      <c r="S9" s="100"/>
      <c r="T9" s="102" t="str">
        <f t="shared" si="8"/>
        <v/>
      </c>
      <c r="U9" s="35"/>
      <c r="V9" s="29"/>
      <c r="W9" s="105"/>
      <c r="X9" s="102" t="str">
        <f t="shared" si="9"/>
        <v/>
      </c>
      <c r="Y9" s="119" t="str">
        <f t="shared" si="10"/>
        <v/>
      </c>
      <c r="Z9" s="35"/>
      <c r="AA9" s="26"/>
      <c r="AB9" s="100"/>
      <c r="AC9" s="102" t="str">
        <f t="shared" si="11"/>
        <v/>
      </c>
      <c r="AD9" s="35"/>
      <c r="AE9" s="26"/>
      <c r="AF9" s="105"/>
      <c r="AG9" s="102" t="str">
        <f t="shared" si="12"/>
        <v/>
      </c>
      <c r="AH9" s="119" t="str">
        <f t="shared" si="13"/>
        <v/>
      </c>
      <c r="AI9" s="41" t="str">
        <f t="shared" si="14"/>
        <v/>
      </c>
      <c r="AJ9" s="22" t="str">
        <f t="shared" si="15"/>
        <v/>
      </c>
      <c r="AK9" s="57">
        <f>IF(AJ9&lt;&gt;"",VLOOKUP(AJ9,Point!$A$3:$B$122,2),0)</f>
        <v>0</v>
      </c>
      <c r="AL9" s="61">
        <f t="shared" si="16"/>
        <v>23</v>
      </c>
      <c r="AM9" s="35"/>
      <c r="AN9" s="26"/>
      <c r="AO9" s="100"/>
      <c r="AP9" s="102" t="str">
        <f t="shared" si="17"/>
        <v/>
      </c>
      <c r="AQ9" s="35"/>
      <c r="AR9" s="29"/>
      <c r="AS9" s="105"/>
      <c r="AT9" s="95" t="str">
        <f t="shared" si="18"/>
        <v/>
      </c>
      <c r="AU9" s="22" t="str">
        <f t="shared" si="19"/>
        <v/>
      </c>
      <c r="AV9" s="87">
        <f>IF(AND(AU9&lt;&gt;"",AU9&gt;Point!$I$8),AU9-Point!$I$8,0)</f>
        <v>0</v>
      </c>
      <c r="AW9" s="22">
        <f>IF(AV9&lt;&gt;0,VLOOKUP(AV9,Point!$I$11:$J$48,2),0)</f>
        <v>0</v>
      </c>
      <c r="AX9" s="26"/>
      <c r="AY9" s="22" t="str">
        <f t="shared" si="20"/>
        <v/>
      </c>
      <c r="AZ9" s="22" t="str">
        <f t="shared" si="21"/>
        <v/>
      </c>
      <c r="BA9" s="22" t="str">
        <f t="shared" si="22"/>
        <v/>
      </c>
      <c r="BB9" s="43">
        <f>IF(AY9&lt;&gt;"",VLOOKUP(BA9,Point!$A$3:$B$122,2),0)</f>
        <v>0</v>
      </c>
      <c r="BC9" s="128">
        <f t="shared" si="23"/>
        <v>23</v>
      </c>
      <c r="BD9" s="65"/>
      <c r="BE9" s="27"/>
      <c r="BF9" s="22">
        <f t="shared" si="24"/>
        <v>0</v>
      </c>
      <c r="BG9" s="65"/>
      <c r="BH9" s="27"/>
      <c r="BI9" s="22">
        <f t="shared" si="25"/>
        <v>0</v>
      </c>
      <c r="BJ9" s="65"/>
      <c r="BK9" s="27"/>
      <c r="BL9" s="22">
        <f t="shared" si="26"/>
        <v>0</v>
      </c>
      <c r="BM9" s="65"/>
      <c r="BN9" s="27"/>
      <c r="BO9" s="150">
        <f t="shared" si="29"/>
        <v>0</v>
      </c>
      <c r="BP9" s="95" t="str">
        <f t="shared" si="30"/>
        <v/>
      </c>
      <c r="BQ9" s="22" t="str">
        <f t="shared" si="27"/>
        <v/>
      </c>
      <c r="BR9" s="57">
        <f>IF(BP9&lt;&gt;"",VLOOKUP(BQ9,Point!$A$3:$B$122,2),0)</f>
        <v>0</v>
      </c>
      <c r="BS9" s="64">
        <f t="shared" si="28"/>
        <v>23</v>
      </c>
    </row>
    <row r="10" spans="1:71" ht="12.95" customHeight="1" x14ac:dyDescent="0.25">
      <c r="A10" s="41">
        <f t="shared" si="0"/>
        <v>6</v>
      </c>
      <c r="B10" s="52">
        <f t="shared" si="1"/>
        <v>135</v>
      </c>
      <c r="C10" s="156">
        <v>61</v>
      </c>
      <c r="D10" s="30" t="s">
        <v>385</v>
      </c>
      <c r="E10" s="30" t="s">
        <v>386</v>
      </c>
      <c r="F10" s="30" t="s">
        <v>387</v>
      </c>
      <c r="G10" s="31" t="s">
        <v>349</v>
      </c>
      <c r="H10" s="140" t="s">
        <v>163</v>
      </c>
      <c r="I10" s="53">
        <f t="shared" si="2"/>
        <v>6</v>
      </c>
      <c r="J10" s="54" t="str">
        <f t="shared" si="3"/>
        <v/>
      </c>
      <c r="K10" s="54" t="str">
        <f t="shared" si="4"/>
        <v/>
      </c>
      <c r="L10" s="55">
        <f t="shared" si="5"/>
        <v>0</v>
      </c>
      <c r="M10" s="36">
        <f t="shared" si="6"/>
        <v>61</v>
      </c>
      <c r="N10" s="26">
        <v>6</v>
      </c>
      <c r="O10" s="43">
        <f>IF(N10,VLOOKUP(N10,Point!$A$3:$B$122,2),0)</f>
        <v>135</v>
      </c>
      <c r="P10" s="61">
        <f t="shared" si="7"/>
        <v>61</v>
      </c>
      <c r="Q10" s="35"/>
      <c r="R10" s="26"/>
      <c r="S10" s="100"/>
      <c r="T10" s="102" t="str">
        <f t="shared" si="8"/>
        <v/>
      </c>
      <c r="U10" s="35"/>
      <c r="V10" s="29"/>
      <c r="W10" s="105"/>
      <c r="X10" s="102" t="str">
        <f t="shared" si="9"/>
        <v/>
      </c>
      <c r="Y10" s="119" t="str">
        <f t="shared" si="10"/>
        <v/>
      </c>
      <c r="Z10" s="35"/>
      <c r="AA10" s="26"/>
      <c r="AB10" s="100"/>
      <c r="AC10" s="102" t="str">
        <f t="shared" si="11"/>
        <v/>
      </c>
      <c r="AD10" s="35"/>
      <c r="AE10" s="26"/>
      <c r="AF10" s="105"/>
      <c r="AG10" s="102" t="str">
        <f t="shared" si="12"/>
        <v/>
      </c>
      <c r="AH10" s="119" t="str">
        <f t="shared" si="13"/>
        <v/>
      </c>
      <c r="AI10" s="41" t="str">
        <f t="shared" si="14"/>
        <v/>
      </c>
      <c r="AJ10" s="22" t="str">
        <f t="shared" si="15"/>
        <v/>
      </c>
      <c r="AK10" s="57">
        <f>IF(AJ10&lt;&gt;"",VLOOKUP(AJ10,Point!$A$3:$B$122,2),0)</f>
        <v>0</v>
      </c>
      <c r="AL10" s="61">
        <f t="shared" si="16"/>
        <v>61</v>
      </c>
      <c r="AM10" s="35"/>
      <c r="AN10" s="26"/>
      <c r="AO10" s="100"/>
      <c r="AP10" s="102" t="str">
        <f t="shared" si="17"/>
        <v/>
      </c>
      <c r="AQ10" s="35"/>
      <c r="AR10" s="29"/>
      <c r="AS10" s="105"/>
      <c r="AT10" s="95" t="str">
        <f t="shared" si="18"/>
        <v/>
      </c>
      <c r="AU10" s="22" t="str">
        <f t="shared" si="19"/>
        <v/>
      </c>
      <c r="AV10" s="87">
        <f>IF(AND(AU10&lt;&gt;"",AU10&gt;Point!$I$8),AU10-Point!$I$8,0)</f>
        <v>0</v>
      </c>
      <c r="AW10" s="22">
        <f>IF(AV10&lt;&gt;0,VLOOKUP(AV10,Point!$I$11:$J$48,2),0)</f>
        <v>0</v>
      </c>
      <c r="AX10" s="26"/>
      <c r="AY10" s="22" t="str">
        <f t="shared" si="20"/>
        <v/>
      </c>
      <c r="AZ10" s="22" t="str">
        <f t="shared" si="21"/>
        <v/>
      </c>
      <c r="BA10" s="22" t="str">
        <f t="shared" si="22"/>
        <v/>
      </c>
      <c r="BB10" s="43">
        <f>IF(AY10&lt;&gt;"",VLOOKUP(BA10,Point!$A$3:$B$122,2),0)</f>
        <v>0</v>
      </c>
      <c r="BC10" s="128">
        <f t="shared" si="23"/>
        <v>61</v>
      </c>
      <c r="BD10" s="65"/>
      <c r="BE10" s="27"/>
      <c r="BF10" s="22">
        <f t="shared" si="24"/>
        <v>0</v>
      </c>
      <c r="BG10" s="65"/>
      <c r="BH10" s="27"/>
      <c r="BI10" s="22">
        <f t="shared" si="25"/>
        <v>0</v>
      </c>
      <c r="BJ10" s="65"/>
      <c r="BK10" s="27"/>
      <c r="BL10" s="22">
        <f t="shared" si="26"/>
        <v>0</v>
      </c>
      <c r="BM10" s="65"/>
      <c r="BN10" s="27"/>
      <c r="BO10" s="150">
        <f t="shared" si="29"/>
        <v>0</v>
      </c>
      <c r="BP10" s="95" t="str">
        <f t="shared" si="30"/>
        <v/>
      </c>
      <c r="BQ10" s="22" t="str">
        <f t="shared" si="27"/>
        <v/>
      </c>
      <c r="BR10" s="57">
        <f>IF(BP10&lt;&gt;"",VLOOKUP(BQ10,Point!$A$3:$B$122,2),0)</f>
        <v>0</v>
      </c>
      <c r="BS10" s="64">
        <f t="shared" si="28"/>
        <v>61</v>
      </c>
    </row>
    <row r="11" spans="1:71" ht="12.95" customHeight="1" x14ac:dyDescent="0.25">
      <c r="A11" s="41">
        <f t="shared" si="0"/>
        <v>7</v>
      </c>
      <c r="B11" s="52">
        <f t="shared" si="1"/>
        <v>132</v>
      </c>
      <c r="C11" s="156">
        <v>49</v>
      </c>
      <c r="D11" s="154" t="s">
        <v>344</v>
      </c>
      <c r="E11" s="154" t="s">
        <v>244</v>
      </c>
      <c r="F11" s="154" t="s">
        <v>154</v>
      </c>
      <c r="G11" s="31" t="s">
        <v>349</v>
      </c>
      <c r="H11" s="140" t="s">
        <v>163</v>
      </c>
      <c r="I11" s="53">
        <f t="shared" si="2"/>
        <v>7</v>
      </c>
      <c r="J11" s="54" t="str">
        <f t="shared" si="3"/>
        <v/>
      </c>
      <c r="K11" s="54" t="str">
        <f t="shared" si="4"/>
        <v/>
      </c>
      <c r="L11" s="55">
        <f t="shared" si="5"/>
        <v>0</v>
      </c>
      <c r="M11" s="36">
        <f t="shared" si="6"/>
        <v>49</v>
      </c>
      <c r="N11" s="26">
        <v>7</v>
      </c>
      <c r="O11" s="43">
        <f>IF(N11,VLOOKUP(N11,Point!$A$3:$B$122,2),0)</f>
        <v>132</v>
      </c>
      <c r="P11" s="61">
        <f t="shared" si="7"/>
        <v>49</v>
      </c>
      <c r="Q11" s="35"/>
      <c r="R11" s="26"/>
      <c r="S11" s="100"/>
      <c r="T11" s="102" t="str">
        <f t="shared" si="8"/>
        <v/>
      </c>
      <c r="U11" s="35"/>
      <c r="V11" s="29"/>
      <c r="W11" s="105"/>
      <c r="X11" s="102" t="str">
        <f t="shared" si="9"/>
        <v/>
      </c>
      <c r="Y11" s="119" t="str">
        <f t="shared" si="10"/>
        <v/>
      </c>
      <c r="Z11" s="35"/>
      <c r="AA11" s="26"/>
      <c r="AB11" s="100"/>
      <c r="AC11" s="102" t="str">
        <f t="shared" si="11"/>
        <v/>
      </c>
      <c r="AD11" s="35"/>
      <c r="AE11" s="26"/>
      <c r="AF11" s="105"/>
      <c r="AG11" s="102" t="str">
        <f t="shared" si="12"/>
        <v/>
      </c>
      <c r="AH11" s="119" t="str">
        <f t="shared" si="13"/>
        <v/>
      </c>
      <c r="AI11" s="41" t="str">
        <f t="shared" si="14"/>
        <v/>
      </c>
      <c r="AJ11" s="22" t="str">
        <f t="shared" si="15"/>
        <v/>
      </c>
      <c r="AK11" s="57">
        <f>IF(AJ11&lt;&gt;"",VLOOKUP(AJ11,Point!$A$3:$B$122,2),0)</f>
        <v>0</v>
      </c>
      <c r="AL11" s="61">
        <f t="shared" si="16"/>
        <v>49</v>
      </c>
      <c r="AM11" s="35"/>
      <c r="AN11" s="26"/>
      <c r="AO11" s="100"/>
      <c r="AP11" s="102" t="str">
        <f t="shared" si="17"/>
        <v/>
      </c>
      <c r="AQ11" s="35"/>
      <c r="AR11" s="29"/>
      <c r="AS11" s="105"/>
      <c r="AT11" s="95" t="str">
        <f t="shared" si="18"/>
        <v/>
      </c>
      <c r="AU11" s="22" t="str">
        <f t="shared" si="19"/>
        <v/>
      </c>
      <c r="AV11" s="87">
        <f>IF(AND(AU11&lt;&gt;"",AU11&gt;Point!$I$8),AU11-Point!$I$8,0)</f>
        <v>0</v>
      </c>
      <c r="AW11" s="22">
        <f>IF(AV11&lt;&gt;0,VLOOKUP(AV11,Point!$I$11:$J$48,2),0)</f>
        <v>0</v>
      </c>
      <c r="AX11" s="26"/>
      <c r="AY11" s="22" t="str">
        <f t="shared" si="20"/>
        <v/>
      </c>
      <c r="AZ11" s="22" t="str">
        <f t="shared" si="21"/>
        <v/>
      </c>
      <c r="BA11" s="22" t="str">
        <f t="shared" si="22"/>
        <v/>
      </c>
      <c r="BB11" s="43">
        <f>IF(AY11&lt;&gt;"",VLOOKUP(BA11,Point!$A$3:$B$122,2),0)</f>
        <v>0</v>
      </c>
      <c r="BC11" s="128">
        <f t="shared" si="23"/>
        <v>49</v>
      </c>
      <c r="BD11" s="65"/>
      <c r="BE11" s="27"/>
      <c r="BF11" s="22">
        <f t="shared" si="24"/>
        <v>0</v>
      </c>
      <c r="BG11" s="65"/>
      <c r="BH11" s="27"/>
      <c r="BI11" s="22">
        <f t="shared" si="25"/>
        <v>0</v>
      </c>
      <c r="BJ11" s="65"/>
      <c r="BK11" s="27"/>
      <c r="BL11" s="22">
        <f t="shared" si="26"/>
        <v>0</v>
      </c>
      <c r="BM11" s="65"/>
      <c r="BN11" s="27"/>
      <c r="BO11" s="150">
        <f t="shared" si="29"/>
        <v>0</v>
      </c>
      <c r="BP11" s="95" t="str">
        <f t="shared" si="30"/>
        <v/>
      </c>
      <c r="BQ11" s="22" t="str">
        <f t="shared" si="27"/>
        <v/>
      </c>
      <c r="BR11" s="57">
        <f>IF(BP11&lt;&gt;"",VLOOKUP(BQ11,Point!$A$3:$B$122,2),0)</f>
        <v>0</v>
      </c>
      <c r="BS11" s="64">
        <f t="shared" si="28"/>
        <v>49</v>
      </c>
    </row>
    <row r="12" spans="1:71" ht="12.95" customHeight="1" x14ac:dyDescent="0.25">
      <c r="A12" s="41">
        <f t="shared" si="0"/>
        <v>8</v>
      </c>
      <c r="B12" s="52">
        <f t="shared" si="1"/>
        <v>129</v>
      </c>
      <c r="C12" s="157">
        <v>42</v>
      </c>
      <c r="D12" s="154" t="s">
        <v>267</v>
      </c>
      <c r="E12" s="154" t="s">
        <v>241</v>
      </c>
      <c r="F12" s="154" t="s">
        <v>154</v>
      </c>
      <c r="G12" s="31" t="s">
        <v>349</v>
      </c>
      <c r="H12" s="140" t="s">
        <v>163</v>
      </c>
      <c r="I12" s="53">
        <f t="shared" si="2"/>
        <v>8</v>
      </c>
      <c r="J12" s="54" t="str">
        <f t="shared" si="3"/>
        <v/>
      </c>
      <c r="K12" s="54" t="str">
        <f t="shared" si="4"/>
        <v/>
      </c>
      <c r="L12" s="55">
        <f t="shared" si="5"/>
        <v>0</v>
      </c>
      <c r="M12" s="36">
        <f t="shared" si="6"/>
        <v>42</v>
      </c>
      <c r="N12" s="26">
        <v>8</v>
      </c>
      <c r="O12" s="43">
        <f>IF(N12,VLOOKUP(N12,Point!$A$3:$B$122,2),0)</f>
        <v>129</v>
      </c>
      <c r="P12" s="61">
        <f t="shared" si="7"/>
        <v>42</v>
      </c>
      <c r="Q12" s="35"/>
      <c r="R12" s="26"/>
      <c r="S12" s="100"/>
      <c r="T12" s="102" t="str">
        <f t="shared" si="8"/>
        <v/>
      </c>
      <c r="U12" s="35"/>
      <c r="V12" s="23"/>
      <c r="W12" s="104"/>
      <c r="X12" s="102" t="str">
        <f t="shared" si="9"/>
        <v/>
      </c>
      <c r="Y12" s="119" t="str">
        <f t="shared" si="10"/>
        <v/>
      </c>
      <c r="Z12" s="35"/>
      <c r="AA12" s="26"/>
      <c r="AB12" s="100"/>
      <c r="AC12" s="102" t="str">
        <f t="shared" si="11"/>
        <v/>
      </c>
      <c r="AD12" s="35"/>
      <c r="AE12" s="26"/>
      <c r="AF12" s="104"/>
      <c r="AG12" s="102" t="str">
        <f t="shared" si="12"/>
        <v/>
      </c>
      <c r="AH12" s="119" t="str">
        <f t="shared" si="13"/>
        <v/>
      </c>
      <c r="AI12" s="41" t="str">
        <f t="shared" si="14"/>
        <v/>
      </c>
      <c r="AJ12" s="22" t="str">
        <f t="shared" si="15"/>
        <v/>
      </c>
      <c r="AK12" s="57">
        <f>IF(AJ12&lt;&gt;"",VLOOKUP(AJ12,Point!$A$3:$B$122,2),0)</f>
        <v>0</v>
      </c>
      <c r="AL12" s="61">
        <f t="shared" si="16"/>
        <v>42</v>
      </c>
      <c r="AM12" s="35"/>
      <c r="AN12" s="26"/>
      <c r="AO12" s="100"/>
      <c r="AP12" s="102" t="str">
        <f t="shared" si="17"/>
        <v/>
      </c>
      <c r="AQ12" s="35"/>
      <c r="AR12" s="23"/>
      <c r="AS12" s="104"/>
      <c r="AT12" s="95" t="str">
        <f t="shared" si="18"/>
        <v/>
      </c>
      <c r="AU12" s="22" t="str">
        <f t="shared" si="19"/>
        <v/>
      </c>
      <c r="AV12" s="87">
        <f>IF(AND(AU12&lt;&gt;"",AU12&gt;Point!$I$8),AU12-Point!$I$8,0)</f>
        <v>0</v>
      </c>
      <c r="AW12" s="22">
        <f>IF(AV12&lt;&gt;0,VLOOKUP(AV12,Point!$I$11:$J$48,2),0)</f>
        <v>0</v>
      </c>
      <c r="AX12" s="26"/>
      <c r="AY12" s="22" t="str">
        <f t="shared" si="20"/>
        <v/>
      </c>
      <c r="AZ12" s="22" t="str">
        <f t="shared" si="21"/>
        <v/>
      </c>
      <c r="BA12" s="22" t="str">
        <f t="shared" si="22"/>
        <v/>
      </c>
      <c r="BB12" s="43">
        <f>IF(AY12&lt;&gt;"",VLOOKUP(BA12,Point!$A$3:$B$122,2),0)</f>
        <v>0</v>
      </c>
      <c r="BC12" s="128">
        <f t="shared" si="23"/>
        <v>42</v>
      </c>
      <c r="BD12" s="65"/>
      <c r="BE12" s="27"/>
      <c r="BF12" s="22">
        <f t="shared" si="24"/>
        <v>0</v>
      </c>
      <c r="BG12" s="65"/>
      <c r="BH12" s="27"/>
      <c r="BI12" s="22">
        <f t="shared" si="25"/>
        <v>0</v>
      </c>
      <c r="BJ12" s="65"/>
      <c r="BK12" s="27"/>
      <c r="BL12" s="22">
        <f t="shared" si="26"/>
        <v>0</v>
      </c>
      <c r="BM12" s="65"/>
      <c r="BN12" s="27"/>
      <c r="BO12" s="150">
        <f t="shared" si="29"/>
        <v>0</v>
      </c>
      <c r="BP12" s="95" t="str">
        <f t="shared" si="30"/>
        <v/>
      </c>
      <c r="BQ12" s="22" t="str">
        <f t="shared" si="27"/>
        <v/>
      </c>
      <c r="BR12" s="57">
        <f>IF(BP12&lt;&gt;"",VLOOKUP(BQ12,Point!$A$3:$B$122,2),0)</f>
        <v>0</v>
      </c>
      <c r="BS12" s="64">
        <f t="shared" si="28"/>
        <v>42</v>
      </c>
    </row>
    <row r="13" spans="1:71" ht="12.95" customHeight="1" x14ac:dyDescent="0.25">
      <c r="A13" s="41">
        <f t="shared" si="0"/>
        <v>9</v>
      </c>
      <c r="B13" s="52">
        <f t="shared" si="1"/>
        <v>127</v>
      </c>
      <c r="C13" s="157">
        <v>22</v>
      </c>
      <c r="D13" s="154" t="s">
        <v>308</v>
      </c>
      <c r="E13" s="154" t="s">
        <v>264</v>
      </c>
      <c r="F13" s="154" t="s">
        <v>155</v>
      </c>
      <c r="G13" s="31" t="s">
        <v>349</v>
      </c>
      <c r="H13" s="140" t="s">
        <v>163</v>
      </c>
      <c r="I13" s="53">
        <f t="shared" si="2"/>
        <v>9</v>
      </c>
      <c r="J13" s="54" t="str">
        <f t="shared" si="3"/>
        <v/>
      </c>
      <c r="K13" s="54" t="str">
        <f t="shared" si="4"/>
        <v/>
      </c>
      <c r="L13" s="55">
        <f t="shared" si="5"/>
        <v>0</v>
      </c>
      <c r="M13" s="36">
        <f t="shared" si="6"/>
        <v>22</v>
      </c>
      <c r="N13" s="26">
        <v>9</v>
      </c>
      <c r="O13" s="43">
        <f>IF(N13,VLOOKUP(N13,Point!$A$3:$B$122,2),0)</f>
        <v>127</v>
      </c>
      <c r="P13" s="61">
        <f t="shared" si="7"/>
        <v>22</v>
      </c>
      <c r="Q13" s="35"/>
      <c r="R13" s="26"/>
      <c r="S13" s="100"/>
      <c r="T13" s="102" t="str">
        <f t="shared" si="8"/>
        <v/>
      </c>
      <c r="U13" s="35"/>
      <c r="V13" s="29"/>
      <c r="W13" s="105"/>
      <c r="X13" s="102" t="str">
        <f t="shared" si="9"/>
        <v/>
      </c>
      <c r="Y13" s="119" t="str">
        <f t="shared" si="10"/>
        <v/>
      </c>
      <c r="Z13" s="35"/>
      <c r="AA13" s="26"/>
      <c r="AB13" s="100"/>
      <c r="AC13" s="102" t="str">
        <f t="shared" si="11"/>
        <v/>
      </c>
      <c r="AD13" s="35"/>
      <c r="AE13" s="26"/>
      <c r="AF13" s="105"/>
      <c r="AG13" s="102" t="str">
        <f t="shared" si="12"/>
        <v/>
      </c>
      <c r="AH13" s="119" t="str">
        <f t="shared" si="13"/>
        <v/>
      </c>
      <c r="AI13" s="41" t="str">
        <f t="shared" si="14"/>
        <v/>
      </c>
      <c r="AJ13" s="22" t="str">
        <f t="shared" si="15"/>
        <v/>
      </c>
      <c r="AK13" s="57">
        <f>IF(AJ13&lt;&gt;"",VLOOKUP(AJ13,Point!$A$3:$B$122,2),0)</f>
        <v>0</v>
      </c>
      <c r="AL13" s="61">
        <f t="shared" si="16"/>
        <v>22</v>
      </c>
      <c r="AM13" s="35"/>
      <c r="AN13" s="26"/>
      <c r="AO13" s="100"/>
      <c r="AP13" s="102" t="str">
        <f t="shared" si="17"/>
        <v/>
      </c>
      <c r="AQ13" s="35"/>
      <c r="AR13" s="29"/>
      <c r="AS13" s="105"/>
      <c r="AT13" s="95" t="str">
        <f t="shared" si="18"/>
        <v/>
      </c>
      <c r="AU13" s="22" t="str">
        <f t="shared" si="19"/>
        <v/>
      </c>
      <c r="AV13" s="87">
        <f>IF(AND(AU13&lt;&gt;"",AU13&gt;Point!$I$8),AU13-Point!$I$8,0)</f>
        <v>0</v>
      </c>
      <c r="AW13" s="22">
        <f>IF(AV13&lt;&gt;0,VLOOKUP(AV13,Point!$I$11:$J$48,2),0)</f>
        <v>0</v>
      </c>
      <c r="AX13" s="26"/>
      <c r="AY13" s="22" t="str">
        <f t="shared" si="20"/>
        <v/>
      </c>
      <c r="AZ13" s="22" t="str">
        <f t="shared" si="21"/>
        <v/>
      </c>
      <c r="BA13" s="22" t="str">
        <f t="shared" si="22"/>
        <v/>
      </c>
      <c r="BB13" s="43">
        <f>IF(AY13&lt;&gt;"",VLOOKUP(BA13,Point!$A$3:$B$122,2),0)</f>
        <v>0</v>
      </c>
      <c r="BC13" s="128">
        <f t="shared" si="23"/>
        <v>22</v>
      </c>
      <c r="BD13" s="65"/>
      <c r="BE13" s="27"/>
      <c r="BF13" s="22">
        <f t="shared" si="24"/>
        <v>0</v>
      </c>
      <c r="BG13" s="65"/>
      <c r="BH13" s="27"/>
      <c r="BI13" s="22">
        <f t="shared" si="25"/>
        <v>0</v>
      </c>
      <c r="BJ13" s="65"/>
      <c r="BK13" s="27"/>
      <c r="BL13" s="22">
        <f t="shared" si="26"/>
        <v>0</v>
      </c>
      <c r="BM13" s="65"/>
      <c r="BN13" s="27"/>
      <c r="BO13" s="150">
        <f t="shared" si="29"/>
        <v>0</v>
      </c>
      <c r="BP13" s="95" t="str">
        <f t="shared" si="30"/>
        <v/>
      </c>
      <c r="BQ13" s="22" t="str">
        <f t="shared" si="27"/>
        <v/>
      </c>
      <c r="BR13" s="57">
        <f>IF(BP13&lt;&gt;"",VLOOKUP(BQ13,Point!$A$3:$B$122,2),0)</f>
        <v>0</v>
      </c>
      <c r="BS13" s="64">
        <f t="shared" si="28"/>
        <v>22</v>
      </c>
    </row>
    <row r="14" spans="1:71" ht="12.95" customHeight="1" x14ac:dyDescent="0.25">
      <c r="A14" s="41">
        <f t="shared" si="0"/>
        <v>10</v>
      </c>
      <c r="B14" s="52">
        <f t="shared" si="1"/>
        <v>125</v>
      </c>
      <c r="C14" s="156">
        <v>39</v>
      </c>
      <c r="D14" s="154" t="s">
        <v>60</v>
      </c>
      <c r="E14" s="154" t="s">
        <v>332</v>
      </c>
      <c r="F14" s="154" t="s">
        <v>153</v>
      </c>
      <c r="G14" s="31" t="s">
        <v>349</v>
      </c>
      <c r="H14" s="140" t="s">
        <v>163</v>
      </c>
      <c r="I14" s="53">
        <f t="shared" si="2"/>
        <v>10</v>
      </c>
      <c r="J14" s="54" t="str">
        <f t="shared" si="3"/>
        <v/>
      </c>
      <c r="K14" s="54" t="str">
        <f t="shared" si="4"/>
        <v/>
      </c>
      <c r="L14" s="55">
        <f t="shared" si="5"/>
        <v>0</v>
      </c>
      <c r="M14" s="36">
        <f t="shared" si="6"/>
        <v>39</v>
      </c>
      <c r="N14" s="26">
        <v>10</v>
      </c>
      <c r="O14" s="43">
        <f>IF(N14,VLOOKUP(N14,Point!$A$3:$B$122,2),0)</f>
        <v>125</v>
      </c>
      <c r="P14" s="61">
        <f t="shared" si="7"/>
        <v>39</v>
      </c>
      <c r="Q14" s="35"/>
      <c r="R14" s="26"/>
      <c r="S14" s="100"/>
      <c r="T14" s="102" t="str">
        <f t="shared" si="8"/>
        <v/>
      </c>
      <c r="U14" s="35"/>
      <c r="V14" s="23"/>
      <c r="W14" s="104"/>
      <c r="X14" s="102" t="str">
        <f t="shared" si="9"/>
        <v/>
      </c>
      <c r="Y14" s="119" t="str">
        <f t="shared" si="10"/>
        <v/>
      </c>
      <c r="Z14" s="35"/>
      <c r="AA14" s="26"/>
      <c r="AB14" s="100"/>
      <c r="AC14" s="102" t="str">
        <f t="shared" si="11"/>
        <v/>
      </c>
      <c r="AD14" s="35"/>
      <c r="AE14" s="26"/>
      <c r="AF14" s="104"/>
      <c r="AG14" s="102" t="str">
        <f t="shared" si="12"/>
        <v/>
      </c>
      <c r="AH14" s="119" t="str">
        <f t="shared" si="13"/>
        <v/>
      </c>
      <c r="AI14" s="41" t="str">
        <f t="shared" si="14"/>
        <v/>
      </c>
      <c r="AJ14" s="22" t="str">
        <f t="shared" si="15"/>
        <v/>
      </c>
      <c r="AK14" s="57">
        <f>IF(AJ14&lt;&gt;"",VLOOKUP(AJ14,Point!$A$3:$B$122,2),0)</f>
        <v>0</v>
      </c>
      <c r="AL14" s="61">
        <f t="shared" si="16"/>
        <v>39</v>
      </c>
      <c r="AM14" s="35"/>
      <c r="AN14" s="26"/>
      <c r="AO14" s="100"/>
      <c r="AP14" s="102" t="str">
        <f t="shared" si="17"/>
        <v/>
      </c>
      <c r="AQ14" s="35"/>
      <c r="AR14" s="23"/>
      <c r="AS14" s="104"/>
      <c r="AT14" s="95" t="str">
        <f t="shared" si="18"/>
        <v/>
      </c>
      <c r="AU14" s="22" t="str">
        <f t="shared" si="19"/>
        <v/>
      </c>
      <c r="AV14" s="87">
        <f>IF(AND(AU14&lt;&gt;"",AU14&gt;Point!$I$8),AU14-Point!$I$8,0)</f>
        <v>0</v>
      </c>
      <c r="AW14" s="22">
        <f>IF(AV14&lt;&gt;0,VLOOKUP(AV14,Point!$I$11:$J$48,2),0)</f>
        <v>0</v>
      </c>
      <c r="AX14" s="26"/>
      <c r="AY14" s="22" t="str">
        <f t="shared" si="20"/>
        <v/>
      </c>
      <c r="AZ14" s="22" t="str">
        <f t="shared" si="21"/>
        <v/>
      </c>
      <c r="BA14" s="22" t="str">
        <f t="shared" si="22"/>
        <v/>
      </c>
      <c r="BB14" s="43">
        <f>IF(AY14&lt;&gt;"",VLOOKUP(BA14,Point!$A$3:$B$122,2),0)</f>
        <v>0</v>
      </c>
      <c r="BC14" s="128">
        <f t="shared" si="23"/>
        <v>39</v>
      </c>
      <c r="BD14" s="65"/>
      <c r="BE14" s="27"/>
      <c r="BF14" s="22">
        <f t="shared" si="24"/>
        <v>0</v>
      </c>
      <c r="BG14" s="65"/>
      <c r="BH14" s="27"/>
      <c r="BI14" s="22">
        <f t="shared" si="25"/>
        <v>0</v>
      </c>
      <c r="BJ14" s="65"/>
      <c r="BK14" s="27"/>
      <c r="BL14" s="22">
        <f t="shared" si="26"/>
        <v>0</v>
      </c>
      <c r="BM14" s="65"/>
      <c r="BN14" s="27"/>
      <c r="BO14" s="150">
        <f t="shared" si="29"/>
        <v>0</v>
      </c>
      <c r="BP14" s="95" t="str">
        <f t="shared" si="30"/>
        <v/>
      </c>
      <c r="BQ14" s="22" t="str">
        <f t="shared" si="27"/>
        <v/>
      </c>
      <c r="BR14" s="57">
        <f>IF(BP14&lt;&gt;"",VLOOKUP(BQ14,Point!$A$3:$B$122,2),0)</f>
        <v>0</v>
      </c>
      <c r="BS14" s="64">
        <f t="shared" si="28"/>
        <v>39</v>
      </c>
    </row>
    <row r="15" spans="1:71" ht="12.95" customHeight="1" x14ac:dyDescent="0.25">
      <c r="A15" s="41">
        <f t="shared" si="0"/>
        <v>11</v>
      </c>
      <c r="B15" s="52">
        <f t="shared" si="1"/>
        <v>123</v>
      </c>
      <c r="C15" s="157">
        <v>34</v>
      </c>
      <c r="D15" s="154" t="s">
        <v>323</v>
      </c>
      <c r="E15" s="154" t="s">
        <v>324</v>
      </c>
      <c r="F15" s="154" t="s">
        <v>217</v>
      </c>
      <c r="G15" s="31" t="s">
        <v>349</v>
      </c>
      <c r="H15" s="140" t="s">
        <v>163</v>
      </c>
      <c r="I15" s="53">
        <f t="shared" si="2"/>
        <v>11</v>
      </c>
      <c r="J15" s="54" t="str">
        <f t="shared" si="3"/>
        <v/>
      </c>
      <c r="K15" s="54" t="str">
        <f t="shared" si="4"/>
        <v/>
      </c>
      <c r="L15" s="55">
        <f t="shared" si="5"/>
        <v>0</v>
      </c>
      <c r="M15" s="36">
        <f t="shared" si="6"/>
        <v>34</v>
      </c>
      <c r="N15" s="26">
        <v>11</v>
      </c>
      <c r="O15" s="43">
        <f>IF(N15,VLOOKUP(N15,Point!$A$3:$B$122,2),0)</f>
        <v>123</v>
      </c>
      <c r="P15" s="61">
        <f t="shared" si="7"/>
        <v>34</v>
      </c>
      <c r="Q15" s="35"/>
      <c r="R15" s="26"/>
      <c r="S15" s="100"/>
      <c r="T15" s="102" t="str">
        <f t="shared" si="8"/>
        <v/>
      </c>
      <c r="U15" s="35"/>
      <c r="V15" s="23"/>
      <c r="W15" s="104"/>
      <c r="X15" s="102" t="str">
        <f t="shared" si="9"/>
        <v/>
      </c>
      <c r="Y15" s="119" t="str">
        <f t="shared" si="10"/>
        <v/>
      </c>
      <c r="Z15" s="35"/>
      <c r="AA15" s="26"/>
      <c r="AB15" s="100"/>
      <c r="AC15" s="102" t="str">
        <f t="shared" si="11"/>
        <v/>
      </c>
      <c r="AD15" s="35"/>
      <c r="AE15" s="26"/>
      <c r="AF15" s="104"/>
      <c r="AG15" s="102" t="str">
        <f t="shared" si="12"/>
        <v/>
      </c>
      <c r="AH15" s="119" t="str">
        <f t="shared" si="13"/>
        <v/>
      </c>
      <c r="AI15" s="41" t="str">
        <f t="shared" si="14"/>
        <v/>
      </c>
      <c r="AJ15" s="22" t="str">
        <f t="shared" si="15"/>
        <v/>
      </c>
      <c r="AK15" s="57">
        <f>IF(AJ15&lt;&gt;"",VLOOKUP(AJ15,Point!$A$3:$B$122,2),0)</f>
        <v>0</v>
      </c>
      <c r="AL15" s="61">
        <f t="shared" si="16"/>
        <v>34</v>
      </c>
      <c r="AM15" s="35"/>
      <c r="AN15" s="26"/>
      <c r="AO15" s="100"/>
      <c r="AP15" s="102" t="str">
        <f t="shared" si="17"/>
        <v/>
      </c>
      <c r="AQ15" s="35"/>
      <c r="AR15" s="23"/>
      <c r="AS15" s="104"/>
      <c r="AT15" s="95" t="str">
        <f t="shared" si="18"/>
        <v/>
      </c>
      <c r="AU15" s="22" t="str">
        <f t="shared" si="19"/>
        <v/>
      </c>
      <c r="AV15" s="87">
        <f>IF(AND(AU15&lt;&gt;"",AU15&gt;Point!$I$8),AU15-Point!$I$8,0)</f>
        <v>0</v>
      </c>
      <c r="AW15" s="22">
        <f>IF(AV15&lt;&gt;0,VLOOKUP(AV15,Point!$I$11:$J$48,2),0)</f>
        <v>0</v>
      </c>
      <c r="AX15" s="26"/>
      <c r="AY15" s="22" t="str">
        <f t="shared" si="20"/>
        <v/>
      </c>
      <c r="AZ15" s="22" t="str">
        <f t="shared" si="21"/>
        <v/>
      </c>
      <c r="BA15" s="22" t="str">
        <f t="shared" si="22"/>
        <v/>
      </c>
      <c r="BB15" s="43">
        <f>IF(AY15&lt;&gt;"",VLOOKUP(BA15,Point!$A$3:$B$122,2),0)</f>
        <v>0</v>
      </c>
      <c r="BC15" s="128">
        <f t="shared" si="23"/>
        <v>34</v>
      </c>
      <c r="BD15" s="65"/>
      <c r="BE15" s="27"/>
      <c r="BF15" s="22">
        <f t="shared" si="24"/>
        <v>0</v>
      </c>
      <c r="BG15" s="65"/>
      <c r="BH15" s="27"/>
      <c r="BI15" s="22">
        <f t="shared" si="25"/>
        <v>0</v>
      </c>
      <c r="BJ15" s="65"/>
      <c r="BK15" s="27"/>
      <c r="BL15" s="22">
        <f t="shared" si="26"/>
        <v>0</v>
      </c>
      <c r="BM15" s="65"/>
      <c r="BN15" s="27"/>
      <c r="BO15" s="150">
        <f t="shared" si="29"/>
        <v>0</v>
      </c>
      <c r="BP15" s="95" t="str">
        <f t="shared" si="30"/>
        <v/>
      </c>
      <c r="BQ15" s="22" t="str">
        <f t="shared" si="27"/>
        <v/>
      </c>
      <c r="BR15" s="57">
        <f>IF(BP15&lt;&gt;"",VLOOKUP(BQ15,Point!$A$3:$B$122,2),0)</f>
        <v>0</v>
      </c>
      <c r="BS15" s="64">
        <f t="shared" si="28"/>
        <v>34</v>
      </c>
    </row>
    <row r="16" spans="1:71" ht="12.95" customHeight="1" x14ac:dyDescent="0.25">
      <c r="A16" s="41">
        <f t="shared" si="0"/>
        <v>12</v>
      </c>
      <c r="B16" s="52">
        <f t="shared" si="1"/>
        <v>121</v>
      </c>
      <c r="C16" s="157">
        <v>2</v>
      </c>
      <c r="D16" s="154" t="s">
        <v>284</v>
      </c>
      <c r="E16" s="154" t="s">
        <v>285</v>
      </c>
      <c r="F16" s="154" t="s">
        <v>221</v>
      </c>
      <c r="G16" s="31" t="s">
        <v>349</v>
      </c>
      <c r="H16" s="140" t="s">
        <v>162</v>
      </c>
      <c r="I16" s="53">
        <f t="shared" si="2"/>
        <v>12</v>
      </c>
      <c r="J16" s="54" t="str">
        <f t="shared" si="3"/>
        <v/>
      </c>
      <c r="K16" s="54" t="str">
        <f t="shared" si="4"/>
        <v/>
      </c>
      <c r="L16" s="55">
        <f t="shared" si="5"/>
        <v>0</v>
      </c>
      <c r="M16" s="36">
        <f t="shared" si="6"/>
        <v>2</v>
      </c>
      <c r="N16" s="26">
        <v>12</v>
      </c>
      <c r="O16" s="43">
        <f>IF(N16,VLOOKUP(N16,Point!$A$3:$B$122,2),0)</f>
        <v>121</v>
      </c>
      <c r="P16" s="61">
        <f t="shared" si="7"/>
        <v>2</v>
      </c>
      <c r="Q16" s="35"/>
      <c r="R16" s="26"/>
      <c r="S16" s="100"/>
      <c r="T16" s="102" t="str">
        <f t="shared" si="8"/>
        <v/>
      </c>
      <c r="U16" s="35"/>
      <c r="V16" s="29"/>
      <c r="W16" s="105"/>
      <c r="X16" s="102" t="str">
        <f t="shared" si="9"/>
        <v/>
      </c>
      <c r="Y16" s="119" t="str">
        <f t="shared" si="10"/>
        <v/>
      </c>
      <c r="Z16" s="35"/>
      <c r="AA16" s="26"/>
      <c r="AB16" s="100"/>
      <c r="AC16" s="102" t="str">
        <f t="shared" si="11"/>
        <v/>
      </c>
      <c r="AD16" s="35"/>
      <c r="AE16" s="26"/>
      <c r="AF16" s="105"/>
      <c r="AG16" s="102" t="str">
        <f t="shared" si="12"/>
        <v/>
      </c>
      <c r="AH16" s="119" t="str">
        <f t="shared" si="13"/>
        <v/>
      </c>
      <c r="AI16" s="41" t="str">
        <f t="shared" si="14"/>
        <v/>
      </c>
      <c r="AJ16" s="22" t="str">
        <f t="shared" si="15"/>
        <v/>
      </c>
      <c r="AK16" s="57">
        <f>IF(AJ16&lt;&gt;"",VLOOKUP(AJ16,Point!$A$3:$B$122,2),0)</f>
        <v>0</v>
      </c>
      <c r="AL16" s="61">
        <f t="shared" si="16"/>
        <v>2</v>
      </c>
      <c r="AM16" s="35"/>
      <c r="AN16" s="26"/>
      <c r="AO16" s="100"/>
      <c r="AP16" s="102" t="str">
        <f t="shared" si="17"/>
        <v/>
      </c>
      <c r="AQ16" s="35"/>
      <c r="AR16" s="29"/>
      <c r="AS16" s="105"/>
      <c r="AT16" s="95" t="str">
        <f t="shared" si="18"/>
        <v/>
      </c>
      <c r="AU16" s="22" t="str">
        <f t="shared" si="19"/>
        <v/>
      </c>
      <c r="AV16" s="87">
        <f>IF(AND(AU16&lt;&gt;"",AU16&gt;Point!$I$8),AU16-Point!$I$8,0)</f>
        <v>0</v>
      </c>
      <c r="AW16" s="22">
        <f>IF(AV16&lt;&gt;0,VLOOKUP(AV16,Point!$I$11:$J$48,2),0)</f>
        <v>0</v>
      </c>
      <c r="AX16" s="26"/>
      <c r="AY16" s="22" t="str">
        <f t="shared" si="20"/>
        <v/>
      </c>
      <c r="AZ16" s="22" t="str">
        <f t="shared" si="21"/>
        <v/>
      </c>
      <c r="BA16" s="22" t="str">
        <f t="shared" si="22"/>
        <v/>
      </c>
      <c r="BB16" s="43">
        <f>IF(AY16&lt;&gt;"",VLOOKUP(BA16,Point!$A$3:$B$122,2),0)</f>
        <v>0</v>
      </c>
      <c r="BC16" s="128">
        <f t="shared" si="23"/>
        <v>2</v>
      </c>
      <c r="BD16" s="65"/>
      <c r="BE16" s="27"/>
      <c r="BF16" s="22">
        <f t="shared" si="24"/>
        <v>0</v>
      </c>
      <c r="BG16" s="65"/>
      <c r="BH16" s="27"/>
      <c r="BI16" s="22">
        <f t="shared" si="25"/>
        <v>0</v>
      </c>
      <c r="BJ16" s="65"/>
      <c r="BK16" s="27"/>
      <c r="BL16" s="22">
        <f t="shared" si="26"/>
        <v>0</v>
      </c>
      <c r="BM16" s="65"/>
      <c r="BN16" s="27"/>
      <c r="BO16" s="150">
        <f t="shared" si="29"/>
        <v>0</v>
      </c>
      <c r="BP16" s="95" t="str">
        <f t="shared" si="30"/>
        <v/>
      </c>
      <c r="BQ16" s="22" t="str">
        <f t="shared" si="27"/>
        <v/>
      </c>
      <c r="BR16" s="57">
        <f>IF(BP16&lt;&gt;"",VLOOKUP(BQ16,Point!$A$3:$B$122,2),0)</f>
        <v>0</v>
      </c>
      <c r="BS16" s="64">
        <f t="shared" si="28"/>
        <v>2</v>
      </c>
    </row>
    <row r="17" spans="1:71" ht="12.95" customHeight="1" x14ac:dyDescent="0.25">
      <c r="A17" s="41">
        <f t="shared" si="0"/>
        <v>13</v>
      </c>
      <c r="B17" s="52">
        <f t="shared" si="1"/>
        <v>119</v>
      </c>
      <c r="C17" s="156">
        <v>53</v>
      </c>
      <c r="D17" s="154" t="s">
        <v>276</v>
      </c>
      <c r="E17" s="154" t="s">
        <v>137</v>
      </c>
      <c r="F17" s="154" t="s">
        <v>277</v>
      </c>
      <c r="G17" s="31" t="s">
        <v>349</v>
      </c>
      <c r="H17" s="140" t="s">
        <v>163</v>
      </c>
      <c r="I17" s="53">
        <f t="shared" si="2"/>
        <v>13</v>
      </c>
      <c r="J17" s="54" t="str">
        <f t="shared" si="3"/>
        <v/>
      </c>
      <c r="K17" s="54" t="str">
        <f t="shared" si="4"/>
        <v/>
      </c>
      <c r="L17" s="55">
        <f t="shared" si="5"/>
        <v>0</v>
      </c>
      <c r="M17" s="36">
        <f t="shared" si="6"/>
        <v>53</v>
      </c>
      <c r="N17" s="26">
        <v>13</v>
      </c>
      <c r="O17" s="43">
        <f>IF(N17,VLOOKUP(N17,Point!$A$3:$B$122,2),0)</f>
        <v>119</v>
      </c>
      <c r="P17" s="61">
        <f t="shared" si="7"/>
        <v>53</v>
      </c>
      <c r="Q17" s="35"/>
      <c r="R17" s="26"/>
      <c r="S17" s="100"/>
      <c r="T17" s="102" t="str">
        <f t="shared" si="8"/>
        <v/>
      </c>
      <c r="U17" s="35"/>
      <c r="V17" s="23"/>
      <c r="W17" s="104"/>
      <c r="X17" s="102" t="str">
        <f t="shared" si="9"/>
        <v/>
      </c>
      <c r="Y17" s="119" t="str">
        <f t="shared" si="10"/>
        <v/>
      </c>
      <c r="Z17" s="35"/>
      <c r="AA17" s="26"/>
      <c r="AB17" s="100"/>
      <c r="AC17" s="102" t="str">
        <f t="shared" si="11"/>
        <v/>
      </c>
      <c r="AD17" s="35"/>
      <c r="AE17" s="26"/>
      <c r="AF17" s="104"/>
      <c r="AG17" s="102" t="str">
        <f t="shared" si="12"/>
        <v/>
      </c>
      <c r="AH17" s="119" t="str">
        <f t="shared" si="13"/>
        <v/>
      </c>
      <c r="AI17" s="41" t="str">
        <f t="shared" si="14"/>
        <v/>
      </c>
      <c r="AJ17" s="22" t="str">
        <f t="shared" si="15"/>
        <v/>
      </c>
      <c r="AK17" s="57">
        <f>IF(AJ17&lt;&gt;"",VLOOKUP(AJ17,Point!$A$3:$B$122,2),0)</f>
        <v>0</v>
      </c>
      <c r="AL17" s="61">
        <f t="shared" si="16"/>
        <v>53</v>
      </c>
      <c r="AM17" s="35"/>
      <c r="AN17" s="26"/>
      <c r="AO17" s="100"/>
      <c r="AP17" s="102" t="str">
        <f t="shared" si="17"/>
        <v/>
      </c>
      <c r="AQ17" s="35"/>
      <c r="AR17" s="23"/>
      <c r="AS17" s="104"/>
      <c r="AT17" s="95" t="str">
        <f t="shared" si="18"/>
        <v/>
      </c>
      <c r="AU17" s="22" t="str">
        <f t="shared" si="19"/>
        <v/>
      </c>
      <c r="AV17" s="87">
        <f>IF(AND(AU17&lt;&gt;"",AU17&gt;Point!$I$8),AU17-Point!$I$8,0)</f>
        <v>0</v>
      </c>
      <c r="AW17" s="22">
        <f>IF(AV17&lt;&gt;0,VLOOKUP(AV17,Point!$I$11:$J$48,2),0)</f>
        <v>0</v>
      </c>
      <c r="AX17" s="26"/>
      <c r="AY17" s="22" t="str">
        <f t="shared" si="20"/>
        <v/>
      </c>
      <c r="AZ17" s="22" t="str">
        <f t="shared" si="21"/>
        <v/>
      </c>
      <c r="BA17" s="22" t="str">
        <f t="shared" si="22"/>
        <v/>
      </c>
      <c r="BB17" s="43">
        <f>IF(AY17&lt;&gt;"",VLOOKUP(BA17,Point!$A$3:$B$122,2),0)</f>
        <v>0</v>
      </c>
      <c r="BC17" s="128">
        <f t="shared" si="23"/>
        <v>53</v>
      </c>
      <c r="BD17" s="65"/>
      <c r="BE17" s="27"/>
      <c r="BF17" s="22">
        <f t="shared" si="24"/>
        <v>0</v>
      </c>
      <c r="BG17" s="65"/>
      <c r="BH17" s="27"/>
      <c r="BI17" s="22">
        <f t="shared" si="25"/>
        <v>0</v>
      </c>
      <c r="BJ17" s="65"/>
      <c r="BK17" s="27"/>
      <c r="BL17" s="22">
        <f t="shared" si="26"/>
        <v>0</v>
      </c>
      <c r="BM17" s="65"/>
      <c r="BN17" s="27"/>
      <c r="BO17" s="150">
        <f t="shared" si="29"/>
        <v>0</v>
      </c>
      <c r="BP17" s="95" t="str">
        <f t="shared" si="30"/>
        <v/>
      </c>
      <c r="BQ17" s="22" t="str">
        <f t="shared" si="27"/>
        <v/>
      </c>
      <c r="BR17" s="57">
        <f>IF(BP17&lt;&gt;"",VLOOKUP(BQ17,Point!$A$3:$B$122,2),0)</f>
        <v>0</v>
      </c>
      <c r="BS17" s="64">
        <f t="shared" si="28"/>
        <v>53</v>
      </c>
    </row>
    <row r="18" spans="1:71" ht="12.95" customHeight="1" x14ac:dyDescent="0.25">
      <c r="A18" s="41">
        <f t="shared" si="0"/>
        <v>14</v>
      </c>
      <c r="B18" s="52">
        <f t="shared" si="1"/>
        <v>117</v>
      </c>
      <c r="C18" s="157">
        <v>62</v>
      </c>
      <c r="D18" s="30" t="s">
        <v>388</v>
      </c>
      <c r="E18" s="30" t="s">
        <v>389</v>
      </c>
      <c r="F18" s="30" t="s">
        <v>390</v>
      </c>
      <c r="G18" s="31" t="s">
        <v>349</v>
      </c>
      <c r="H18" s="140" t="s">
        <v>163</v>
      </c>
      <c r="I18" s="53">
        <f t="shared" si="2"/>
        <v>14</v>
      </c>
      <c r="J18" s="54" t="str">
        <f t="shared" si="3"/>
        <v/>
      </c>
      <c r="K18" s="54" t="str">
        <f t="shared" si="4"/>
        <v/>
      </c>
      <c r="L18" s="55">
        <f t="shared" si="5"/>
        <v>0</v>
      </c>
      <c r="M18" s="36">
        <f t="shared" si="6"/>
        <v>62</v>
      </c>
      <c r="N18" s="26">
        <v>14</v>
      </c>
      <c r="O18" s="43">
        <f>IF(N18,VLOOKUP(N18,Point!$A$3:$B$122,2),0)</f>
        <v>117</v>
      </c>
      <c r="P18" s="61">
        <f t="shared" si="7"/>
        <v>62</v>
      </c>
      <c r="Q18" s="35"/>
      <c r="R18" s="26"/>
      <c r="S18" s="100"/>
      <c r="T18" s="102" t="str">
        <f t="shared" si="8"/>
        <v/>
      </c>
      <c r="U18" s="35"/>
      <c r="V18" s="29"/>
      <c r="W18" s="105"/>
      <c r="X18" s="102" t="str">
        <f t="shared" si="9"/>
        <v/>
      </c>
      <c r="Y18" s="119" t="str">
        <f t="shared" si="10"/>
        <v/>
      </c>
      <c r="Z18" s="35"/>
      <c r="AA18" s="26"/>
      <c r="AB18" s="100"/>
      <c r="AC18" s="102" t="str">
        <f t="shared" si="11"/>
        <v/>
      </c>
      <c r="AD18" s="35"/>
      <c r="AE18" s="26"/>
      <c r="AF18" s="105"/>
      <c r="AG18" s="102" t="str">
        <f t="shared" si="12"/>
        <v/>
      </c>
      <c r="AH18" s="119" t="str">
        <f t="shared" si="13"/>
        <v/>
      </c>
      <c r="AI18" s="41" t="str">
        <f t="shared" si="14"/>
        <v/>
      </c>
      <c r="AJ18" s="22" t="str">
        <f t="shared" si="15"/>
        <v/>
      </c>
      <c r="AK18" s="57">
        <f>IF(AJ18&lt;&gt;"",VLOOKUP(AJ18,Point!$A$3:$B$122,2),0)</f>
        <v>0</v>
      </c>
      <c r="AL18" s="61">
        <f t="shared" si="16"/>
        <v>62</v>
      </c>
      <c r="AM18" s="35"/>
      <c r="AN18" s="26"/>
      <c r="AO18" s="100"/>
      <c r="AP18" s="102" t="str">
        <f t="shared" si="17"/>
        <v/>
      </c>
      <c r="AQ18" s="35"/>
      <c r="AR18" s="29"/>
      <c r="AS18" s="105"/>
      <c r="AT18" s="95" t="str">
        <f t="shared" si="18"/>
        <v/>
      </c>
      <c r="AU18" s="22" t="str">
        <f t="shared" si="19"/>
        <v/>
      </c>
      <c r="AV18" s="87">
        <f>IF(AND(AU18&lt;&gt;"",AU18&gt;Point!$I$8),AU18-Point!$I$8,0)</f>
        <v>0</v>
      </c>
      <c r="AW18" s="22">
        <f>IF(AV18&lt;&gt;0,VLOOKUP(AV18,Point!$I$11:$J$48,2),0)</f>
        <v>0</v>
      </c>
      <c r="AX18" s="26"/>
      <c r="AY18" s="22" t="str">
        <f t="shared" si="20"/>
        <v/>
      </c>
      <c r="AZ18" s="22" t="str">
        <f t="shared" si="21"/>
        <v/>
      </c>
      <c r="BA18" s="22" t="str">
        <f t="shared" si="22"/>
        <v/>
      </c>
      <c r="BB18" s="43">
        <f>IF(AY18&lt;&gt;"",VLOOKUP(BA18,Point!$A$3:$B$122,2),0)</f>
        <v>0</v>
      </c>
      <c r="BC18" s="128">
        <f t="shared" si="23"/>
        <v>62</v>
      </c>
      <c r="BD18" s="65"/>
      <c r="BE18" s="27"/>
      <c r="BF18" s="22">
        <f t="shared" si="24"/>
        <v>0</v>
      </c>
      <c r="BG18" s="65"/>
      <c r="BH18" s="27"/>
      <c r="BI18" s="22">
        <f t="shared" si="25"/>
        <v>0</v>
      </c>
      <c r="BJ18" s="65"/>
      <c r="BK18" s="27"/>
      <c r="BL18" s="22">
        <f t="shared" si="26"/>
        <v>0</v>
      </c>
      <c r="BM18" s="65"/>
      <c r="BN18" s="27"/>
      <c r="BO18" s="150">
        <f t="shared" si="29"/>
        <v>0</v>
      </c>
      <c r="BP18" s="95" t="str">
        <f t="shared" si="30"/>
        <v/>
      </c>
      <c r="BQ18" s="22" t="str">
        <f t="shared" si="27"/>
        <v/>
      </c>
      <c r="BR18" s="57">
        <f>IF(BP18&lt;&gt;"",VLOOKUP(BQ18,Point!$A$3:$B$122,2),0)</f>
        <v>0</v>
      </c>
      <c r="BS18" s="64">
        <f t="shared" si="28"/>
        <v>62</v>
      </c>
    </row>
    <row r="19" spans="1:71" ht="12.95" customHeight="1" x14ac:dyDescent="0.25">
      <c r="A19" s="41">
        <f t="shared" si="0"/>
        <v>15</v>
      </c>
      <c r="B19" s="52">
        <f t="shared" si="1"/>
        <v>115</v>
      </c>
      <c r="C19" s="156">
        <v>59</v>
      </c>
      <c r="D19" s="154" t="s">
        <v>304</v>
      </c>
      <c r="E19" s="154" t="s">
        <v>275</v>
      </c>
      <c r="F19" s="154" t="s">
        <v>156</v>
      </c>
      <c r="G19" s="31" t="s">
        <v>349</v>
      </c>
      <c r="H19" s="140" t="s">
        <v>163</v>
      </c>
      <c r="I19" s="53">
        <f t="shared" si="2"/>
        <v>15</v>
      </c>
      <c r="J19" s="54" t="str">
        <f t="shared" si="3"/>
        <v/>
      </c>
      <c r="K19" s="54" t="str">
        <f t="shared" si="4"/>
        <v/>
      </c>
      <c r="L19" s="55">
        <f t="shared" si="5"/>
        <v>0</v>
      </c>
      <c r="M19" s="36">
        <f t="shared" si="6"/>
        <v>59</v>
      </c>
      <c r="N19" s="26">
        <v>15</v>
      </c>
      <c r="O19" s="43">
        <f>IF(N19,VLOOKUP(N19,Point!$A$3:$B$122,2),0)</f>
        <v>115</v>
      </c>
      <c r="P19" s="61">
        <f t="shared" si="7"/>
        <v>59</v>
      </c>
      <c r="Q19" s="35"/>
      <c r="R19" s="26"/>
      <c r="S19" s="100"/>
      <c r="T19" s="102" t="str">
        <f t="shared" si="8"/>
        <v/>
      </c>
      <c r="U19" s="35"/>
      <c r="V19" s="23"/>
      <c r="W19" s="104"/>
      <c r="X19" s="102" t="str">
        <f t="shared" si="9"/>
        <v/>
      </c>
      <c r="Y19" s="119" t="str">
        <f t="shared" si="10"/>
        <v/>
      </c>
      <c r="Z19" s="35"/>
      <c r="AA19" s="26"/>
      <c r="AB19" s="100"/>
      <c r="AC19" s="102" t="str">
        <f t="shared" si="11"/>
        <v/>
      </c>
      <c r="AD19" s="35"/>
      <c r="AE19" s="26"/>
      <c r="AF19" s="104"/>
      <c r="AG19" s="102" t="str">
        <f t="shared" si="12"/>
        <v/>
      </c>
      <c r="AH19" s="119" t="str">
        <f t="shared" si="13"/>
        <v/>
      </c>
      <c r="AI19" s="41" t="str">
        <f t="shared" si="14"/>
        <v/>
      </c>
      <c r="AJ19" s="22" t="str">
        <f t="shared" si="15"/>
        <v/>
      </c>
      <c r="AK19" s="57">
        <f>IF(AJ19&lt;&gt;"",VLOOKUP(AJ19,Point!$A$3:$B$122,2),0)</f>
        <v>0</v>
      </c>
      <c r="AL19" s="61">
        <f t="shared" si="16"/>
        <v>59</v>
      </c>
      <c r="AM19" s="35"/>
      <c r="AN19" s="26"/>
      <c r="AO19" s="100"/>
      <c r="AP19" s="102" t="str">
        <f t="shared" si="17"/>
        <v/>
      </c>
      <c r="AQ19" s="35"/>
      <c r="AR19" s="23"/>
      <c r="AS19" s="104"/>
      <c r="AT19" s="95" t="str">
        <f t="shared" si="18"/>
        <v/>
      </c>
      <c r="AU19" s="22" t="str">
        <f t="shared" si="19"/>
        <v/>
      </c>
      <c r="AV19" s="87">
        <f>IF(AND(AU19&lt;&gt;"",AU19&gt;Point!$I$8),AU19-Point!$I$8,0)</f>
        <v>0</v>
      </c>
      <c r="AW19" s="22">
        <f>IF(AV19&lt;&gt;0,VLOOKUP(AV19,Point!$I$11:$J$48,2),0)</f>
        <v>0</v>
      </c>
      <c r="AX19" s="26"/>
      <c r="AY19" s="22" t="str">
        <f t="shared" si="20"/>
        <v/>
      </c>
      <c r="AZ19" s="22" t="str">
        <f t="shared" si="21"/>
        <v/>
      </c>
      <c r="BA19" s="22" t="str">
        <f t="shared" si="22"/>
        <v/>
      </c>
      <c r="BB19" s="43">
        <f>IF(AY19&lt;&gt;"",VLOOKUP(BA19,Point!$A$3:$B$122,2),0)</f>
        <v>0</v>
      </c>
      <c r="BC19" s="128">
        <f t="shared" si="23"/>
        <v>59</v>
      </c>
      <c r="BD19" s="65"/>
      <c r="BE19" s="27"/>
      <c r="BF19" s="22">
        <f t="shared" si="24"/>
        <v>0</v>
      </c>
      <c r="BG19" s="65"/>
      <c r="BH19" s="27"/>
      <c r="BI19" s="22">
        <f t="shared" si="25"/>
        <v>0</v>
      </c>
      <c r="BJ19" s="65"/>
      <c r="BK19" s="27"/>
      <c r="BL19" s="22">
        <f t="shared" si="26"/>
        <v>0</v>
      </c>
      <c r="BM19" s="65"/>
      <c r="BN19" s="27"/>
      <c r="BO19" s="150">
        <f t="shared" si="29"/>
        <v>0</v>
      </c>
      <c r="BP19" s="95" t="str">
        <f t="shared" si="30"/>
        <v/>
      </c>
      <c r="BQ19" s="22" t="str">
        <f t="shared" si="27"/>
        <v/>
      </c>
      <c r="BR19" s="57">
        <f>IF(BP19&lt;&gt;"",VLOOKUP(BQ19,Point!$A$3:$B$122,2),0)</f>
        <v>0</v>
      </c>
      <c r="BS19" s="64">
        <f t="shared" si="28"/>
        <v>59</v>
      </c>
    </row>
    <row r="20" spans="1:71" ht="12.95" customHeight="1" x14ac:dyDescent="0.25">
      <c r="A20" s="41">
        <f t="shared" si="0"/>
        <v>16</v>
      </c>
      <c r="B20" s="52">
        <f t="shared" si="1"/>
        <v>113</v>
      </c>
      <c r="C20" s="156">
        <v>37</v>
      </c>
      <c r="D20" s="154" t="s">
        <v>329</v>
      </c>
      <c r="E20" s="154" t="s">
        <v>298</v>
      </c>
      <c r="F20" s="154" t="s">
        <v>215</v>
      </c>
      <c r="G20" s="31" t="s">
        <v>349</v>
      </c>
      <c r="H20" s="140" t="s">
        <v>163</v>
      </c>
      <c r="I20" s="53">
        <f t="shared" si="2"/>
        <v>16</v>
      </c>
      <c r="J20" s="54" t="str">
        <f t="shared" si="3"/>
        <v/>
      </c>
      <c r="K20" s="54" t="str">
        <f t="shared" si="4"/>
        <v/>
      </c>
      <c r="L20" s="55">
        <f t="shared" si="5"/>
        <v>0</v>
      </c>
      <c r="M20" s="36">
        <f t="shared" si="6"/>
        <v>37</v>
      </c>
      <c r="N20" s="26">
        <v>16</v>
      </c>
      <c r="O20" s="43">
        <f>IF(N20,VLOOKUP(N20,Point!$A$3:$B$122,2),0)</f>
        <v>113</v>
      </c>
      <c r="P20" s="61">
        <f t="shared" si="7"/>
        <v>37</v>
      </c>
      <c r="Q20" s="35"/>
      <c r="R20" s="26"/>
      <c r="S20" s="100"/>
      <c r="T20" s="102" t="str">
        <f t="shared" si="8"/>
        <v/>
      </c>
      <c r="U20" s="35"/>
      <c r="V20" s="29"/>
      <c r="W20" s="105"/>
      <c r="X20" s="102" t="str">
        <f t="shared" si="9"/>
        <v/>
      </c>
      <c r="Y20" s="119" t="str">
        <f t="shared" si="10"/>
        <v/>
      </c>
      <c r="Z20" s="35"/>
      <c r="AA20" s="26"/>
      <c r="AB20" s="100"/>
      <c r="AC20" s="102" t="str">
        <f t="shared" si="11"/>
        <v/>
      </c>
      <c r="AD20" s="35"/>
      <c r="AE20" s="26"/>
      <c r="AF20" s="105"/>
      <c r="AG20" s="102" t="str">
        <f t="shared" si="12"/>
        <v/>
      </c>
      <c r="AH20" s="119" t="str">
        <f t="shared" si="13"/>
        <v/>
      </c>
      <c r="AI20" s="41" t="str">
        <f t="shared" si="14"/>
        <v/>
      </c>
      <c r="AJ20" s="22" t="str">
        <f t="shared" si="15"/>
        <v/>
      </c>
      <c r="AK20" s="57">
        <f>IF(AJ20&lt;&gt;"",VLOOKUP(AJ20,Point!$A$3:$B$122,2),0)</f>
        <v>0</v>
      </c>
      <c r="AL20" s="61">
        <f t="shared" si="16"/>
        <v>37</v>
      </c>
      <c r="AM20" s="35"/>
      <c r="AN20" s="26"/>
      <c r="AO20" s="100"/>
      <c r="AP20" s="102" t="str">
        <f t="shared" si="17"/>
        <v/>
      </c>
      <c r="AQ20" s="35"/>
      <c r="AR20" s="29"/>
      <c r="AS20" s="105"/>
      <c r="AT20" s="95" t="str">
        <f t="shared" si="18"/>
        <v/>
      </c>
      <c r="AU20" s="22" t="str">
        <f t="shared" si="19"/>
        <v/>
      </c>
      <c r="AV20" s="87">
        <f>IF(AND(AU20&lt;&gt;"",AU20&gt;Point!$I$8),AU20-Point!$I$8,0)</f>
        <v>0</v>
      </c>
      <c r="AW20" s="22">
        <f>IF(AV20&lt;&gt;0,VLOOKUP(AV20,Point!$I$11:$J$48,2),0)</f>
        <v>0</v>
      </c>
      <c r="AX20" s="26"/>
      <c r="AY20" s="22" t="str">
        <f t="shared" si="20"/>
        <v/>
      </c>
      <c r="AZ20" s="22" t="str">
        <f t="shared" si="21"/>
        <v/>
      </c>
      <c r="BA20" s="22" t="str">
        <f t="shared" si="22"/>
        <v/>
      </c>
      <c r="BB20" s="43">
        <f>IF(AY20&lt;&gt;"",VLOOKUP(BA20,Point!$A$3:$B$122,2),0)</f>
        <v>0</v>
      </c>
      <c r="BC20" s="128">
        <f t="shared" si="23"/>
        <v>37</v>
      </c>
      <c r="BD20" s="65"/>
      <c r="BE20" s="27"/>
      <c r="BF20" s="22">
        <f t="shared" si="24"/>
        <v>0</v>
      </c>
      <c r="BG20" s="65"/>
      <c r="BH20" s="27"/>
      <c r="BI20" s="22">
        <f t="shared" si="25"/>
        <v>0</v>
      </c>
      <c r="BJ20" s="65"/>
      <c r="BK20" s="27"/>
      <c r="BL20" s="22">
        <f t="shared" si="26"/>
        <v>0</v>
      </c>
      <c r="BM20" s="65"/>
      <c r="BN20" s="27"/>
      <c r="BO20" s="150">
        <f t="shared" si="29"/>
        <v>0</v>
      </c>
      <c r="BP20" s="95" t="str">
        <f t="shared" si="30"/>
        <v/>
      </c>
      <c r="BQ20" s="22" t="str">
        <f t="shared" si="27"/>
        <v/>
      </c>
      <c r="BR20" s="57">
        <f>IF(BP20&lt;&gt;"",VLOOKUP(BQ20,Point!$A$3:$B$122,2),0)</f>
        <v>0</v>
      </c>
      <c r="BS20" s="64">
        <f t="shared" si="28"/>
        <v>37</v>
      </c>
    </row>
    <row r="21" spans="1:71" ht="12.95" customHeight="1" x14ac:dyDescent="0.25">
      <c r="A21" s="41">
        <f t="shared" si="0"/>
        <v>17</v>
      </c>
      <c r="B21" s="52">
        <f t="shared" si="1"/>
        <v>111</v>
      </c>
      <c r="C21" s="157">
        <v>48</v>
      </c>
      <c r="D21" s="154" t="s">
        <v>343</v>
      </c>
      <c r="E21" s="154" t="s">
        <v>324</v>
      </c>
      <c r="F21" s="154" t="s">
        <v>157</v>
      </c>
      <c r="G21" s="31" t="s">
        <v>349</v>
      </c>
      <c r="H21" s="140" t="s">
        <v>163</v>
      </c>
      <c r="I21" s="53">
        <f t="shared" si="2"/>
        <v>17</v>
      </c>
      <c r="J21" s="54" t="str">
        <f t="shared" si="3"/>
        <v/>
      </c>
      <c r="K21" s="54" t="str">
        <f t="shared" si="4"/>
        <v/>
      </c>
      <c r="L21" s="55">
        <f t="shared" si="5"/>
        <v>0</v>
      </c>
      <c r="M21" s="36">
        <f t="shared" si="6"/>
        <v>48</v>
      </c>
      <c r="N21" s="26">
        <v>17</v>
      </c>
      <c r="O21" s="43">
        <f>IF(N21,VLOOKUP(N21,Point!$A$3:$B$122,2),0)</f>
        <v>111</v>
      </c>
      <c r="P21" s="61">
        <f t="shared" si="7"/>
        <v>48</v>
      </c>
      <c r="Q21" s="35"/>
      <c r="R21" s="26"/>
      <c r="S21" s="100"/>
      <c r="T21" s="102" t="str">
        <f t="shared" si="8"/>
        <v/>
      </c>
      <c r="U21" s="35"/>
      <c r="V21" s="29"/>
      <c r="W21" s="105"/>
      <c r="X21" s="102" t="str">
        <f t="shared" si="9"/>
        <v/>
      </c>
      <c r="Y21" s="119" t="str">
        <f t="shared" si="10"/>
        <v/>
      </c>
      <c r="Z21" s="35"/>
      <c r="AA21" s="26"/>
      <c r="AB21" s="100"/>
      <c r="AC21" s="102" t="str">
        <f t="shared" si="11"/>
        <v/>
      </c>
      <c r="AD21" s="35"/>
      <c r="AE21" s="26"/>
      <c r="AF21" s="105"/>
      <c r="AG21" s="102" t="str">
        <f t="shared" si="12"/>
        <v/>
      </c>
      <c r="AH21" s="119" t="str">
        <f t="shared" si="13"/>
        <v/>
      </c>
      <c r="AI21" s="41" t="str">
        <f t="shared" si="14"/>
        <v/>
      </c>
      <c r="AJ21" s="22" t="str">
        <f t="shared" si="15"/>
        <v/>
      </c>
      <c r="AK21" s="57">
        <f>IF(AJ21&lt;&gt;"",VLOOKUP(AJ21,Point!$A$3:$B$122,2),0)</f>
        <v>0</v>
      </c>
      <c r="AL21" s="61">
        <f t="shared" si="16"/>
        <v>48</v>
      </c>
      <c r="AM21" s="35"/>
      <c r="AN21" s="26"/>
      <c r="AO21" s="100"/>
      <c r="AP21" s="102" t="str">
        <f t="shared" si="17"/>
        <v/>
      </c>
      <c r="AQ21" s="35"/>
      <c r="AR21" s="29"/>
      <c r="AS21" s="105"/>
      <c r="AT21" s="95" t="str">
        <f t="shared" si="18"/>
        <v/>
      </c>
      <c r="AU21" s="22" t="str">
        <f t="shared" si="19"/>
        <v/>
      </c>
      <c r="AV21" s="87">
        <f>IF(AND(AU21&lt;&gt;"",AU21&gt;Point!$I$8),AU21-Point!$I$8,0)</f>
        <v>0</v>
      </c>
      <c r="AW21" s="22">
        <f>IF(AV21&lt;&gt;0,VLOOKUP(AV21,Point!$I$11:$J$48,2),0)</f>
        <v>0</v>
      </c>
      <c r="AX21" s="26"/>
      <c r="AY21" s="22" t="str">
        <f t="shared" si="20"/>
        <v/>
      </c>
      <c r="AZ21" s="22" t="str">
        <f t="shared" si="21"/>
        <v/>
      </c>
      <c r="BA21" s="22" t="str">
        <f t="shared" si="22"/>
        <v/>
      </c>
      <c r="BB21" s="43">
        <f>IF(AY21&lt;&gt;"",VLOOKUP(BA21,Point!$A$3:$B$122,2),0)</f>
        <v>0</v>
      </c>
      <c r="BC21" s="128">
        <f t="shared" si="23"/>
        <v>48</v>
      </c>
      <c r="BD21" s="65"/>
      <c r="BE21" s="27"/>
      <c r="BF21" s="22">
        <f t="shared" si="24"/>
        <v>0</v>
      </c>
      <c r="BG21" s="65"/>
      <c r="BH21" s="27"/>
      <c r="BI21" s="22">
        <f t="shared" si="25"/>
        <v>0</v>
      </c>
      <c r="BJ21" s="65"/>
      <c r="BK21" s="27"/>
      <c r="BL21" s="22">
        <f t="shared" si="26"/>
        <v>0</v>
      </c>
      <c r="BM21" s="65"/>
      <c r="BN21" s="27"/>
      <c r="BO21" s="150">
        <f t="shared" si="29"/>
        <v>0</v>
      </c>
      <c r="BP21" s="95" t="str">
        <f t="shared" si="30"/>
        <v/>
      </c>
      <c r="BQ21" s="22" t="str">
        <f t="shared" si="27"/>
        <v/>
      </c>
      <c r="BR21" s="57">
        <f>IF(BP21&lt;&gt;"",VLOOKUP(BQ21,Point!$A$3:$B$122,2),0)</f>
        <v>0</v>
      </c>
      <c r="BS21" s="64">
        <f t="shared" si="28"/>
        <v>48</v>
      </c>
    </row>
    <row r="22" spans="1:71" ht="12.95" customHeight="1" x14ac:dyDescent="0.25">
      <c r="A22" s="41">
        <f t="shared" si="0"/>
        <v>18</v>
      </c>
      <c r="B22" s="52">
        <f t="shared" si="1"/>
        <v>109</v>
      </c>
      <c r="C22" s="157">
        <v>36</v>
      </c>
      <c r="D22" s="154" t="s">
        <v>327</v>
      </c>
      <c r="E22" s="154" t="s">
        <v>328</v>
      </c>
      <c r="F22" s="154" t="s">
        <v>217</v>
      </c>
      <c r="G22" s="31" t="s">
        <v>349</v>
      </c>
      <c r="H22" s="140" t="s">
        <v>163</v>
      </c>
      <c r="I22" s="53">
        <f t="shared" si="2"/>
        <v>18</v>
      </c>
      <c r="J22" s="54" t="str">
        <f t="shared" si="3"/>
        <v/>
      </c>
      <c r="K22" s="54" t="str">
        <f t="shared" si="4"/>
        <v/>
      </c>
      <c r="L22" s="55">
        <f t="shared" si="5"/>
        <v>0</v>
      </c>
      <c r="M22" s="36">
        <f t="shared" si="6"/>
        <v>36</v>
      </c>
      <c r="N22" s="26">
        <v>18</v>
      </c>
      <c r="O22" s="43">
        <f>IF(N22,VLOOKUP(N22,Point!$A$3:$B$122,2),0)</f>
        <v>109</v>
      </c>
      <c r="P22" s="61">
        <f t="shared" si="7"/>
        <v>36</v>
      </c>
      <c r="Q22" s="35"/>
      <c r="R22" s="26"/>
      <c r="S22" s="100"/>
      <c r="T22" s="102" t="str">
        <f t="shared" si="8"/>
        <v/>
      </c>
      <c r="U22" s="35"/>
      <c r="V22" s="23"/>
      <c r="W22" s="104"/>
      <c r="X22" s="102" t="str">
        <f t="shared" si="9"/>
        <v/>
      </c>
      <c r="Y22" s="119" t="str">
        <f t="shared" si="10"/>
        <v/>
      </c>
      <c r="Z22" s="35"/>
      <c r="AA22" s="26"/>
      <c r="AB22" s="100"/>
      <c r="AC22" s="102" t="str">
        <f t="shared" si="11"/>
        <v/>
      </c>
      <c r="AD22" s="35"/>
      <c r="AE22" s="26"/>
      <c r="AF22" s="104"/>
      <c r="AG22" s="102" t="str">
        <f t="shared" si="12"/>
        <v/>
      </c>
      <c r="AH22" s="119" t="str">
        <f t="shared" si="13"/>
        <v/>
      </c>
      <c r="AI22" s="41" t="str">
        <f t="shared" si="14"/>
        <v/>
      </c>
      <c r="AJ22" s="22" t="str">
        <f t="shared" si="15"/>
        <v/>
      </c>
      <c r="AK22" s="57">
        <f>IF(AJ22&lt;&gt;"",VLOOKUP(AJ22,Point!$A$3:$B$122,2),0)</f>
        <v>0</v>
      </c>
      <c r="AL22" s="61">
        <f t="shared" si="16"/>
        <v>36</v>
      </c>
      <c r="AM22" s="35"/>
      <c r="AN22" s="26"/>
      <c r="AO22" s="100"/>
      <c r="AP22" s="102" t="str">
        <f t="shared" si="17"/>
        <v/>
      </c>
      <c r="AQ22" s="35"/>
      <c r="AR22" s="23"/>
      <c r="AS22" s="104"/>
      <c r="AT22" s="95" t="str">
        <f t="shared" si="18"/>
        <v/>
      </c>
      <c r="AU22" s="22" t="str">
        <f t="shared" si="19"/>
        <v/>
      </c>
      <c r="AV22" s="87">
        <f>IF(AND(AU22&lt;&gt;"",AU22&gt;Point!$I$8),AU22-Point!$I$8,0)</f>
        <v>0</v>
      </c>
      <c r="AW22" s="22">
        <f>IF(AV22&lt;&gt;0,VLOOKUP(AV22,Point!$I$11:$J$48,2),0)</f>
        <v>0</v>
      </c>
      <c r="AX22" s="26"/>
      <c r="AY22" s="22" t="str">
        <f t="shared" si="20"/>
        <v/>
      </c>
      <c r="AZ22" s="22" t="str">
        <f t="shared" si="21"/>
        <v/>
      </c>
      <c r="BA22" s="22" t="str">
        <f t="shared" si="22"/>
        <v/>
      </c>
      <c r="BB22" s="43">
        <f>IF(AY22&lt;&gt;"",VLOOKUP(BA22,Point!$A$3:$B$122,2),0)</f>
        <v>0</v>
      </c>
      <c r="BC22" s="128">
        <f t="shared" si="23"/>
        <v>36</v>
      </c>
      <c r="BD22" s="65"/>
      <c r="BE22" s="27"/>
      <c r="BF22" s="22">
        <f t="shared" si="24"/>
        <v>0</v>
      </c>
      <c r="BG22" s="65"/>
      <c r="BH22" s="27"/>
      <c r="BI22" s="22">
        <f t="shared" si="25"/>
        <v>0</v>
      </c>
      <c r="BJ22" s="65"/>
      <c r="BK22" s="27"/>
      <c r="BL22" s="22">
        <f t="shared" si="26"/>
        <v>0</v>
      </c>
      <c r="BM22" s="65"/>
      <c r="BN22" s="27"/>
      <c r="BO22" s="150">
        <f t="shared" si="29"/>
        <v>0</v>
      </c>
      <c r="BP22" s="95" t="str">
        <f t="shared" si="30"/>
        <v/>
      </c>
      <c r="BQ22" s="22" t="str">
        <f t="shared" si="27"/>
        <v/>
      </c>
      <c r="BR22" s="57">
        <f>IF(BP22&lt;&gt;"",VLOOKUP(BQ22,Point!$A$3:$B$122,2),0)</f>
        <v>0</v>
      </c>
      <c r="BS22" s="64">
        <f t="shared" si="28"/>
        <v>36</v>
      </c>
    </row>
    <row r="23" spans="1:71" ht="12.95" customHeight="1" x14ac:dyDescent="0.25">
      <c r="A23" s="41">
        <f t="shared" si="0"/>
        <v>19</v>
      </c>
      <c r="B23" s="52">
        <f t="shared" si="1"/>
        <v>107</v>
      </c>
      <c r="C23" s="156">
        <v>21</v>
      </c>
      <c r="D23" s="154" t="s">
        <v>247</v>
      </c>
      <c r="E23" s="154" t="s">
        <v>117</v>
      </c>
      <c r="F23" s="154" t="s">
        <v>153</v>
      </c>
      <c r="G23" s="31" t="s">
        <v>349</v>
      </c>
      <c r="H23" s="140" t="s">
        <v>163</v>
      </c>
      <c r="I23" s="53">
        <f t="shared" si="2"/>
        <v>19</v>
      </c>
      <c r="J23" s="54" t="str">
        <f t="shared" si="3"/>
        <v/>
      </c>
      <c r="K23" s="54" t="str">
        <f t="shared" si="4"/>
        <v/>
      </c>
      <c r="L23" s="55">
        <f t="shared" si="5"/>
        <v>0</v>
      </c>
      <c r="M23" s="36">
        <f t="shared" si="6"/>
        <v>21</v>
      </c>
      <c r="N23" s="26">
        <v>19</v>
      </c>
      <c r="O23" s="43">
        <f>IF(N23,VLOOKUP(N23,Point!$A$3:$B$122,2),0)</f>
        <v>107</v>
      </c>
      <c r="P23" s="61">
        <f t="shared" si="7"/>
        <v>21</v>
      </c>
      <c r="Q23" s="35"/>
      <c r="R23" s="26"/>
      <c r="S23" s="100"/>
      <c r="T23" s="102" t="str">
        <f t="shared" si="8"/>
        <v/>
      </c>
      <c r="U23" s="35"/>
      <c r="V23" s="23"/>
      <c r="W23" s="104"/>
      <c r="X23" s="102" t="str">
        <f t="shared" si="9"/>
        <v/>
      </c>
      <c r="Y23" s="119" t="str">
        <f t="shared" si="10"/>
        <v/>
      </c>
      <c r="Z23" s="35"/>
      <c r="AA23" s="26"/>
      <c r="AB23" s="100"/>
      <c r="AC23" s="102" t="str">
        <f t="shared" si="11"/>
        <v/>
      </c>
      <c r="AD23" s="35"/>
      <c r="AE23" s="26"/>
      <c r="AF23" s="104"/>
      <c r="AG23" s="102" t="str">
        <f t="shared" si="12"/>
        <v/>
      </c>
      <c r="AH23" s="119" t="str">
        <f t="shared" si="13"/>
        <v/>
      </c>
      <c r="AI23" s="41" t="str">
        <f t="shared" si="14"/>
        <v/>
      </c>
      <c r="AJ23" s="22" t="str">
        <f t="shared" si="15"/>
        <v/>
      </c>
      <c r="AK23" s="57">
        <f>IF(AJ23&lt;&gt;"",VLOOKUP(AJ23,Point!$A$3:$B$122,2),0)</f>
        <v>0</v>
      </c>
      <c r="AL23" s="61">
        <f t="shared" si="16"/>
        <v>21</v>
      </c>
      <c r="AM23" s="35"/>
      <c r="AN23" s="26"/>
      <c r="AO23" s="100"/>
      <c r="AP23" s="102" t="str">
        <f t="shared" si="17"/>
        <v/>
      </c>
      <c r="AQ23" s="35"/>
      <c r="AR23" s="23"/>
      <c r="AS23" s="104"/>
      <c r="AT23" s="95" t="str">
        <f t="shared" si="18"/>
        <v/>
      </c>
      <c r="AU23" s="22" t="str">
        <f t="shared" si="19"/>
        <v/>
      </c>
      <c r="AV23" s="87">
        <f>IF(AND(AU23&lt;&gt;"",AU23&gt;Point!$I$8),AU23-Point!$I$8,0)</f>
        <v>0</v>
      </c>
      <c r="AW23" s="22">
        <f>IF(AV23&lt;&gt;0,VLOOKUP(AV23,Point!$I$11:$J$48,2),0)</f>
        <v>0</v>
      </c>
      <c r="AX23" s="26"/>
      <c r="AY23" s="22" t="str">
        <f t="shared" si="20"/>
        <v/>
      </c>
      <c r="AZ23" s="22" t="str">
        <f t="shared" si="21"/>
        <v/>
      </c>
      <c r="BA23" s="22" t="str">
        <f t="shared" si="22"/>
        <v/>
      </c>
      <c r="BB23" s="43">
        <f>IF(AY23&lt;&gt;"",VLOOKUP(BA23,Point!$A$3:$B$122,2),0)</f>
        <v>0</v>
      </c>
      <c r="BC23" s="128">
        <f t="shared" si="23"/>
        <v>21</v>
      </c>
      <c r="BD23" s="65"/>
      <c r="BE23" s="27"/>
      <c r="BF23" s="22">
        <f t="shared" si="24"/>
        <v>0</v>
      </c>
      <c r="BG23" s="65"/>
      <c r="BH23" s="27"/>
      <c r="BI23" s="22">
        <f t="shared" si="25"/>
        <v>0</v>
      </c>
      <c r="BJ23" s="65"/>
      <c r="BK23" s="27"/>
      <c r="BL23" s="22">
        <f t="shared" si="26"/>
        <v>0</v>
      </c>
      <c r="BM23" s="65"/>
      <c r="BN23" s="27"/>
      <c r="BO23" s="150">
        <f t="shared" si="29"/>
        <v>0</v>
      </c>
      <c r="BP23" s="95" t="str">
        <f t="shared" si="30"/>
        <v/>
      </c>
      <c r="BQ23" s="22" t="str">
        <f t="shared" si="27"/>
        <v/>
      </c>
      <c r="BR23" s="57">
        <f>IF(BP23&lt;&gt;"",VLOOKUP(BQ23,Point!$A$3:$B$122,2),0)</f>
        <v>0</v>
      </c>
      <c r="BS23" s="64">
        <f t="shared" si="28"/>
        <v>21</v>
      </c>
    </row>
    <row r="24" spans="1:71" ht="12.95" customHeight="1" x14ac:dyDescent="0.25">
      <c r="A24" s="41">
        <f t="shared" si="0"/>
        <v>20</v>
      </c>
      <c r="B24" s="52">
        <f t="shared" si="1"/>
        <v>105</v>
      </c>
      <c r="C24" s="156">
        <v>3</v>
      </c>
      <c r="D24" s="154" t="s">
        <v>286</v>
      </c>
      <c r="E24" s="154" t="s">
        <v>169</v>
      </c>
      <c r="F24" s="154" t="s">
        <v>151</v>
      </c>
      <c r="G24" s="31" t="s">
        <v>349</v>
      </c>
      <c r="H24" s="140" t="s">
        <v>162</v>
      </c>
      <c r="I24" s="53">
        <f t="shared" si="2"/>
        <v>20</v>
      </c>
      <c r="J24" s="54" t="str">
        <f t="shared" si="3"/>
        <v/>
      </c>
      <c r="K24" s="54" t="str">
        <f t="shared" si="4"/>
        <v/>
      </c>
      <c r="L24" s="55">
        <f t="shared" si="5"/>
        <v>0</v>
      </c>
      <c r="M24" s="36">
        <f t="shared" si="6"/>
        <v>3</v>
      </c>
      <c r="N24" s="26">
        <v>20</v>
      </c>
      <c r="O24" s="43">
        <f>IF(N24,VLOOKUP(N24,Point!$A$3:$B$122,2),0)</f>
        <v>105</v>
      </c>
      <c r="P24" s="61">
        <f t="shared" si="7"/>
        <v>3</v>
      </c>
      <c r="Q24" s="35"/>
      <c r="R24" s="26"/>
      <c r="S24" s="100"/>
      <c r="T24" s="102" t="str">
        <f t="shared" si="8"/>
        <v/>
      </c>
      <c r="U24" s="35"/>
      <c r="V24" s="26"/>
      <c r="W24" s="100"/>
      <c r="X24" s="102" t="str">
        <f t="shared" si="9"/>
        <v/>
      </c>
      <c r="Y24" s="119" t="str">
        <f t="shared" si="10"/>
        <v/>
      </c>
      <c r="Z24" s="35"/>
      <c r="AA24" s="26"/>
      <c r="AB24" s="100"/>
      <c r="AC24" s="102" t="str">
        <f t="shared" si="11"/>
        <v/>
      </c>
      <c r="AD24" s="35"/>
      <c r="AE24" s="26"/>
      <c r="AF24" s="100"/>
      <c r="AG24" s="102" t="str">
        <f t="shared" si="12"/>
        <v/>
      </c>
      <c r="AH24" s="119" t="str">
        <f t="shared" si="13"/>
        <v/>
      </c>
      <c r="AI24" s="41" t="str">
        <f t="shared" si="14"/>
        <v/>
      </c>
      <c r="AJ24" s="22" t="str">
        <f t="shared" si="15"/>
        <v/>
      </c>
      <c r="AK24" s="57">
        <f>IF(AJ24&lt;&gt;"",VLOOKUP(AJ24,Point!$A$3:$B$122,2),0)</f>
        <v>0</v>
      </c>
      <c r="AL24" s="61">
        <f t="shared" si="16"/>
        <v>3</v>
      </c>
      <c r="AM24" s="35"/>
      <c r="AN24" s="26"/>
      <c r="AO24" s="100"/>
      <c r="AP24" s="102" t="str">
        <f t="shared" si="17"/>
        <v/>
      </c>
      <c r="AQ24" s="35"/>
      <c r="AR24" s="26"/>
      <c r="AS24" s="100"/>
      <c r="AT24" s="95" t="str">
        <f t="shared" si="18"/>
        <v/>
      </c>
      <c r="AU24" s="22" t="str">
        <f t="shared" si="19"/>
        <v/>
      </c>
      <c r="AV24" s="87">
        <f>IF(AND(AU24&lt;&gt;"",AU24&gt;Point!$I$8),AU24-Point!$I$8,0)</f>
        <v>0</v>
      </c>
      <c r="AW24" s="22">
        <f>IF(AV24&lt;&gt;0,VLOOKUP(AV24,Point!$I$11:$J$48,2),0)</f>
        <v>0</v>
      </c>
      <c r="AX24" s="26"/>
      <c r="AY24" s="22" t="str">
        <f t="shared" si="20"/>
        <v/>
      </c>
      <c r="AZ24" s="22" t="str">
        <f t="shared" si="21"/>
        <v/>
      </c>
      <c r="BA24" s="22" t="str">
        <f t="shared" si="22"/>
        <v/>
      </c>
      <c r="BB24" s="43">
        <f>IF(AY24&lt;&gt;"",VLOOKUP(BA24,Point!$A$3:$B$122,2),0)</f>
        <v>0</v>
      </c>
      <c r="BC24" s="128">
        <f t="shared" si="23"/>
        <v>3</v>
      </c>
      <c r="BD24" s="65"/>
      <c r="BE24" s="27"/>
      <c r="BF24" s="22">
        <f t="shared" si="24"/>
        <v>0</v>
      </c>
      <c r="BG24" s="65"/>
      <c r="BH24" s="27"/>
      <c r="BI24" s="22">
        <f t="shared" si="25"/>
        <v>0</v>
      </c>
      <c r="BJ24" s="65"/>
      <c r="BK24" s="27"/>
      <c r="BL24" s="22">
        <f t="shared" si="26"/>
        <v>0</v>
      </c>
      <c r="BM24" s="65"/>
      <c r="BN24" s="27"/>
      <c r="BO24" s="150">
        <f t="shared" si="29"/>
        <v>0</v>
      </c>
      <c r="BP24" s="95" t="str">
        <f t="shared" si="30"/>
        <v/>
      </c>
      <c r="BQ24" s="22" t="str">
        <f t="shared" si="27"/>
        <v/>
      </c>
      <c r="BR24" s="57">
        <f>IF(BP24&lt;&gt;"",VLOOKUP(BQ24,Point!$A$3:$B$122,2),0)</f>
        <v>0</v>
      </c>
      <c r="BS24" s="64">
        <f t="shared" si="28"/>
        <v>3</v>
      </c>
    </row>
    <row r="25" spans="1:71" ht="12.95" customHeight="1" x14ac:dyDescent="0.25">
      <c r="A25" s="41">
        <f t="shared" si="0"/>
        <v>21</v>
      </c>
      <c r="B25" s="52">
        <f t="shared" si="1"/>
        <v>103</v>
      </c>
      <c r="C25" s="156">
        <v>7</v>
      </c>
      <c r="D25" s="154" t="s">
        <v>293</v>
      </c>
      <c r="E25" s="154" t="s">
        <v>294</v>
      </c>
      <c r="F25" s="154" t="s">
        <v>151</v>
      </c>
      <c r="G25" s="31" t="s">
        <v>349</v>
      </c>
      <c r="H25" s="140" t="s">
        <v>162</v>
      </c>
      <c r="I25" s="53">
        <f t="shared" si="2"/>
        <v>21</v>
      </c>
      <c r="J25" s="54" t="str">
        <f t="shared" si="3"/>
        <v/>
      </c>
      <c r="K25" s="54" t="str">
        <f t="shared" si="4"/>
        <v/>
      </c>
      <c r="L25" s="55">
        <f t="shared" si="5"/>
        <v>0</v>
      </c>
      <c r="M25" s="36">
        <f t="shared" si="6"/>
        <v>7</v>
      </c>
      <c r="N25" s="26">
        <v>21</v>
      </c>
      <c r="O25" s="43">
        <f>IF(N25,VLOOKUP(N25,Point!$A$3:$B$122,2),0)</f>
        <v>103</v>
      </c>
      <c r="P25" s="61">
        <f t="shared" si="7"/>
        <v>7</v>
      </c>
      <c r="Q25" s="35"/>
      <c r="R25" s="26"/>
      <c r="S25" s="100"/>
      <c r="T25" s="102" t="str">
        <f t="shared" si="8"/>
        <v/>
      </c>
      <c r="U25" s="35"/>
      <c r="V25" s="23"/>
      <c r="W25" s="104"/>
      <c r="X25" s="102" t="str">
        <f t="shared" si="9"/>
        <v/>
      </c>
      <c r="Y25" s="119" t="str">
        <f t="shared" si="10"/>
        <v/>
      </c>
      <c r="Z25" s="35"/>
      <c r="AA25" s="26"/>
      <c r="AB25" s="100"/>
      <c r="AC25" s="102" t="str">
        <f t="shared" si="11"/>
        <v/>
      </c>
      <c r="AD25" s="35"/>
      <c r="AE25" s="26"/>
      <c r="AF25" s="104"/>
      <c r="AG25" s="102" t="str">
        <f t="shared" si="12"/>
        <v/>
      </c>
      <c r="AH25" s="119" t="str">
        <f t="shared" si="13"/>
        <v/>
      </c>
      <c r="AI25" s="41" t="str">
        <f t="shared" si="14"/>
        <v/>
      </c>
      <c r="AJ25" s="22" t="str">
        <f t="shared" si="15"/>
        <v/>
      </c>
      <c r="AK25" s="57">
        <f>IF(AJ25&lt;&gt;"",VLOOKUP(AJ25,Point!$A$3:$B$122,2),0)</f>
        <v>0</v>
      </c>
      <c r="AL25" s="61">
        <f t="shared" si="16"/>
        <v>7</v>
      </c>
      <c r="AM25" s="35"/>
      <c r="AN25" s="26"/>
      <c r="AO25" s="100"/>
      <c r="AP25" s="102" t="str">
        <f t="shared" si="17"/>
        <v/>
      </c>
      <c r="AQ25" s="35"/>
      <c r="AR25" s="23"/>
      <c r="AS25" s="104"/>
      <c r="AT25" s="95" t="str">
        <f t="shared" si="18"/>
        <v/>
      </c>
      <c r="AU25" s="22" t="str">
        <f t="shared" si="19"/>
        <v/>
      </c>
      <c r="AV25" s="87">
        <f>IF(AND(AU25&lt;&gt;"",AU25&gt;Point!$I$8),AU25-Point!$I$8,0)</f>
        <v>0</v>
      </c>
      <c r="AW25" s="22">
        <f>IF(AV25&lt;&gt;0,VLOOKUP(AV25,Point!$I$11:$J$48,2),0)</f>
        <v>0</v>
      </c>
      <c r="AX25" s="26"/>
      <c r="AY25" s="22" t="str">
        <f t="shared" si="20"/>
        <v/>
      </c>
      <c r="AZ25" s="22" t="str">
        <f t="shared" si="21"/>
        <v/>
      </c>
      <c r="BA25" s="22" t="str">
        <f t="shared" si="22"/>
        <v/>
      </c>
      <c r="BB25" s="43">
        <f>IF(AY25&lt;&gt;"",VLOOKUP(BA25,Point!$A$3:$B$122,2),0)</f>
        <v>0</v>
      </c>
      <c r="BC25" s="128">
        <f t="shared" si="23"/>
        <v>7</v>
      </c>
      <c r="BD25" s="65"/>
      <c r="BE25" s="27"/>
      <c r="BF25" s="22">
        <f t="shared" si="24"/>
        <v>0</v>
      </c>
      <c r="BG25" s="65"/>
      <c r="BH25" s="27"/>
      <c r="BI25" s="22">
        <f t="shared" si="25"/>
        <v>0</v>
      </c>
      <c r="BJ25" s="65"/>
      <c r="BK25" s="27"/>
      <c r="BL25" s="22">
        <f t="shared" si="26"/>
        <v>0</v>
      </c>
      <c r="BM25" s="65"/>
      <c r="BN25" s="27"/>
      <c r="BO25" s="150">
        <f t="shared" si="29"/>
        <v>0</v>
      </c>
      <c r="BP25" s="95" t="str">
        <f t="shared" si="30"/>
        <v/>
      </c>
      <c r="BQ25" s="22" t="str">
        <f t="shared" si="27"/>
        <v/>
      </c>
      <c r="BR25" s="57">
        <f>IF(BP25&lt;&gt;"",VLOOKUP(BQ25,Point!$A$3:$B$122,2),0)</f>
        <v>0</v>
      </c>
      <c r="BS25" s="64">
        <f t="shared" si="28"/>
        <v>7</v>
      </c>
    </row>
    <row r="26" spans="1:71" ht="12.95" customHeight="1" x14ac:dyDescent="0.25">
      <c r="A26" s="41">
        <f t="shared" si="0"/>
        <v>22</v>
      </c>
      <c r="B26" s="52">
        <f t="shared" si="1"/>
        <v>101</v>
      </c>
      <c r="C26" s="157">
        <v>26</v>
      </c>
      <c r="D26" s="154" t="s">
        <v>314</v>
      </c>
      <c r="E26" s="154" t="s">
        <v>315</v>
      </c>
      <c r="F26" s="154" t="s">
        <v>152</v>
      </c>
      <c r="G26" s="31" t="s">
        <v>349</v>
      </c>
      <c r="H26" s="140" t="s">
        <v>163</v>
      </c>
      <c r="I26" s="53">
        <f t="shared" si="2"/>
        <v>22</v>
      </c>
      <c r="J26" s="54" t="str">
        <f t="shared" si="3"/>
        <v/>
      </c>
      <c r="K26" s="54" t="str">
        <f t="shared" si="4"/>
        <v/>
      </c>
      <c r="L26" s="55">
        <f t="shared" si="5"/>
        <v>0</v>
      </c>
      <c r="M26" s="36">
        <f t="shared" si="6"/>
        <v>26</v>
      </c>
      <c r="N26" s="26">
        <v>22</v>
      </c>
      <c r="O26" s="43">
        <f>IF(N26,VLOOKUP(N26,Point!$A$3:$B$122,2),0)</f>
        <v>101</v>
      </c>
      <c r="P26" s="61">
        <f t="shared" si="7"/>
        <v>26</v>
      </c>
      <c r="Q26" s="35"/>
      <c r="R26" s="26"/>
      <c r="S26" s="100"/>
      <c r="T26" s="102" t="str">
        <f t="shared" si="8"/>
        <v/>
      </c>
      <c r="U26" s="35"/>
      <c r="V26" s="29"/>
      <c r="W26" s="105"/>
      <c r="X26" s="102" t="str">
        <f t="shared" si="9"/>
        <v/>
      </c>
      <c r="Y26" s="119" t="str">
        <f t="shared" si="10"/>
        <v/>
      </c>
      <c r="Z26" s="35"/>
      <c r="AA26" s="26"/>
      <c r="AB26" s="100"/>
      <c r="AC26" s="102" t="str">
        <f t="shared" si="11"/>
        <v/>
      </c>
      <c r="AD26" s="35"/>
      <c r="AE26" s="26"/>
      <c r="AF26" s="105"/>
      <c r="AG26" s="102" t="str">
        <f t="shared" si="12"/>
        <v/>
      </c>
      <c r="AH26" s="119" t="str">
        <f t="shared" si="13"/>
        <v/>
      </c>
      <c r="AI26" s="41" t="str">
        <f t="shared" si="14"/>
        <v/>
      </c>
      <c r="AJ26" s="22" t="str">
        <f t="shared" si="15"/>
        <v/>
      </c>
      <c r="AK26" s="57">
        <f>IF(AJ26&lt;&gt;"",VLOOKUP(AJ26,Point!$A$3:$B$122,2),0)</f>
        <v>0</v>
      </c>
      <c r="AL26" s="61">
        <f t="shared" si="16"/>
        <v>26</v>
      </c>
      <c r="AM26" s="35"/>
      <c r="AN26" s="26"/>
      <c r="AO26" s="100"/>
      <c r="AP26" s="102" t="str">
        <f t="shared" si="17"/>
        <v/>
      </c>
      <c r="AQ26" s="35"/>
      <c r="AR26" s="29"/>
      <c r="AS26" s="105"/>
      <c r="AT26" s="95" t="str">
        <f t="shared" si="18"/>
        <v/>
      </c>
      <c r="AU26" s="22" t="str">
        <f t="shared" si="19"/>
        <v/>
      </c>
      <c r="AV26" s="87">
        <f>IF(AND(AU26&lt;&gt;"",AU26&gt;Point!$I$8),AU26-Point!$I$8,0)</f>
        <v>0</v>
      </c>
      <c r="AW26" s="22">
        <f>IF(AV26&lt;&gt;0,VLOOKUP(AV26,Point!$I$11:$J$48,2),0)</f>
        <v>0</v>
      </c>
      <c r="AX26" s="26"/>
      <c r="AY26" s="22" t="str">
        <f t="shared" si="20"/>
        <v/>
      </c>
      <c r="AZ26" s="22" t="str">
        <f t="shared" si="21"/>
        <v/>
      </c>
      <c r="BA26" s="22" t="str">
        <f t="shared" si="22"/>
        <v/>
      </c>
      <c r="BB26" s="43">
        <f>IF(AY26&lt;&gt;"",VLOOKUP(BA26,Point!$A$3:$B$122,2),0)</f>
        <v>0</v>
      </c>
      <c r="BC26" s="128">
        <f t="shared" si="23"/>
        <v>26</v>
      </c>
      <c r="BD26" s="65"/>
      <c r="BE26" s="27"/>
      <c r="BF26" s="22">
        <f t="shared" si="24"/>
        <v>0</v>
      </c>
      <c r="BG26" s="65"/>
      <c r="BH26" s="27"/>
      <c r="BI26" s="22">
        <f t="shared" si="25"/>
        <v>0</v>
      </c>
      <c r="BJ26" s="65"/>
      <c r="BK26" s="27"/>
      <c r="BL26" s="22">
        <f t="shared" si="26"/>
        <v>0</v>
      </c>
      <c r="BM26" s="65"/>
      <c r="BN26" s="27"/>
      <c r="BO26" s="150">
        <f t="shared" si="29"/>
        <v>0</v>
      </c>
      <c r="BP26" s="95" t="str">
        <f t="shared" si="30"/>
        <v/>
      </c>
      <c r="BQ26" s="22" t="str">
        <f t="shared" si="27"/>
        <v/>
      </c>
      <c r="BR26" s="57">
        <f>IF(BP26&lt;&gt;"",VLOOKUP(BQ26,Point!$A$3:$B$122,2),0)</f>
        <v>0</v>
      </c>
      <c r="BS26" s="64">
        <f t="shared" si="28"/>
        <v>26</v>
      </c>
    </row>
    <row r="27" spans="1:71" ht="12.95" customHeight="1" x14ac:dyDescent="0.25">
      <c r="A27" s="41">
        <f t="shared" si="0"/>
        <v>23</v>
      </c>
      <c r="B27" s="52">
        <f t="shared" si="1"/>
        <v>100</v>
      </c>
      <c r="C27" s="157">
        <v>8</v>
      </c>
      <c r="D27" s="154" t="s">
        <v>55</v>
      </c>
      <c r="E27" s="154" t="s">
        <v>56</v>
      </c>
      <c r="F27" s="154" t="s">
        <v>153</v>
      </c>
      <c r="G27" s="31" t="s">
        <v>349</v>
      </c>
      <c r="H27" s="140" t="s">
        <v>162</v>
      </c>
      <c r="I27" s="53">
        <f t="shared" si="2"/>
        <v>23</v>
      </c>
      <c r="J27" s="54" t="str">
        <f t="shared" si="3"/>
        <v/>
      </c>
      <c r="K27" s="54" t="str">
        <f t="shared" si="4"/>
        <v/>
      </c>
      <c r="L27" s="55">
        <f t="shared" si="5"/>
        <v>0</v>
      </c>
      <c r="M27" s="36">
        <f t="shared" si="6"/>
        <v>8</v>
      </c>
      <c r="N27" s="26">
        <v>23</v>
      </c>
      <c r="O27" s="43">
        <f>IF(N27,VLOOKUP(N27,Point!$A$3:$B$122,2),0)</f>
        <v>100</v>
      </c>
      <c r="P27" s="61">
        <f t="shared" si="7"/>
        <v>8</v>
      </c>
      <c r="Q27" s="35"/>
      <c r="R27" s="26"/>
      <c r="S27" s="100"/>
      <c r="T27" s="102" t="str">
        <f t="shared" si="8"/>
        <v/>
      </c>
      <c r="U27" s="35"/>
      <c r="V27" s="29"/>
      <c r="W27" s="105"/>
      <c r="X27" s="102" t="str">
        <f t="shared" si="9"/>
        <v/>
      </c>
      <c r="Y27" s="119" t="str">
        <f t="shared" si="10"/>
        <v/>
      </c>
      <c r="Z27" s="35"/>
      <c r="AA27" s="26"/>
      <c r="AB27" s="100"/>
      <c r="AC27" s="102" t="str">
        <f t="shared" si="11"/>
        <v/>
      </c>
      <c r="AD27" s="35"/>
      <c r="AE27" s="26"/>
      <c r="AF27" s="105"/>
      <c r="AG27" s="102" t="str">
        <f t="shared" si="12"/>
        <v/>
      </c>
      <c r="AH27" s="119" t="str">
        <f t="shared" si="13"/>
        <v/>
      </c>
      <c r="AI27" s="41" t="str">
        <f t="shared" si="14"/>
        <v/>
      </c>
      <c r="AJ27" s="22" t="str">
        <f t="shared" si="15"/>
        <v/>
      </c>
      <c r="AK27" s="57">
        <f>IF(AJ27&lt;&gt;"",VLOOKUP(AJ27,Point!$A$3:$B$122,2),0)</f>
        <v>0</v>
      </c>
      <c r="AL27" s="61">
        <f t="shared" si="16"/>
        <v>8</v>
      </c>
      <c r="AM27" s="35"/>
      <c r="AN27" s="26"/>
      <c r="AO27" s="100"/>
      <c r="AP27" s="102" t="str">
        <f t="shared" si="17"/>
        <v/>
      </c>
      <c r="AQ27" s="35"/>
      <c r="AR27" s="29"/>
      <c r="AS27" s="105"/>
      <c r="AT27" s="95" t="str">
        <f t="shared" si="18"/>
        <v/>
      </c>
      <c r="AU27" s="22" t="str">
        <f t="shared" si="19"/>
        <v/>
      </c>
      <c r="AV27" s="87">
        <f>IF(AND(AU27&lt;&gt;"",AU27&gt;Point!$I$8),AU27-Point!$I$8,0)</f>
        <v>0</v>
      </c>
      <c r="AW27" s="22">
        <f>IF(AV27&lt;&gt;0,VLOOKUP(AV27,Point!$I$11:$J$48,2),0)</f>
        <v>0</v>
      </c>
      <c r="AX27" s="26"/>
      <c r="AY27" s="22" t="str">
        <f t="shared" si="20"/>
        <v/>
      </c>
      <c r="AZ27" s="22" t="str">
        <f t="shared" si="21"/>
        <v/>
      </c>
      <c r="BA27" s="22" t="str">
        <f t="shared" si="22"/>
        <v/>
      </c>
      <c r="BB27" s="43">
        <f>IF(AY27&lt;&gt;"",VLOOKUP(BA27,Point!$A$3:$B$122,2),0)</f>
        <v>0</v>
      </c>
      <c r="BC27" s="128">
        <f t="shared" si="23"/>
        <v>8</v>
      </c>
      <c r="BD27" s="65"/>
      <c r="BE27" s="27"/>
      <c r="BF27" s="22">
        <f t="shared" si="24"/>
        <v>0</v>
      </c>
      <c r="BG27" s="65"/>
      <c r="BH27" s="27"/>
      <c r="BI27" s="22">
        <f t="shared" si="25"/>
        <v>0</v>
      </c>
      <c r="BJ27" s="65"/>
      <c r="BK27" s="27"/>
      <c r="BL27" s="22">
        <f t="shared" si="26"/>
        <v>0</v>
      </c>
      <c r="BM27" s="65"/>
      <c r="BN27" s="27"/>
      <c r="BO27" s="150">
        <f t="shared" si="29"/>
        <v>0</v>
      </c>
      <c r="BP27" s="95" t="str">
        <f t="shared" si="30"/>
        <v/>
      </c>
      <c r="BQ27" s="22" t="str">
        <f t="shared" si="27"/>
        <v/>
      </c>
      <c r="BR27" s="57">
        <f>IF(BP27&lt;&gt;"",VLOOKUP(BQ27,Point!$A$3:$B$122,2),0)</f>
        <v>0</v>
      </c>
      <c r="BS27" s="64">
        <f t="shared" si="28"/>
        <v>8</v>
      </c>
    </row>
    <row r="28" spans="1:71" ht="12.95" customHeight="1" x14ac:dyDescent="0.25">
      <c r="A28" s="41">
        <f t="shared" si="0"/>
        <v>24</v>
      </c>
      <c r="B28" s="52">
        <f t="shared" si="1"/>
        <v>99</v>
      </c>
      <c r="C28" s="157">
        <v>20</v>
      </c>
      <c r="D28" s="154" t="s">
        <v>306</v>
      </c>
      <c r="E28" s="154" t="s">
        <v>307</v>
      </c>
      <c r="F28" s="154" t="s">
        <v>153</v>
      </c>
      <c r="G28" s="31" t="s">
        <v>349</v>
      </c>
      <c r="H28" s="140" t="s">
        <v>163</v>
      </c>
      <c r="I28" s="53">
        <f t="shared" si="2"/>
        <v>24</v>
      </c>
      <c r="J28" s="54" t="str">
        <f t="shared" si="3"/>
        <v/>
      </c>
      <c r="K28" s="54" t="str">
        <f t="shared" si="4"/>
        <v/>
      </c>
      <c r="L28" s="55">
        <f t="shared" si="5"/>
        <v>0</v>
      </c>
      <c r="M28" s="36">
        <f t="shared" si="6"/>
        <v>20</v>
      </c>
      <c r="N28" s="26">
        <v>24</v>
      </c>
      <c r="O28" s="43">
        <f>IF(N28,VLOOKUP(N28,Point!$A$3:$B$122,2),0)</f>
        <v>99</v>
      </c>
      <c r="P28" s="61">
        <f t="shared" si="7"/>
        <v>20</v>
      </c>
      <c r="Q28" s="35"/>
      <c r="R28" s="26"/>
      <c r="S28" s="100"/>
      <c r="T28" s="102" t="str">
        <f t="shared" si="8"/>
        <v/>
      </c>
      <c r="U28" s="35"/>
      <c r="V28" s="29"/>
      <c r="W28" s="105"/>
      <c r="X28" s="102" t="str">
        <f t="shared" si="9"/>
        <v/>
      </c>
      <c r="Y28" s="119" t="str">
        <f t="shared" si="10"/>
        <v/>
      </c>
      <c r="Z28" s="35"/>
      <c r="AA28" s="26"/>
      <c r="AB28" s="100"/>
      <c r="AC28" s="102" t="str">
        <f t="shared" si="11"/>
        <v/>
      </c>
      <c r="AD28" s="35"/>
      <c r="AE28" s="26"/>
      <c r="AF28" s="105"/>
      <c r="AG28" s="102" t="str">
        <f t="shared" si="12"/>
        <v/>
      </c>
      <c r="AH28" s="119" t="str">
        <f t="shared" si="13"/>
        <v/>
      </c>
      <c r="AI28" s="41" t="str">
        <f t="shared" si="14"/>
        <v/>
      </c>
      <c r="AJ28" s="22" t="str">
        <f t="shared" si="15"/>
        <v/>
      </c>
      <c r="AK28" s="57">
        <f>IF(AJ28&lt;&gt;"",VLOOKUP(AJ28,Point!$A$3:$B$122,2),0)</f>
        <v>0</v>
      </c>
      <c r="AL28" s="61">
        <f t="shared" si="16"/>
        <v>20</v>
      </c>
      <c r="AM28" s="35"/>
      <c r="AN28" s="26"/>
      <c r="AO28" s="100"/>
      <c r="AP28" s="102" t="str">
        <f t="shared" si="17"/>
        <v/>
      </c>
      <c r="AQ28" s="35"/>
      <c r="AR28" s="29"/>
      <c r="AS28" s="105"/>
      <c r="AT28" s="95" t="str">
        <f t="shared" si="18"/>
        <v/>
      </c>
      <c r="AU28" s="22" t="str">
        <f t="shared" si="19"/>
        <v/>
      </c>
      <c r="AV28" s="87">
        <f>IF(AND(AU28&lt;&gt;"",AU28&gt;Point!$I$8),AU28-Point!$I$8,0)</f>
        <v>0</v>
      </c>
      <c r="AW28" s="22">
        <f>IF(AV28&lt;&gt;0,VLOOKUP(AV28,Point!$I$11:$J$48,2),0)</f>
        <v>0</v>
      </c>
      <c r="AX28" s="26"/>
      <c r="AY28" s="22" t="str">
        <f t="shared" si="20"/>
        <v/>
      </c>
      <c r="AZ28" s="22" t="str">
        <f t="shared" si="21"/>
        <v/>
      </c>
      <c r="BA28" s="22" t="str">
        <f t="shared" si="22"/>
        <v/>
      </c>
      <c r="BB28" s="43">
        <f>IF(AY28&lt;&gt;"",VLOOKUP(BA28,Point!$A$3:$B$122,2),0)</f>
        <v>0</v>
      </c>
      <c r="BC28" s="128">
        <f t="shared" si="23"/>
        <v>20</v>
      </c>
      <c r="BD28" s="65"/>
      <c r="BE28" s="27"/>
      <c r="BF28" s="22">
        <f t="shared" si="24"/>
        <v>0</v>
      </c>
      <c r="BG28" s="65"/>
      <c r="BH28" s="27"/>
      <c r="BI28" s="22">
        <f t="shared" si="25"/>
        <v>0</v>
      </c>
      <c r="BJ28" s="65"/>
      <c r="BK28" s="27"/>
      <c r="BL28" s="22">
        <f t="shared" si="26"/>
        <v>0</v>
      </c>
      <c r="BM28" s="65"/>
      <c r="BN28" s="27"/>
      <c r="BO28" s="150">
        <f t="shared" si="29"/>
        <v>0</v>
      </c>
      <c r="BP28" s="95" t="str">
        <f t="shared" si="30"/>
        <v/>
      </c>
      <c r="BQ28" s="22" t="str">
        <f t="shared" si="27"/>
        <v/>
      </c>
      <c r="BR28" s="57">
        <f>IF(BP28&lt;&gt;"",VLOOKUP(BQ28,Point!$A$3:$B$122,2),0)</f>
        <v>0</v>
      </c>
      <c r="BS28" s="64">
        <f t="shared" si="28"/>
        <v>20</v>
      </c>
    </row>
    <row r="29" spans="1:71" ht="12.95" customHeight="1" x14ac:dyDescent="0.25">
      <c r="A29" s="41">
        <f t="shared" si="0"/>
        <v>25</v>
      </c>
      <c r="B29" s="52">
        <f t="shared" si="1"/>
        <v>98</v>
      </c>
      <c r="C29" s="156">
        <v>35</v>
      </c>
      <c r="D29" s="154" t="s">
        <v>325</v>
      </c>
      <c r="E29" s="154" t="s">
        <v>326</v>
      </c>
      <c r="F29" s="154" t="s">
        <v>157</v>
      </c>
      <c r="G29" s="31" t="s">
        <v>349</v>
      </c>
      <c r="H29" s="140" t="s">
        <v>163</v>
      </c>
      <c r="I29" s="53">
        <f t="shared" si="2"/>
        <v>25</v>
      </c>
      <c r="J29" s="54" t="str">
        <f t="shared" si="3"/>
        <v/>
      </c>
      <c r="K29" s="54" t="str">
        <f t="shared" si="4"/>
        <v/>
      </c>
      <c r="L29" s="55">
        <f t="shared" si="5"/>
        <v>0</v>
      </c>
      <c r="M29" s="36">
        <f t="shared" si="6"/>
        <v>35</v>
      </c>
      <c r="N29" s="26">
        <v>25</v>
      </c>
      <c r="O29" s="43">
        <f>IF(N29,VLOOKUP(N29,Point!$A$3:$B$122,2),0)</f>
        <v>98</v>
      </c>
      <c r="P29" s="61">
        <f t="shared" si="7"/>
        <v>35</v>
      </c>
      <c r="Q29" s="35"/>
      <c r="R29" s="26"/>
      <c r="S29" s="100"/>
      <c r="T29" s="102" t="str">
        <f t="shared" si="8"/>
        <v/>
      </c>
      <c r="U29" s="35"/>
      <c r="V29" s="26"/>
      <c r="W29" s="100"/>
      <c r="X29" s="102" t="str">
        <f t="shared" si="9"/>
        <v/>
      </c>
      <c r="Y29" s="119" t="str">
        <f t="shared" si="10"/>
        <v/>
      </c>
      <c r="Z29" s="35"/>
      <c r="AA29" s="26"/>
      <c r="AB29" s="100"/>
      <c r="AC29" s="102" t="str">
        <f t="shared" si="11"/>
        <v/>
      </c>
      <c r="AD29" s="35"/>
      <c r="AE29" s="26"/>
      <c r="AF29" s="100"/>
      <c r="AG29" s="102" t="str">
        <f t="shared" si="12"/>
        <v/>
      </c>
      <c r="AH29" s="119" t="str">
        <f t="shared" si="13"/>
        <v/>
      </c>
      <c r="AI29" s="41" t="str">
        <f t="shared" si="14"/>
        <v/>
      </c>
      <c r="AJ29" s="22" t="str">
        <f t="shared" si="15"/>
        <v/>
      </c>
      <c r="AK29" s="57">
        <f>IF(AJ29&lt;&gt;"",VLOOKUP(AJ29,Point!$A$3:$B$122,2),0)</f>
        <v>0</v>
      </c>
      <c r="AL29" s="61">
        <f t="shared" si="16"/>
        <v>35</v>
      </c>
      <c r="AM29" s="35"/>
      <c r="AN29" s="26"/>
      <c r="AO29" s="100"/>
      <c r="AP29" s="102" t="str">
        <f t="shared" si="17"/>
        <v/>
      </c>
      <c r="AQ29" s="35"/>
      <c r="AR29" s="26"/>
      <c r="AS29" s="100"/>
      <c r="AT29" s="95" t="str">
        <f t="shared" si="18"/>
        <v/>
      </c>
      <c r="AU29" s="22" t="str">
        <f t="shared" si="19"/>
        <v/>
      </c>
      <c r="AV29" s="87">
        <f>IF(AND(AU29&lt;&gt;"",AU29&gt;Point!$I$8),AU29-Point!$I$8,0)</f>
        <v>0</v>
      </c>
      <c r="AW29" s="22">
        <f>IF(AV29&lt;&gt;0,VLOOKUP(AV29,Point!$I$11:$J$48,2),0)</f>
        <v>0</v>
      </c>
      <c r="AX29" s="26"/>
      <c r="AY29" s="22" t="str">
        <f t="shared" si="20"/>
        <v/>
      </c>
      <c r="AZ29" s="22" t="str">
        <f t="shared" si="21"/>
        <v/>
      </c>
      <c r="BA29" s="22" t="str">
        <f t="shared" si="22"/>
        <v/>
      </c>
      <c r="BB29" s="43">
        <f>IF(AY29&lt;&gt;"",VLOOKUP(BA29,Point!$A$3:$B$122,2),0)</f>
        <v>0</v>
      </c>
      <c r="BC29" s="128">
        <f t="shared" si="23"/>
        <v>35</v>
      </c>
      <c r="BD29" s="65"/>
      <c r="BE29" s="27"/>
      <c r="BF29" s="22">
        <f t="shared" si="24"/>
        <v>0</v>
      </c>
      <c r="BG29" s="65"/>
      <c r="BH29" s="27"/>
      <c r="BI29" s="22">
        <f t="shared" si="25"/>
        <v>0</v>
      </c>
      <c r="BJ29" s="65"/>
      <c r="BK29" s="27"/>
      <c r="BL29" s="22">
        <f t="shared" si="26"/>
        <v>0</v>
      </c>
      <c r="BM29" s="65"/>
      <c r="BN29" s="27"/>
      <c r="BO29" s="150">
        <f t="shared" si="29"/>
        <v>0</v>
      </c>
      <c r="BP29" s="95" t="str">
        <f t="shared" si="30"/>
        <v/>
      </c>
      <c r="BQ29" s="22" t="str">
        <f t="shared" si="27"/>
        <v/>
      </c>
      <c r="BR29" s="57">
        <f>IF(BP29&lt;&gt;"",VLOOKUP(BQ29,Point!$A$3:$B$122,2),0)</f>
        <v>0</v>
      </c>
      <c r="BS29" s="64">
        <f t="shared" si="28"/>
        <v>35</v>
      </c>
    </row>
    <row r="30" spans="1:71" ht="12.95" customHeight="1" x14ac:dyDescent="0.25">
      <c r="A30" s="41">
        <f t="shared" si="0"/>
        <v>26</v>
      </c>
      <c r="B30" s="52">
        <f t="shared" si="1"/>
        <v>97</v>
      </c>
      <c r="C30" s="157">
        <v>60</v>
      </c>
      <c r="D30" s="30" t="s">
        <v>384</v>
      </c>
      <c r="E30" s="30" t="s">
        <v>252</v>
      </c>
      <c r="F30" s="154" t="s">
        <v>158</v>
      </c>
      <c r="G30" s="31" t="s">
        <v>349</v>
      </c>
      <c r="H30" s="140" t="s">
        <v>163</v>
      </c>
      <c r="I30" s="53">
        <f t="shared" si="2"/>
        <v>26</v>
      </c>
      <c r="J30" s="54" t="str">
        <f t="shared" si="3"/>
        <v/>
      </c>
      <c r="K30" s="54" t="str">
        <f t="shared" si="4"/>
        <v/>
      </c>
      <c r="L30" s="55">
        <f t="shared" si="5"/>
        <v>0</v>
      </c>
      <c r="M30" s="36">
        <f t="shared" si="6"/>
        <v>60</v>
      </c>
      <c r="N30" s="26">
        <v>26</v>
      </c>
      <c r="O30" s="43">
        <f>IF(N30,VLOOKUP(N30,Point!$A$3:$B$122,2),0)</f>
        <v>97</v>
      </c>
      <c r="P30" s="61">
        <f t="shared" si="7"/>
        <v>60</v>
      </c>
      <c r="Q30" s="35"/>
      <c r="R30" s="26"/>
      <c r="S30" s="100"/>
      <c r="T30" s="102" t="str">
        <f t="shared" si="8"/>
        <v/>
      </c>
      <c r="U30" s="35"/>
      <c r="V30" s="29"/>
      <c r="W30" s="105"/>
      <c r="X30" s="102" t="str">
        <f t="shared" si="9"/>
        <v/>
      </c>
      <c r="Y30" s="119" t="str">
        <f t="shared" si="10"/>
        <v/>
      </c>
      <c r="Z30" s="35"/>
      <c r="AA30" s="26"/>
      <c r="AB30" s="100"/>
      <c r="AC30" s="102" t="str">
        <f t="shared" si="11"/>
        <v/>
      </c>
      <c r="AD30" s="35"/>
      <c r="AE30" s="26"/>
      <c r="AF30" s="105"/>
      <c r="AG30" s="102" t="str">
        <f t="shared" si="12"/>
        <v/>
      </c>
      <c r="AH30" s="119" t="str">
        <f t="shared" si="13"/>
        <v/>
      </c>
      <c r="AI30" s="41" t="str">
        <f t="shared" si="14"/>
        <v/>
      </c>
      <c r="AJ30" s="22" t="str">
        <f t="shared" si="15"/>
        <v/>
      </c>
      <c r="AK30" s="57">
        <f>IF(AJ30&lt;&gt;"",VLOOKUP(AJ30,Point!$A$3:$B$122,2),0)</f>
        <v>0</v>
      </c>
      <c r="AL30" s="61">
        <f t="shared" si="16"/>
        <v>60</v>
      </c>
      <c r="AM30" s="35"/>
      <c r="AN30" s="26"/>
      <c r="AO30" s="100"/>
      <c r="AP30" s="102" t="str">
        <f t="shared" si="17"/>
        <v/>
      </c>
      <c r="AQ30" s="35"/>
      <c r="AR30" s="29"/>
      <c r="AS30" s="105"/>
      <c r="AT30" s="95" t="str">
        <f t="shared" si="18"/>
        <v/>
      </c>
      <c r="AU30" s="22" t="str">
        <f t="shared" si="19"/>
        <v/>
      </c>
      <c r="AV30" s="87">
        <f>IF(AND(AU30&lt;&gt;"",AU30&gt;Point!$I$8),AU30-Point!$I$8,0)</f>
        <v>0</v>
      </c>
      <c r="AW30" s="22">
        <f>IF(AV30&lt;&gt;0,VLOOKUP(AV30,Point!$I$11:$J$48,2),0)</f>
        <v>0</v>
      </c>
      <c r="AX30" s="26"/>
      <c r="AY30" s="22" t="str">
        <f t="shared" si="20"/>
        <v/>
      </c>
      <c r="AZ30" s="22" t="str">
        <f t="shared" si="21"/>
        <v/>
      </c>
      <c r="BA30" s="22" t="str">
        <f t="shared" si="22"/>
        <v/>
      </c>
      <c r="BB30" s="43">
        <f>IF(AY30&lt;&gt;"",VLOOKUP(BA30,Point!$A$3:$B$122,2),0)</f>
        <v>0</v>
      </c>
      <c r="BC30" s="128">
        <f t="shared" si="23"/>
        <v>60</v>
      </c>
      <c r="BD30" s="65"/>
      <c r="BE30" s="27"/>
      <c r="BF30" s="22">
        <f t="shared" si="24"/>
        <v>0</v>
      </c>
      <c r="BG30" s="65"/>
      <c r="BH30" s="27"/>
      <c r="BI30" s="22">
        <f t="shared" si="25"/>
        <v>0</v>
      </c>
      <c r="BJ30" s="65"/>
      <c r="BK30" s="27"/>
      <c r="BL30" s="22">
        <f t="shared" si="26"/>
        <v>0</v>
      </c>
      <c r="BM30" s="65"/>
      <c r="BN30" s="27"/>
      <c r="BO30" s="150">
        <f t="shared" si="29"/>
        <v>0</v>
      </c>
      <c r="BP30" s="95" t="str">
        <f t="shared" si="30"/>
        <v/>
      </c>
      <c r="BQ30" s="22" t="str">
        <f t="shared" si="27"/>
        <v/>
      </c>
      <c r="BR30" s="57">
        <f>IF(BP30&lt;&gt;"",VLOOKUP(BQ30,Point!$A$3:$B$122,2),0)</f>
        <v>0</v>
      </c>
      <c r="BS30" s="64">
        <f t="shared" si="28"/>
        <v>60</v>
      </c>
    </row>
    <row r="31" spans="1:71" ht="12.95" customHeight="1" x14ac:dyDescent="0.25">
      <c r="A31" s="41">
        <f t="shared" si="0"/>
        <v>27</v>
      </c>
      <c r="B31" s="52">
        <f t="shared" si="1"/>
        <v>96</v>
      </c>
      <c r="C31" s="157">
        <v>38</v>
      </c>
      <c r="D31" s="154" t="s">
        <v>330</v>
      </c>
      <c r="E31" s="154" t="s">
        <v>266</v>
      </c>
      <c r="F31" s="154" t="s">
        <v>331</v>
      </c>
      <c r="G31" s="31" t="s">
        <v>349</v>
      </c>
      <c r="H31" s="140" t="s">
        <v>163</v>
      </c>
      <c r="I31" s="53">
        <f t="shared" si="2"/>
        <v>27</v>
      </c>
      <c r="J31" s="54" t="str">
        <f t="shared" si="3"/>
        <v/>
      </c>
      <c r="K31" s="54" t="str">
        <f t="shared" si="4"/>
        <v/>
      </c>
      <c r="L31" s="55">
        <f t="shared" si="5"/>
        <v>0</v>
      </c>
      <c r="M31" s="36">
        <f t="shared" si="6"/>
        <v>38</v>
      </c>
      <c r="N31" s="26">
        <v>27</v>
      </c>
      <c r="O31" s="43">
        <f>IF(N31,VLOOKUP(N31,Point!$A$3:$B$122,2),0)</f>
        <v>96</v>
      </c>
      <c r="P31" s="61">
        <f t="shared" si="7"/>
        <v>38</v>
      </c>
      <c r="Q31" s="35"/>
      <c r="R31" s="26"/>
      <c r="S31" s="100"/>
      <c r="T31" s="102" t="str">
        <f t="shared" si="8"/>
        <v/>
      </c>
      <c r="U31" s="35"/>
      <c r="V31" s="29"/>
      <c r="W31" s="105"/>
      <c r="X31" s="102" t="str">
        <f t="shared" si="9"/>
        <v/>
      </c>
      <c r="Y31" s="119" t="str">
        <f t="shared" si="10"/>
        <v/>
      </c>
      <c r="Z31" s="35"/>
      <c r="AA31" s="26"/>
      <c r="AB31" s="100"/>
      <c r="AC31" s="102" t="str">
        <f t="shared" si="11"/>
        <v/>
      </c>
      <c r="AD31" s="35"/>
      <c r="AE31" s="26"/>
      <c r="AF31" s="105"/>
      <c r="AG31" s="102" t="str">
        <f t="shared" si="12"/>
        <v/>
      </c>
      <c r="AH31" s="119" t="str">
        <f t="shared" si="13"/>
        <v/>
      </c>
      <c r="AI31" s="41" t="str">
        <f t="shared" si="14"/>
        <v/>
      </c>
      <c r="AJ31" s="22" t="str">
        <f t="shared" si="15"/>
        <v/>
      </c>
      <c r="AK31" s="57">
        <f>IF(AJ31&lt;&gt;"",VLOOKUP(AJ31,Point!$A$3:$B$122,2),0)</f>
        <v>0</v>
      </c>
      <c r="AL31" s="61">
        <f t="shared" si="16"/>
        <v>38</v>
      </c>
      <c r="AM31" s="35"/>
      <c r="AN31" s="26"/>
      <c r="AO31" s="100"/>
      <c r="AP31" s="102" t="str">
        <f t="shared" si="17"/>
        <v/>
      </c>
      <c r="AQ31" s="35"/>
      <c r="AR31" s="29"/>
      <c r="AS31" s="105"/>
      <c r="AT31" s="95" t="str">
        <f t="shared" si="18"/>
        <v/>
      </c>
      <c r="AU31" s="22" t="str">
        <f t="shared" si="19"/>
        <v/>
      </c>
      <c r="AV31" s="87">
        <f>IF(AND(AU31&lt;&gt;"",AU31&gt;Point!$I$8),AU31-Point!$I$8,0)</f>
        <v>0</v>
      </c>
      <c r="AW31" s="22">
        <f>IF(AV31&lt;&gt;0,VLOOKUP(AV31,Point!$I$11:$J$48,2),0)</f>
        <v>0</v>
      </c>
      <c r="AX31" s="26"/>
      <c r="AY31" s="22" t="str">
        <f t="shared" si="20"/>
        <v/>
      </c>
      <c r="AZ31" s="22" t="str">
        <f t="shared" si="21"/>
        <v/>
      </c>
      <c r="BA31" s="22" t="str">
        <f t="shared" si="22"/>
        <v/>
      </c>
      <c r="BB31" s="43">
        <f>IF(AY31&lt;&gt;"",VLOOKUP(BA31,Point!$A$3:$B$122,2),0)</f>
        <v>0</v>
      </c>
      <c r="BC31" s="128">
        <f t="shared" si="23"/>
        <v>38</v>
      </c>
      <c r="BD31" s="65"/>
      <c r="BE31" s="27"/>
      <c r="BF31" s="22">
        <f t="shared" si="24"/>
        <v>0</v>
      </c>
      <c r="BG31" s="65"/>
      <c r="BH31" s="27"/>
      <c r="BI31" s="22">
        <f t="shared" si="25"/>
        <v>0</v>
      </c>
      <c r="BJ31" s="65"/>
      <c r="BK31" s="27"/>
      <c r="BL31" s="22">
        <f t="shared" si="26"/>
        <v>0</v>
      </c>
      <c r="BM31" s="65"/>
      <c r="BN31" s="27"/>
      <c r="BO31" s="150">
        <f t="shared" si="29"/>
        <v>0</v>
      </c>
      <c r="BP31" s="95" t="str">
        <f t="shared" si="30"/>
        <v/>
      </c>
      <c r="BQ31" s="22" t="str">
        <f t="shared" si="27"/>
        <v/>
      </c>
      <c r="BR31" s="57">
        <f>IF(BP31&lt;&gt;"",VLOOKUP(BQ31,Point!$A$3:$B$122,2),0)</f>
        <v>0</v>
      </c>
      <c r="BS31" s="64">
        <f t="shared" si="28"/>
        <v>38</v>
      </c>
    </row>
    <row r="32" spans="1:71" ht="12.95" customHeight="1" x14ac:dyDescent="0.25">
      <c r="A32" s="41">
        <f t="shared" si="0"/>
        <v>28</v>
      </c>
      <c r="B32" s="52">
        <f t="shared" si="1"/>
        <v>95</v>
      </c>
      <c r="C32" s="156">
        <v>33</v>
      </c>
      <c r="D32" s="154" t="s">
        <v>322</v>
      </c>
      <c r="E32" s="154" t="s">
        <v>137</v>
      </c>
      <c r="F32" s="154" t="s">
        <v>158</v>
      </c>
      <c r="G32" s="31" t="s">
        <v>349</v>
      </c>
      <c r="H32" s="140" t="s">
        <v>163</v>
      </c>
      <c r="I32" s="53">
        <f t="shared" si="2"/>
        <v>28</v>
      </c>
      <c r="J32" s="54" t="str">
        <f t="shared" si="3"/>
        <v/>
      </c>
      <c r="K32" s="54" t="str">
        <f t="shared" si="4"/>
        <v/>
      </c>
      <c r="L32" s="55">
        <f t="shared" si="5"/>
        <v>0</v>
      </c>
      <c r="M32" s="36">
        <f t="shared" si="6"/>
        <v>33</v>
      </c>
      <c r="N32" s="26">
        <v>28</v>
      </c>
      <c r="O32" s="43">
        <f>IF(N32,VLOOKUP(N32,Point!$A$3:$B$122,2),0)</f>
        <v>95</v>
      </c>
      <c r="P32" s="61">
        <f t="shared" si="7"/>
        <v>33</v>
      </c>
      <c r="Q32" s="35"/>
      <c r="R32" s="26"/>
      <c r="S32" s="100"/>
      <c r="T32" s="102" t="str">
        <f t="shared" si="8"/>
        <v/>
      </c>
      <c r="U32" s="35"/>
      <c r="V32" s="29"/>
      <c r="W32" s="105"/>
      <c r="X32" s="102" t="str">
        <f t="shared" si="9"/>
        <v/>
      </c>
      <c r="Y32" s="119" t="str">
        <f t="shared" si="10"/>
        <v/>
      </c>
      <c r="Z32" s="35"/>
      <c r="AA32" s="26"/>
      <c r="AB32" s="100"/>
      <c r="AC32" s="102" t="str">
        <f t="shared" si="11"/>
        <v/>
      </c>
      <c r="AD32" s="35"/>
      <c r="AE32" s="26"/>
      <c r="AF32" s="105"/>
      <c r="AG32" s="102" t="str">
        <f t="shared" si="12"/>
        <v/>
      </c>
      <c r="AH32" s="119" t="str">
        <f t="shared" si="13"/>
        <v/>
      </c>
      <c r="AI32" s="41" t="str">
        <f t="shared" si="14"/>
        <v/>
      </c>
      <c r="AJ32" s="22" t="str">
        <f t="shared" si="15"/>
        <v/>
      </c>
      <c r="AK32" s="57">
        <f>IF(AJ32&lt;&gt;"",VLOOKUP(AJ32,Point!$A$3:$B$122,2),0)</f>
        <v>0</v>
      </c>
      <c r="AL32" s="61">
        <f t="shared" si="16"/>
        <v>33</v>
      </c>
      <c r="AM32" s="35"/>
      <c r="AN32" s="26"/>
      <c r="AO32" s="100"/>
      <c r="AP32" s="102" t="str">
        <f t="shared" si="17"/>
        <v/>
      </c>
      <c r="AQ32" s="35"/>
      <c r="AR32" s="29"/>
      <c r="AS32" s="105"/>
      <c r="AT32" s="95" t="str">
        <f t="shared" si="18"/>
        <v/>
      </c>
      <c r="AU32" s="22" t="str">
        <f t="shared" si="19"/>
        <v/>
      </c>
      <c r="AV32" s="87">
        <f>IF(AND(AU32&lt;&gt;"",AU32&gt;Point!$I$8),AU32-Point!$I$8,0)</f>
        <v>0</v>
      </c>
      <c r="AW32" s="22">
        <f>IF(AV32&lt;&gt;0,VLOOKUP(AV32,Point!$I$11:$J$48,2),0)</f>
        <v>0</v>
      </c>
      <c r="AX32" s="26"/>
      <c r="AY32" s="22" t="str">
        <f t="shared" si="20"/>
        <v/>
      </c>
      <c r="AZ32" s="22" t="str">
        <f t="shared" si="21"/>
        <v/>
      </c>
      <c r="BA32" s="22" t="str">
        <f t="shared" si="22"/>
        <v/>
      </c>
      <c r="BB32" s="43">
        <f>IF(AY32&lt;&gt;"",VLOOKUP(BA32,Point!$A$3:$B$122,2),0)</f>
        <v>0</v>
      </c>
      <c r="BC32" s="128">
        <f t="shared" si="23"/>
        <v>33</v>
      </c>
      <c r="BD32" s="65"/>
      <c r="BE32" s="27"/>
      <c r="BF32" s="22">
        <f t="shared" si="24"/>
        <v>0</v>
      </c>
      <c r="BG32" s="65"/>
      <c r="BH32" s="27"/>
      <c r="BI32" s="22">
        <f t="shared" si="25"/>
        <v>0</v>
      </c>
      <c r="BJ32" s="65"/>
      <c r="BK32" s="27"/>
      <c r="BL32" s="22">
        <f t="shared" si="26"/>
        <v>0</v>
      </c>
      <c r="BM32" s="65"/>
      <c r="BN32" s="27"/>
      <c r="BO32" s="150">
        <f t="shared" si="29"/>
        <v>0</v>
      </c>
      <c r="BP32" s="95" t="str">
        <f t="shared" si="30"/>
        <v/>
      </c>
      <c r="BQ32" s="22" t="str">
        <f t="shared" si="27"/>
        <v/>
      </c>
      <c r="BR32" s="57">
        <f>IF(BP32&lt;&gt;"",VLOOKUP(BQ32,Point!$A$3:$B$122,2),0)</f>
        <v>0</v>
      </c>
      <c r="BS32" s="64">
        <f t="shared" si="28"/>
        <v>33</v>
      </c>
    </row>
    <row r="33" spans="1:71" ht="12.95" customHeight="1" x14ac:dyDescent="0.25">
      <c r="A33" s="41">
        <f t="shared" si="0"/>
        <v>29</v>
      </c>
      <c r="B33" s="52">
        <f t="shared" si="1"/>
        <v>94</v>
      </c>
      <c r="C33" s="156">
        <v>9</v>
      </c>
      <c r="D33" s="154" t="s">
        <v>295</v>
      </c>
      <c r="E33" s="154" t="s">
        <v>296</v>
      </c>
      <c r="F33" s="154" t="s">
        <v>153</v>
      </c>
      <c r="G33" s="31" t="s">
        <v>349</v>
      </c>
      <c r="H33" s="140" t="s">
        <v>162</v>
      </c>
      <c r="I33" s="53">
        <f t="shared" si="2"/>
        <v>29</v>
      </c>
      <c r="J33" s="54" t="str">
        <f t="shared" si="3"/>
        <v/>
      </c>
      <c r="K33" s="54" t="str">
        <f t="shared" si="4"/>
        <v/>
      </c>
      <c r="L33" s="55">
        <f t="shared" si="5"/>
        <v>0</v>
      </c>
      <c r="M33" s="36">
        <f t="shared" si="6"/>
        <v>9</v>
      </c>
      <c r="N33" s="26">
        <v>29</v>
      </c>
      <c r="O33" s="43">
        <f>IF(N33,VLOOKUP(N33,Point!$A$3:$B$122,2),0)</f>
        <v>94</v>
      </c>
      <c r="P33" s="61">
        <f t="shared" si="7"/>
        <v>9</v>
      </c>
      <c r="Q33" s="35"/>
      <c r="R33" s="26"/>
      <c r="S33" s="100"/>
      <c r="T33" s="102" t="str">
        <f t="shared" si="8"/>
        <v/>
      </c>
      <c r="U33" s="35"/>
      <c r="V33" s="26"/>
      <c r="W33" s="100"/>
      <c r="X33" s="102" t="str">
        <f t="shared" si="9"/>
        <v/>
      </c>
      <c r="Y33" s="119" t="str">
        <f t="shared" si="10"/>
        <v/>
      </c>
      <c r="Z33" s="35"/>
      <c r="AA33" s="26"/>
      <c r="AB33" s="100"/>
      <c r="AC33" s="102" t="str">
        <f t="shared" si="11"/>
        <v/>
      </c>
      <c r="AD33" s="35"/>
      <c r="AE33" s="26"/>
      <c r="AF33" s="100"/>
      <c r="AG33" s="102" t="str">
        <f t="shared" si="12"/>
        <v/>
      </c>
      <c r="AH33" s="119" t="str">
        <f t="shared" si="13"/>
        <v/>
      </c>
      <c r="AI33" s="41" t="str">
        <f t="shared" si="14"/>
        <v/>
      </c>
      <c r="AJ33" s="22" t="str">
        <f t="shared" si="15"/>
        <v/>
      </c>
      <c r="AK33" s="57">
        <f>IF(AJ33&lt;&gt;"",VLOOKUP(AJ33,Point!$A$3:$B$122,2),0)</f>
        <v>0</v>
      </c>
      <c r="AL33" s="61">
        <f t="shared" si="16"/>
        <v>9</v>
      </c>
      <c r="AM33" s="35"/>
      <c r="AN33" s="26"/>
      <c r="AO33" s="100"/>
      <c r="AP33" s="102" t="str">
        <f t="shared" si="17"/>
        <v/>
      </c>
      <c r="AQ33" s="35"/>
      <c r="AR33" s="26"/>
      <c r="AS33" s="100"/>
      <c r="AT33" s="95" t="str">
        <f t="shared" si="18"/>
        <v/>
      </c>
      <c r="AU33" s="22" t="str">
        <f t="shared" si="19"/>
        <v/>
      </c>
      <c r="AV33" s="87">
        <f>IF(AND(AU33&lt;&gt;"",AU33&gt;Point!$I$8),AU33-Point!$I$8,0)</f>
        <v>0</v>
      </c>
      <c r="AW33" s="22">
        <f>IF(AV33&lt;&gt;0,VLOOKUP(AV33,Point!$I$11:$J$48,2),0)</f>
        <v>0</v>
      </c>
      <c r="AX33" s="26"/>
      <c r="AY33" s="22" t="str">
        <f t="shared" si="20"/>
        <v/>
      </c>
      <c r="AZ33" s="22" t="str">
        <f t="shared" si="21"/>
        <v/>
      </c>
      <c r="BA33" s="22" t="str">
        <f t="shared" si="22"/>
        <v/>
      </c>
      <c r="BB33" s="43">
        <f>IF(AY33&lt;&gt;"",VLOOKUP(BA33,Point!$A$3:$B$122,2),0)</f>
        <v>0</v>
      </c>
      <c r="BC33" s="128">
        <f t="shared" si="23"/>
        <v>9</v>
      </c>
      <c r="BD33" s="65"/>
      <c r="BE33" s="27"/>
      <c r="BF33" s="22">
        <f t="shared" si="24"/>
        <v>0</v>
      </c>
      <c r="BG33" s="65"/>
      <c r="BH33" s="27"/>
      <c r="BI33" s="22">
        <f t="shared" si="25"/>
        <v>0</v>
      </c>
      <c r="BJ33" s="65"/>
      <c r="BK33" s="27"/>
      <c r="BL33" s="22">
        <f t="shared" si="26"/>
        <v>0</v>
      </c>
      <c r="BM33" s="65"/>
      <c r="BN33" s="27"/>
      <c r="BO33" s="150">
        <f t="shared" si="29"/>
        <v>0</v>
      </c>
      <c r="BP33" s="95" t="str">
        <f t="shared" si="30"/>
        <v/>
      </c>
      <c r="BQ33" s="22" t="str">
        <f t="shared" si="27"/>
        <v/>
      </c>
      <c r="BR33" s="57">
        <f>IF(BP33&lt;&gt;"",VLOOKUP(BQ33,Point!$A$3:$B$122,2),0)</f>
        <v>0</v>
      </c>
      <c r="BS33" s="64">
        <f t="shared" si="28"/>
        <v>9</v>
      </c>
    </row>
    <row r="34" spans="1:71" ht="12.95" customHeight="1" x14ac:dyDescent="0.25">
      <c r="A34" s="41">
        <f t="shared" si="0"/>
        <v>30</v>
      </c>
      <c r="B34" s="52">
        <f t="shared" si="1"/>
        <v>93</v>
      </c>
      <c r="C34" s="157">
        <v>16</v>
      </c>
      <c r="D34" s="154" t="s">
        <v>301</v>
      </c>
      <c r="E34" s="154" t="s">
        <v>302</v>
      </c>
      <c r="F34" s="154" t="s">
        <v>161</v>
      </c>
      <c r="G34" s="31" t="s">
        <v>349</v>
      </c>
      <c r="H34" s="140" t="s">
        <v>163</v>
      </c>
      <c r="I34" s="53">
        <f t="shared" si="2"/>
        <v>30</v>
      </c>
      <c r="J34" s="54" t="str">
        <f t="shared" si="3"/>
        <v/>
      </c>
      <c r="K34" s="54" t="str">
        <f t="shared" si="4"/>
        <v/>
      </c>
      <c r="L34" s="55">
        <f t="shared" si="5"/>
        <v>0</v>
      </c>
      <c r="M34" s="36">
        <f t="shared" si="6"/>
        <v>16</v>
      </c>
      <c r="N34" s="26">
        <v>30</v>
      </c>
      <c r="O34" s="43">
        <f>IF(N34,VLOOKUP(N34,Point!$A$3:$B$122,2),0)</f>
        <v>93</v>
      </c>
      <c r="P34" s="61">
        <f t="shared" si="7"/>
        <v>16</v>
      </c>
      <c r="Q34" s="35"/>
      <c r="R34" s="26"/>
      <c r="S34" s="100"/>
      <c r="T34" s="102" t="str">
        <f t="shared" si="8"/>
        <v/>
      </c>
      <c r="U34" s="35"/>
      <c r="V34" s="23"/>
      <c r="W34" s="104"/>
      <c r="X34" s="102" t="str">
        <f t="shared" si="9"/>
        <v/>
      </c>
      <c r="Y34" s="119" t="str">
        <f t="shared" si="10"/>
        <v/>
      </c>
      <c r="Z34" s="35"/>
      <c r="AA34" s="26"/>
      <c r="AB34" s="100"/>
      <c r="AC34" s="102" t="str">
        <f t="shared" si="11"/>
        <v/>
      </c>
      <c r="AD34" s="35"/>
      <c r="AE34" s="26"/>
      <c r="AF34" s="104"/>
      <c r="AG34" s="102" t="str">
        <f t="shared" si="12"/>
        <v/>
      </c>
      <c r="AH34" s="119" t="str">
        <f t="shared" si="13"/>
        <v/>
      </c>
      <c r="AI34" s="41" t="str">
        <f t="shared" si="14"/>
        <v/>
      </c>
      <c r="AJ34" s="22" t="str">
        <f t="shared" si="15"/>
        <v/>
      </c>
      <c r="AK34" s="57">
        <f>IF(AJ34&lt;&gt;"",VLOOKUP(AJ34,Point!$A$3:$B$122,2),0)</f>
        <v>0</v>
      </c>
      <c r="AL34" s="61">
        <f t="shared" si="16"/>
        <v>16</v>
      </c>
      <c r="AM34" s="35"/>
      <c r="AN34" s="26"/>
      <c r="AO34" s="100"/>
      <c r="AP34" s="102" t="str">
        <f t="shared" si="17"/>
        <v/>
      </c>
      <c r="AQ34" s="35"/>
      <c r="AR34" s="23"/>
      <c r="AS34" s="104"/>
      <c r="AT34" s="95" t="str">
        <f t="shared" si="18"/>
        <v/>
      </c>
      <c r="AU34" s="22" t="str">
        <f t="shared" si="19"/>
        <v/>
      </c>
      <c r="AV34" s="87">
        <f>IF(AND(AU34&lt;&gt;"",AU34&gt;Point!$I$8),AU34-Point!$I$8,0)</f>
        <v>0</v>
      </c>
      <c r="AW34" s="22">
        <f>IF(AV34&lt;&gt;0,VLOOKUP(AV34,Point!$I$11:$J$48,2),0)</f>
        <v>0</v>
      </c>
      <c r="AX34" s="26"/>
      <c r="AY34" s="22" t="str">
        <f t="shared" si="20"/>
        <v/>
      </c>
      <c r="AZ34" s="22" t="str">
        <f t="shared" si="21"/>
        <v/>
      </c>
      <c r="BA34" s="22" t="str">
        <f t="shared" si="22"/>
        <v/>
      </c>
      <c r="BB34" s="43">
        <f>IF(AY34&lt;&gt;"",VLOOKUP(BA34,Point!$A$3:$B$122,2),0)</f>
        <v>0</v>
      </c>
      <c r="BC34" s="128">
        <f t="shared" si="23"/>
        <v>16</v>
      </c>
      <c r="BD34" s="65"/>
      <c r="BE34" s="27"/>
      <c r="BF34" s="22">
        <f t="shared" si="24"/>
        <v>0</v>
      </c>
      <c r="BG34" s="65"/>
      <c r="BH34" s="27"/>
      <c r="BI34" s="22">
        <f t="shared" si="25"/>
        <v>0</v>
      </c>
      <c r="BJ34" s="65"/>
      <c r="BK34" s="27"/>
      <c r="BL34" s="22">
        <f t="shared" si="26"/>
        <v>0</v>
      </c>
      <c r="BM34" s="65"/>
      <c r="BN34" s="27"/>
      <c r="BO34" s="150">
        <f t="shared" si="29"/>
        <v>0</v>
      </c>
      <c r="BP34" s="95" t="str">
        <f t="shared" si="30"/>
        <v/>
      </c>
      <c r="BQ34" s="22" t="str">
        <f t="shared" si="27"/>
        <v/>
      </c>
      <c r="BR34" s="57">
        <f>IF(BP34&lt;&gt;"",VLOOKUP(BQ34,Point!$A$3:$B$122,2),0)</f>
        <v>0</v>
      </c>
      <c r="BS34" s="64">
        <f t="shared" si="28"/>
        <v>16</v>
      </c>
    </row>
    <row r="35" spans="1:71" ht="12.95" customHeight="1" x14ac:dyDescent="0.25">
      <c r="A35" s="41">
        <f t="shared" si="0"/>
        <v>31</v>
      </c>
      <c r="B35" s="52">
        <f t="shared" si="1"/>
        <v>92</v>
      </c>
      <c r="C35" s="156">
        <v>25</v>
      </c>
      <c r="D35" s="154" t="s">
        <v>313</v>
      </c>
      <c r="E35" s="154" t="s">
        <v>241</v>
      </c>
      <c r="F35" s="154" t="s">
        <v>155</v>
      </c>
      <c r="G35" s="31" t="s">
        <v>349</v>
      </c>
      <c r="H35" s="140" t="s">
        <v>163</v>
      </c>
      <c r="I35" s="53">
        <f t="shared" si="2"/>
        <v>31</v>
      </c>
      <c r="J35" s="54" t="str">
        <f t="shared" si="3"/>
        <v/>
      </c>
      <c r="K35" s="54" t="str">
        <f t="shared" si="4"/>
        <v/>
      </c>
      <c r="L35" s="55">
        <f t="shared" si="5"/>
        <v>0</v>
      </c>
      <c r="M35" s="36">
        <f t="shared" si="6"/>
        <v>25</v>
      </c>
      <c r="N35" s="26">
        <v>31</v>
      </c>
      <c r="O35" s="43">
        <f>IF(N35,VLOOKUP(N35,Point!$A$3:$B$122,2),0)</f>
        <v>92</v>
      </c>
      <c r="P35" s="61">
        <f t="shared" si="7"/>
        <v>25</v>
      </c>
      <c r="Q35" s="35"/>
      <c r="R35" s="26"/>
      <c r="S35" s="100"/>
      <c r="T35" s="102" t="str">
        <f t="shared" si="8"/>
        <v/>
      </c>
      <c r="U35" s="35"/>
      <c r="V35" s="26"/>
      <c r="W35" s="100"/>
      <c r="X35" s="102" t="str">
        <f t="shared" si="9"/>
        <v/>
      </c>
      <c r="Y35" s="119" t="str">
        <f t="shared" si="10"/>
        <v/>
      </c>
      <c r="Z35" s="35"/>
      <c r="AA35" s="26"/>
      <c r="AB35" s="100"/>
      <c r="AC35" s="102" t="str">
        <f t="shared" si="11"/>
        <v/>
      </c>
      <c r="AD35" s="35"/>
      <c r="AE35" s="26"/>
      <c r="AF35" s="100"/>
      <c r="AG35" s="102" t="str">
        <f t="shared" si="12"/>
        <v/>
      </c>
      <c r="AH35" s="119" t="str">
        <f t="shared" si="13"/>
        <v/>
      </c>
      <c r="AI35" s="41" t="str">
        <f t="shared" si="14"/>
        <v/>
      </c>
      <c r="AJ35" s="22" t="str">
        <f t="shared" si="15"/>
        <v/>
      </c>
      <c r="AK35" s="57">
        <f>IF(AJ35&lt;&gt;"",VLOOKUP(AJ35,Point!$A$3:$B$122,2),0)</f>
        <v>0</v>
      </c>
      <c r="AL35" s="61">
        <f t="shared" si="16"/>
        <v>25</v>
      </c>
      <c r="AM35" s="35"/>
      <c r="AN35" s="26"/>
      <c r="AO35" s="100"/>
      <c r="AP35" s="102" t="str">
        <f t="shared" si="17"/>
        <v/>
      </c>
      <c r="AQ35" s="35"/>
      <c r="AR35" s="26"/>
      <c r="AS35" s="100"/>
      <c r="AT35" s="95" t="str">
        <f t="shared" si="18"/>
        <v/>
      </c>
      <c r="AU35" s="22" t="str">
        <f t="shared" si="19"/>
        <v/>
      </c>
      <c r="AV35" s="87">
        <f>IF(AND(AU35&lt;&gt;"",AU35&gt;Point!$I$8),AU35-Point!$I$8,0)</f>
        <v>0</v>
      </c>
      <c r="AW35" s="22">
        <f>IF(AV35&lt;&gt;0,VLOOKUP(AV35,Point!$I$11:$J$48,2),0)</f>
        <v>0</v>
      </c>
      <c r="AX35" s="26"/>
      <c r="AY35" s="22" t="str">
        <f t="shared" si="20"/>
        <v/>
      </c>
      <c r="AZ35" s="22" t="str">
        <f t="shared" si="21"/>
        <v/>
      </c>
      <c r="BA35" s="22" t="str">
        <f t="shared" si="22"/>
        <v/>
      </c>
      <c r="BB35" s="43">
        <f>IF(AY35&lt;&gt;"",VLOOKUP(BA35,Point!$A$3:$B$122,2),0)</f>
        <v>0</v>
      </c>
      <c r="BC35" s="128">
        <f t="shared" si="23"/>
        <v>25</v>
      </c>
      <c r="BD35" s="65"/>
      <c r="BE35" s="27"/>
      <c r="BF35" s="22">
        <f t="shared" si="24"/>
        <v>0</v>
      </c>
      <c r="BG35" s="65"/>
      <c r="BH35" s="27"/>
      <c r="BI35" s="22">
        <f t="shared" si="25"/>
        <v>0</v>
      </c>
      <c r="BJ35" s="65"/>
      <c r="BK35" s="27"/>
      <c r="BL35" s="22">
        <f t="shared" si="26"/>
        <v>0</v>
      </c>
      <c r="BM35" s="65"/>
      <c r="BN35" s="27"/>
      <c r="BO35" s="150">
        <f t="shared" si="29"/>
        <v>0</v>
      </c>
      <c r="BP35" s="95" t="str">
        <f t="shared" si="30"/>
        <v/>
      </c>
      <c r="BQ35" s="22" t="str">
        <f t="shared" si="27"/>
        <v/>
      </c>
      <c r="BR35" s="57">
        <f>IF(BP35&lt;&gt;"",VLOOKUP(BQ35,Point!$A$3:$B$122,2),0)</f>
        <v>0</v>
      </c>
      <c r="BS35" s="64">
        <f t="shared" si="28"/>
        <v>25</v>
      </c>
    </row>
    <row r="36" spans="1:71" ht="12.95" customHeight="1" x14ac:dyDescent="0.25">
      <c r="A36" s="41">
        <f t="shared" si="0"/>
        <v>32</v>
      </c>
      <c r="B36" s="52">
        <f t="shared" si="1"/>
        <v>91</v>
      </c>
      <c r="C36" s="156">
        <v>31</v>
      </c>
      <c r="D36" s="154" t="s">
        <v>319</v>
      </c>
      <c r="E36" s="154" t="s">
        <v>320</v>
      </c>
      <c r="F36" s="154" t="s">
        <v>154</v>
      </c>
      <c r="G36" s="31" t="s">
        <v>349</v>
      </c>
      <c r="H36" s="140" t="s">
        <v>163</v>
      </c>
      <c r="I36" s="53">
        <f t="shared" si="2"/>
        <v>32</v>
      </c>
      <c r="J36" s="54" t="str">
        <f t="shared" si="3"/>
        <v/>
      </c>
      <c r="K36" s="54" t="str">
        <f t="shared" si="4"/>
        <v/>
      </c>
      <c r="L36" s="55">
        <f t="shared" si="5"/>
        <v>0</v>
      </c>
      <c r="M36" s="36">
        <f t="shared" si="6"/>
        <v>31</v>
      </c>
      <c r="N36" s="26">
        <v>32</v>
      </c>
      <c r="O36" s="43">
        <f>IF(N36,VLOOKUP(N36,Point!$A$3:$B$122,2),0)</f>
        <v>91</v>
      </c>
      <c r="P36" s="61">
        <f t="shared" si="7"/>
        <v>31</v>
      </c>
      <c r="Q36" s="35"/>
      <c r="R36" s="26"/>
      <c r="S36" s="100"/>
      <c r="T36" s="102" t="str">
        <f t="shared" si="8"/>
        <v/>
      </c>
      <c r="U36" s="35"/>
      <c r="V36" s="29"/>
      <c r="W36" s="105"/>
      <c r="X36" s="102" t="str">
        <f t="shared" si="9"/>
        <v/>
      </c>
      <c r="Y36" s="119" t="str">
        <f t="shared" si="10"/>
        <v/>
      </c>
      <c r="Z36" s="35"/>
      <c r="AA36" s="26"/>
      <c r="AB36" s="100"/>
      <c r="AC36" s="102" t="str">
        <f t="shared" si="11"/>
        <v/>
      </c>
      <c r="AD36" s="35"/>
      <c r="AE36" s="26"/>
      <c r="AF36" s="105"/>
      <c r="AG36" s="102" t="str">
        <f t="shared" si="12"/>
        <v/>
      </c>
      <c r="AH36" s="119" t="str">
        <f t="shared" si="13"/>
        <v/>
      </c>
      <c r="AI36" s="41" t="str">
        <f t="shared" si="14"/>
        <v/>
      </c>
      <c r="AJ36" s="22" t="str">
        <f t="shared" si="15"/>
        <v/>
      </c>
      <c r="AK36" s="57">
        <f>IF(AJ36&lt;&gt;"",VLOOKUP(AJ36,Point!$A$3:$B$122,2),0)</f>
        <v>0</v>
      </c>
      <c r="AL36" s="61">
        <f t="shared" si="16"/>
        <v>31</v>
      </c>
      <c r="AM36" s="35"/>
      <c r="AN36" s="26"/>
      <c r="AO36" s="100"/>
      <c r="AP36" s="102" t="str">
        <f t="shared" si="17"/>
        <v/>
      </c>
      <c r="AQ36" s="35"/>
      <c r="AR36" s="29"/>
      <c r="AS36" s="105"/>
      <c r="AT36" s="95" t="str">
        <f t="shared" si="18"/>
        <v/>
      </c>
      <c r="AU36" s="22" t="str">
        <f t="shared" si="19"/>
        <v/>
      </c>
      <c r="AV36" s="87">
        <f>IF(AND(AU36&lt;&gt;"",AU36&gt;Point!$I$8),AU36-Point!$I$8,0)</f>
        <v>0</v>
      </c>
      <c r="AW36" s="22">
        <f>IF(AV36&lt;&gt;0,VLOOKUP(AV36,Point!$I$11:$J$48,2),0)</f>
        <v>0</v>
      </c>
      <c r="AX36" s="26"/>
      <c r="AY36" s="22" t="str">
        <f t="shared" si="20"/>
        <v/>
      </c>
      <c r="AZ36" s="22" t="str">
        <f t="shared" si="21"/>
        <v/>
      </c>
      <c r="BA36" s="22" t="str">
        <f t="shared" si="22"/>
        <v/>
      </c>
      <c r="BB36" s="43">
        <f>IF(AY36&lt;&gt;"",VLOOKUP(BA36,Point!$A$3:$B$122,2),0)</f>
        <v>0</v>
      </c>
      <c r="BC36" s="128">
        <f t="shared" si="23"/>
        <v>31</v>
      </c>
      <c r="BD36" s="65"/>
      <c r="BE36" s="27"/>
      <c r="BF36" s="22">
        <f t="shared" si="24"/>
        <v>0</v>
      </c>
      <c r="BG36" s="65"/>
      <c r="BH36" s="27"/>
      <c r="BI36" s="22">
        <f t="shared" si="25"/>
        <v>0</v>
      </c>
      <c r="BJ36" s="65"/>
      <c r="BK36" s="27"/>
      <c r="BL36" s="22">
        <f t="shared" si="26"/>
        <v>0</v>
      </c>
      <c r="BM36" s="65"/>
      <c r="BN36" s="27"/>
      <c r="BO36" s="150">
        <f t="shared" si="29"/>
        <v>0</v>
      </c>
      <c r="BP36" s="95" t="str">
        <f t="shared" si="30"/>
        <v/>
      </c>
      <c r="BQ36" s="22" t="str">
        <f t="shared" si="27"/>
        <v/>
      </c>
      <c r="BR36" s="57">
        <f>IF(BP36&lt;&gt;"",VLOOKUP(BQ36,Point!$A$3:$B$122,2),0)</f>
        <v>0</v>
      </c>
      <c r="BS36" s="64">
        <f t="shared" ref="BS36:BS67" si="31">IF($C36,$C36,"")</f>
        <v>31</v>
      </c>
    </row>
    <row r="37" spans="1:71" ht="12.95" customHeight="1" x14ac:dyDescent="0.25">
      <c r="A37" s="41">
        <f t="shared" ref="A37:A68" si="32">IF(C37,RANK(B37,$B$5:$B$119,),"")</f>
        <v>33</v>
      </c>
      <c r="B37" s="52">
        <f t="shared" ref="B37:B68" si="33">IF(C37,(O37+AK37+BB37+BR37),"")</f>
        <v>90</v>
      </c>
      <c r="C37" s="157">
        <v>18</v>
      </c>
      <c r="D37" s="154" t="s">
        <v>280</v>
      </c>
      <c r="E37" s="154" t="s">
        <v>297</v>
      </c>
      <c r="F37" s="154" t="s">
        <v>265</v>
      </c>
      <c r="G37" s="31" t="s">
        <v>349</v>
      </c>
      <c r="H37" s="140" t="s">
        <v>162</v>
      </c>
      <c r="I37" s="53">
        <f t="shared" ref="I37:I68" si="34">IF(C37,N37,"")</f>
        <v>33</v>
      </c>
      <c r="J37" s="54" t="str">
        <f t="shared" ref="J37:J68" si="35">IF(C37,AJ37,"")</f>
        <v/>
      </c>
      <c r="K37" s="54" t="str">
        <f t="shared" ref="K37:K68" si="36">IF(C37,BA37,"")</f>
        <v/>
      </c>
      <c r="L37" s="55">
        <f t="shared" ref="L37:L68" si="37">IF(C37,BL37,"")</f>
        <v>0</v>
      </c>
      <c r="M37" s="36">
        <f t="shared" ref="M37:M68" si="38">IF($C37,$C37,"")</f>
        <v>18</v>
      </c>
      <c r="N37" s="26">
        <v>33</v>
      </c>
      <c r="O37" s="43">
        <f>IF(N37,VLOOKUP(N37,Point!$A$3:$B$122,2),0)</f>
        <v>90</v>
      </c>
      <c r="P37" s="61">
        <f t="shared" ref="P37:P68" si="39">IF($C37,$C37,"")</f>
        <v>18</v>
      </c>
      <c r="Q37" s="35"/>
      <c r="R37" s="26"/>
      <c r="S37" s="100"/>
      <c r="T37" s="102" t="str">
        <f t="shared" ref="T37:T68" si="40">IF(S37&lt;&gt;"",Q37*3600+R37*60+S37,"")</f>
        <v/>
      </c>
      <c r="U37" s="35"/>
      <c r="V37" s="29"/>
      <c r="W37" s="105"/>
      <c r="X37" s="102" t="str">
        <f t="shared" ref="X37:X68" si="41">IF(W37&lt;&gt;"",U37*3600+V37*60+W37,"")</f>
        <v/>
      </c>
      <c r="Y37" s="119" t="str">
        <f t="shared" ref="Y37:Y68" si="42">IF(W37&lt;&gt;"",X37-T37,"")</f>
        <v/>
      </c>
      <c r="Z37" s="35"/>
      <c r="AA37" s="26"/>
      <c r="AB37" s="100"/>
      <c r="AC37" s="102" t="str">
        <f t="shared" ref="AC37:AC68" si="43">IF(AB37&lt;&gt;"",Z37*3600+AA37*60+AB37,"")</f>
        <v/>
      </c>
      <c r="AD37" s="35"/>
      <c r="AE37" s="26"/>
      <c r="AF37" s="105"/>
      <c r="AG37" s="102" t="str">
        <f t="shared" ref="AG37:AG68" si="44">IF(AF37&lt;&gt;"",AD37*3600+AE37*60+AF37,"")</f>
        <v/>
      </c>
      <c r="AH37" s="119" t="str">
        <f t="shared" ref="AH37:AH68" si="45">IF(AF37&lt;&gt;"",AG37-AC37,"")</f>
        <v/>
      </c>
      <c r="AI37" s="41" t="str">
        <f t="shared" ref="AI37:AI68" si="46">IF(OR(Y37&lt;&gt;"",AH37&lt;&gt;""),MIN(Y37,AH37),"")</f>
        <v/>
      </c>
      <c r="AJ37" s="22" t="str">
        <f t="shared" ref="AJ37:AJ68" si="47">IF(AI37&lt;&gt;"",RANK(AI37,$AI$5:$AI$119,1),"")</f>
        <v/>
      </c>
      <c r="AK37" s="57">
        <f>IF(AJ37&lt;&gt;"",VLOOKUP(AJ37,Point!$A$3:$B$122,2),0)</f>
        <v>0</v>
      </c>
      <c r="AL37" s="61">
        <f t="shared" ref="AL37:AL68" si="48">IF($C37,$C37,"")</f>
        <v>18</v>
      </c>
      <c r="AM37" s="35"/>
      <c r="AN37" s="26"/>
      <c r="AO37" s="100"/>
      <c r="AP37" s="102" t="str">
        <f t="shared" ref="AP37:AP68" si="49">IF(AO37&lt;&gt;"",AM37*3600+AN37*60+AO37,"")</f>
        <v/>
      </c>
      <c r="AQ37" s="35"/>
      <c r="AR37" s="29"/>
      <c r="AS37" s="105"/>
      <c r="AT37" s="95" t="str">
        <f t="shared" ref="AT37:AT68" si="50">IF(AS37&lt;&gt;"",AQ37*3600+AR37*60+AS37,"")</f>
        <v/>
      </c>
      <c r="AU37" s="22" t="str">
        <f t="shared" ref="AU37:AU68" si="51">IF(AO37&lt;&gt;"",AT37-AP37,"")</f>
        <v/>
      </c>
      <c r="AV37" s="87">
        <f>IF(AND(AU37&lt;&gt;"",AU37&gt;Point!$I$8),AU37-Point!$I$8,0)</f>
        <v>0</v>
      </c>
      <c r="AW37" s="22">
        <f>IF(AV37&lt;&gt;0,VLOOKUP(AV37,Point!$I$11:$J$48,2),0)</f>
        <v>0</v>
      </c>
      <c r="AX37" s="26"/>
      <c r="AY37" s="22" t="str">
        <f t="shared" ref="AY37:AY68" si="52">IF(AX37&lt;&gt;"",AX37-AW37,"")</f>
        <v/>
      </c>
      <c r="AZ37" s="22" t="str">
        <f t="shared" ref="AZ37:AZ68" si="53">IF(AT37&lt;&gt;"",AY37*10000-AU37,"")</f>
        <v/>
      </c>
      <c r="BA37" s="22" t="str">
        <f t="shared" ref="BA37:BA68" si="54">IF(AX37&lt;&gt;"",RANK(AZ37,$AZ$5:$AZ$119,0),"")</f>
        <v/>
      </c>
      <c r="BB37" s="43">
        <f>IF(AY37&lt;&gt;"",VLOOKUP(BA37,Point!$A$3:$B$122,2),0)</f>
        <v>0</v>
      </c>
      <c r="BC37" s="128">
        <f t="shared" ref="BC37:BC68" si="55">IF($C37,$C37,"")</f>
        <v>18</v>
      </c>
      <c r="BD37" s="65"/>
      <c r="BE37" s="27"/>
      <c r="BF37" s="22">
        <f t="shared" ref="BF37:BF68" si="56">BE37+BD37</f>
        <v>0</v>
      </c>
      <c r="BG37" s="65"/>
      <c r="BH37" s="27"/>
      <c r="BI37" s="22">
        <f t="shared" ref="BI37:BI68" si="57">BH37+BG37</f>
        <v>0</v>
      </c>
      <c r="BJ37" s="65"/>
      <c r="BK37" s="27"/>
      <c r="BL37" s="22">
        <f t="shared" ref="BL37:BL68" si="58">BK37+BJ37</f>
        <v>0</v>
      </c>
      <c r="BM37" s="65"/>
      <c r="BN37" s="27"/>
      <c r="BO37" s="150">
        <f t="shared" si="29"/>
        <v>0</v>
      </c>
      <c r="BP37" s="95" t="str">
        <f t="shared" si="30"/>
        <v/>
      </c>
      <c r="BQ37" s="22" t="str">
        <f t="shared" ref="BQ37:BQ68" si="59">IF(BD37&lt;&gt;"",RANK(BP37,$BP$5:$BP$119,0),"")</f>
        <v/>
      </c>
      <c r="BR37" s="57">
        <f>IF(BP37&lt;&gt;"",VLOOKUP(BQ37,Point!$A$3:$B$122,2),0)</f>
        <v>0</v>
      </c>
      <c r="BS37" s="64">
        <f t="shared" si="31"/>
        <v>18</v>
      </c>
    </row>
    <row r="38" spans="1:71" ht="12.95" customHeight="1" x14ac:dyDescent="0.25">
      <c r="A38" s="41">
        <f t="shared" si="32"/>
        <v>34</v>
      </c>
      <c r="B38" s="52">
        <f t="shared" si="33"/>
        <v>89</v>
      </c>
      <c r="C38" s="157">
        <v>6</v>
      </c>
      <c r="D38" s="154" t="s">
        <v>291</v>
      </c>
      <c r="E38" s="154" t="s">
        <v>292</v>
      </c>
      <c r="F38" s="154" t="s">
        <v>153</v>
      </c>
      <c r="G38" s="31" t="s">
        <v>349</v>
      </c>
      <c r="H38" s="140" t="s">
        <v>162</v>
      </c>
      <c r="I38" s="53">
        <f t="shared" si="34"/>
        <v>34</v>
      </c>
      <c r="J38" s="54" t="str">
        <f t="shared" si="35"/>
        <v/>
      </c>
      <c r="K38" s="54" t="str">
        <f t="shared" si="36"/>
        <v/>
      </c>
      <c r="L38" s="55">
        <f t="shared" si="37"/>
        <v>0</v>
      </c>
      <c r="M38" s="36">
        <f t="shared" si="38"/>
        <v>6</v>
      </c>
      <c r="N38" s="26">
        <v>34</v>
      </c>
      <c r="O38" s="43">
        <f>IF(N38,VLOOKUP(N38,Point!$A$3:$B$122,2),0)</f>
        <v>89</v>
      </c>
      <c r="P38" s="61">
        <f t="shared" si="39"/>
        <v>6</v>
      </c>
      <c r="Q38" s="35"/>
      <c r="R38" s="26"/>
      <c r="S38" s="100"/>
      <c r="T38" s="102" t="str">
        <f t="shared" si="40"/>
        <v/>
      </c>
      <c r="U38" s="35"/>
      <c r="V38" s="29"/>
      <c r="W38" s="105"/>
      <c r="X38" s="102" t="str">
        <f t="shared" si="41"/>
        <v/>
      </c>
      <c r="Y38" s="119" t="str">
        <f t="shared" si="42"/>
        <v/>
      </c>
      <c r="Z38" s="35"/>
      <c r="AA38" s="26"/>
      <c r="AB38" s="100"/>
      <c r="AC38" s="102" t="str">
        <f t="shared" si="43"/>
        <v/>
      </c>
      <c r="AD38" s="35"/>
      <c r="AE38" s="26"/>
      <c r="AF38" s="105"/>
      <c r="AG38" s="102" t="str">
        <f t="shared" si="44"/>
        <v/>
      </c>
      <c r="AH38" s="119" t="str">
        <f t="shared" si="45"/>
        <v/>
      </c>
      <c r="AI38" s="41" t="str">
        <f t="shared" si="46"/>
        <v/>
      </c>
      <c r="AJ38" s="22" t="str">
        <f t="shared" si="47"/>
        <v/>
      </c>
      <c r="AK38" s="57">
        <f>IF(AJ38&lt;&gt;"",VLOOKUP(AJ38,Point!$A$3:$B$122,2),0)</f>
        <v>0</v>
      </c>
      <c r="AL38" s="61">
        <f t="shared" si="48"/>
        <v>6</v>
      </c>
      <c r="AM38" s="35"/>
      <c r="AN38" s="26"/>
      <c r="AO38" s="100"/>
      <c r="AP38" s="102" t="str">
        <f t="shared" si="49"/>
        <v/>
      </c>
      <c r="AQ38" s="35"/>
      <c r="AR38" s="29"/>
      <c r="AS38" s="105"/>
      <c r="AT38" s="95" t="str">
        <f t="shared" si="50"/>
        <v/>
      </c>
      <c r="AU38" s="22" t="str">
        <f t="shared" si="51"/>
        <v/>
      </c>
      <c r="AV38" s="87">
        <f>IF(AND(AU38&lt;&gt;"",AU38&gt;Point!$I$8),AU38-Point!$I$8,0)</f>
        <v>0</v>
      </c>
      <c r="AW38" s="22">
        <f>IF(AV38&lt;&gt;0,VLOOKUP(AV38,Point!$I$11:$J$48,2),0)</f>
        <v>0</v>
      </c>
      <c r="AX38" s="26"/>
      <c r="AY38" s="22" t="str">
        <f t="shared" si="52"/>
        <v/>
      </c>
      <c r="AZ38" s="22" t="str">
        <f t="shared" si="53"/>
        <v/>
      </c>
      <c r="BA38" s="22" t="str">
        <f t="shared" si="54"/>
        <v/>
      </c>
      <c r="BB38" s="43">
        <f>IF(AY38&lt;&gt;"",VLOOKUP(BA38,Point!$A$3:$B$122,2),0)</f>
        <v>0</v>
      </c>
      <c r="BC38" s="128">
        <f t="shared" si="55"/>
        <v>6</v>
      </c>
      <c r="BD38" s="65"/>
      <c r="BE38" s="27"/>
      <c r="BF38" s="22">
        <f t="shared" si="56"/>
        <v>0</v>
      </c>
      <c r="BG38" s="65"/>
      <c r="BH38" s="27"/>
      <c r="BI38" s="22">
        <f t="shared" si="57"/>
        <v>0</v>
      </c>
      <c r="BJ38" s="65"/>
      <c r="BK38" s="27"/>
      <c r="BL38" s="22">
        <f t="shared" si="58"/>
        <v>0</v>
      </c>
      <c r="BM38" s="65"/>
      <c r="BN38" s="27"/>
      <c r="BO38" s="150">
        <f t="shared" si="29"/>
        <v>0</v>
      </c>
      <c r="BP38" s="95" t="str">
        <f t="shared" si="30"/>
        <v/>
      </c>
      <c r="BQ38" s="22" t="str">
        <f t="shared" si="59"/>
        <v/>
      </c>
      <c r="BR38" s="57">
        <f>IF(BP38&lt;&gt;"",VLOOKUP(BQ38,Point!$A$3:$B$122,2),0)</f>
        <v>0</v>
      </c>
      <c r="BS38" s="64">
        <f t="shared" si="31"/>
        <v>6</v>
      </c>
    </row>
    <row r="39" spans="1:71" ht="12.95" customHeight="1" x14ac:dyDescent="0.25">
      <c r="A39" s="41">
        <f t="shared" si="32"/>
        <v>35</v>
      </c>
      <c r="B39" s="52">
        <f t="shared" si="33"/>
        <v>88</v>
      </c>
      <c r="C39" s="156">
        <v>57</v>
      </c>
      <c r="D39" s="24" t="s">
        <v>362</v>
      </c>
      <c r="E39" s="24" t="s">
        <v>380</v>
      </c>
      <c r="F39" s="24" t="s">
        <v>381</v>
      </c>
      <c r="G39" s="31" t="s">
        <v>349</v>
      </c>
      <c r="H39" s="140" t="s">
        <v>163</v>
      </c>
      <c r="I39" s="53">
        <f t="shared" si="34"/>
        <v>35</v>
      </c>
      <c r="J39" s="54" t="str">
        <f t="shared" si="35"/>
        <v/>
      </c>
      <c r="K39" s="54" t="str">
        <f t="shared" si="36"/>
        <v/>
      </c>
      <c r="L39" s="55">
        <f t="shared" si="37"/>
        <v>0</v>
      </c>
      <c r="M39" s="36">
        <f t="shared" si="38"/>
        <v>57</v>
      </c>
      <c r="N39" s="26">
        <v>35</v>
      </c>
      <c r="O39" s="43">
        <f>IF(N39,VLOOKUP(N39,Point!$A$3:$B$122,2),0)</f>
        <v>88</v>
      </c>
      <c r="P39" s="61">
        <f t="shared" si="39"/>
        <v>57</v>
      </c>
      <c r="Q39" s="35"/>
      <c r="R39" s="26"/>
      <c r="S39" s="100"/>
      <c r="T39" s="102" t="str">
        <f t="shared" si="40"/>
        <v/>
      </c>
      <c r="U39" s="35"/>
      <c r="V39" s="23"/>
      <c r="W39" s="104"/>
      <c r="X39" s="102" t="str">
        <f t="shared" si="41"/>
        <v/>
      </c>
      <c r="Y39" s="119" t="str">
        <f t="shared" si="42"/>
        <v/>
      </c>
      <c r="Z39" s="35"/>
      <c r="AA39" s="26"/>
      <c r="AB39" s="100"/>
      <c r="AC39" s="102" t="str">
        <f t="shared" si="43"/>
        <v/>
      </c>
      <c r="AD39" s="35"/>
      <c r="AE39" s="26"/>
      <c r="AF39" s="104"/>
      <c r="AG39" s="102" t="str">
        <f t="shared" si="44"/>
        <v/>
      </c>
      <c r="AH39" s="119" t="str">
        <f t="shared" si="45"/>
        <v/>
      </c>
      <c r="AI39" s="41" t="str">
        <f t="shared" si="46"/>
        <v/>
      </c>
      <c r="AJ39" s="22" t="str">
        <f t="shared" si="47"/>
        <v/>
      </c>
      <c r="AK39" s="57">
        <f>IF(AJ39&lt;&gt;"",VLOOKUP(AJ39,Point!$A$3:$B$122,2),0)</f>
        <v>0</v>
      </c>
      <c r="AL39" s="61">
        <f t="shared" si="48"/>
        <v>57</v>
      </c>
      <c r="AM39" s="35"/>
      <c r="AN39" s="26"/>
      <c r="AO39" s="100"/>
      <c r="AP39" s="102" t="str">
        <f t="shared" si="49"/>
        <v/>
      </c>
      <c r="AQ39" s="35"/>
      <c r="AR39" s="23"/>
      <c r="AS39" s="104"/>
      <c r="AT39" s="95" t="str">
        <f t="shared" si="50"/>
        <v/>
      </c>
      <c r="AU39" s="22" t="str">
        <f t="shared" si="51"/>
        <v/>
      </c>
      <c r="AV39" s="87">
        <f>IF(AND(AU39&lt;&gt;"",AU39&gt;Point!$I$8),AU39-Point!$I$8,0)</f>
        <v>0</v>
      </c>
      <c r="AW39" s="22">
        <f>IF(AV39&lt;&gt;0,VLOOKUP(AV39,Point!$I$11:$J$48,2),0)</f>
        <v>0</v>
      </c>
      <c r="AX39" s="26"/>
      <c r="AY39" s="22" t="str">
        <f t="shared" si="52"/>
        <v/>
      </c>
      <c r="AZ39" s="22" t="str">
        <f t="shared" si="53"/>
        <v/>
      </c>
      <c r="BA39" s="22" t="str">
        <f t="shared" si="54"/>
        <v/>
      </c>
      <c r="BB39" s="43">
        <f>IF(AY39&lt;&gt;"",VLOOKUP(BA39,Point!$A$3:$B$122,2),0)</f>
        <v>0</v>
      </c>
      <c r="BC39" s="128">
        <f t="shared" si="55"/>
        <v>57</v>
      </c>
      <c r="BD39" s="65"/>
      <c r="BE39" s="27"/>
      <c r="BF39" s="22">
        <f t="shared" si="56"/>
        <v>0</v>
      </c>
      <c r="BG39" s="65"/>
      <c r="BH39" s="27"/>
      <c r="BI39" s="22">
        <f t="shared" si="57"/>
        <v>0</v>
      </c>
      <c r="BJ39" s="65"/>
      <c r="BK39" s="27"/>
      <c r="BL39" s="22">
        <f t="shared" si="58"/>
        <v>0</v>
      </c>
      <c r="BM39" s="65"/>
      <c r="BN39" s="27"/>
      <c r="BO39" s="150">
        <f t="shared" si="29"/>
        <v>0</v>
      </c>
      <c r="BP39" s="95" t="str">
        <f t="shared" si="30"/>
        <v/>
      </c>
      <c r="BQ39" s="22" t="str">
        <f t="shared" si="59"/>
        <v/>
      </c>
      <c r="BR39" s="57">
        <f>IF(BP39&lt;&gt;"",VLOOKUP(BQ39,Point!$A$3:$B$122,2),0)</f>
        <v>0</v>
      </c>
      <c r="BS39" s="64">
        <f t="shared" si="31"/>
        <v>57</v>
      </c>
    </row>
    <row r="40" spans="1:71" ht="12.95" customHeight="1" x14ac:dyDescent="0.25">
      <c r="A40" s="41">
        <f t="shared" si="32"/>
        <v>36</v>
      </c>
      <c r="B40" s="52">
        <f t="shared" si="33"/>
        <v>87</v>
      </c>
      <c r="C40" s="157">
        <v>58</v>
      </c>
      <c r="D40" s="24" t="s">
        <v>382</v>
      </c>
      <c r="E40" s="24" t="s">
        <v>383</v>
      </c>
      <c r="F40" s="154" t="s">
        <v>151</v>
      </c>
      <c r="G40" s="31" t="s">
        <v>349</v>
      </c>
      <c r="H40" s="140" t="s">
        <v>163</v>
      </c>
      <c r="I40" s="53">
        <f t="shared" si="34"/>
        <v>36</v>
      </c>
      <c r="J40" s="54" t="str">
        <f t="shared" si="35"/>
        <v/>
      </c>
      <c r="K40" s="54" t="str">
        <f t="shared" si="36"/>
        <v/>
      </c>
      <c r="L40" s="55">
        <f t="shared" si="37"/>
        <v>0</v>
      </c>
      <c r="M40" s="36">
        <f t="shared" si="38"/>
        <v>58</v>
      </c>
      <c r="N40" s="26">
        <v>36</v>
      </c>
      <c r="O40" s="43">
        <f>IF(N40,VLOOKUP(N40,Point!$A$3:$B$122,2),0)</f>
        <v>87</v>
      </c>
      <c r="P40" s="61">
        <f t="shared" si="39"/>
        <v>58</v>
      </c>
      <c r="Q40" s="35"/>
      <c r="R40" s="26"/>
      <c r="S40" s="100"/>
      <c r="T40" s="102" t="str">
        <f t="shared" si="40"/>
        <v/>
      </c>
      <c r="U40" s="35"/>
      <c r="V40" s="23"/>
      <c r="W40" s="104"/>
      <c r="X40" s="102" t="str">
        <f t="shared" si="41"/>
        <v/>
      </c>
      <c r="Y40" s="119" t="str">
        <f t="shared" si="42"/>
        <v/>
      </c>
      <c r="Z40" s="35"/>
      <c r="AA40" s="26"/>
      <c r="AB40" s="100"/>
      <c r="AC40" s="102" t="str">
        <f t="shared" si="43"/>
        <v/>
      </c>
      <c r="AD40" s="35"/>
      <c r="AE40" s="26"/>
      <c r="AF40" s="104"/>
      <c r="AG40" s="102" t="str">
        <f t="shared" si="44"/>
        <v/>
      </c>
      <c r="AH40" s="119" t="str">
        <f t="shared" si="45"/>
        <v/>
      </c>
      <c r="AI40" s="41" t="str">
        <f t="shared" si="46"/>
        <v/>
      </c>
      <c r="AJ40" s="22" t="str">
        <f t="shared" si="47"/>
        <v/>
      </c>
      <c r="AK40" s="57">
        <f>IF(AJ40&lt;&gt;"",VLOOKUP(AJ40,Point!$A$3:$B$122,2),0)</f>
        <v>0</v>
      </c>
      <c r="AL40" s="61">
        <f t="shared" si="48"/>
        <v>58</v>
      </c>
      <c r="AM40" s="35"/>
      <c r="AN40" s="26"/>
      <c r="AO40" s="100"/>
      <c r="AP40" s="102" t="str">
        <f t="shared" si="49"/>
        <v/>
      </c>
      <c r="AQ40" s="35"/>
      <c r="AR40" s="23"/>
      <c r="AS40" s="104"/>
      <c r="AT40" s="95" t="str">
        <f t="shared" si="50"/>
        <v/>
      </c>
      <c r="AU40" s="22" t="str">
        <f t="shared" si="51"/>
        <v/>
      </c>
      <c r="AV40" s="87">
        <f>IF(AND(AU40&lt;&gt;"",AU40&gt;Point!$I$8),AU40-Point!$I$8,0)</f>
        <v>0</v>
      </c>
      <c r="AW40" s="22">
        <f>IF(AV40&lt;&gt;0,VLOOKUP(AV40,Point!$I$11:$J$48,2),0)</f>
        <v>0</v>
      </c>
      <c r="AX40" s="26"/>
      <c r="AY40" s="22" t="str">
        <f t="shared" si="52"/>
        <v/>
      </c>
      <c r="AZ40" s="22" t="str">
        <f t="shared" si="53"/>
        <v/>
      </c>
      <c r="BA40" s="22" t="str">
        <f t="shared" si="54"/>
        <v/>
      </c>
      <c r="BB40" s="43">
        <f>IF(AY40&lt;&gt;"",VLOOKUP(BA40,Point!$A$3:$B$122,2),0)</f>
        <v>0</v>
      </c>
      <c r="BC40" s="128">
        <f t="shared" si="55"/>
        <v>58</v>
      </c>
      <c r="BD40" s="65"/>
      <c r="BE40" s="27"/>
      <c r="BF40" s="22">
        <f t="shared" si="56"/>
        <v>0</v>
      </c>
      <c r="BG40" s="65"/>
      <c r="BH40" s="27"/>
      <c r="BI40" s="22">
        <f t="shared" si="57"/>
        <v>0</v>
      </c>
      <c r="BJ40" s="65"/>
      <c r="BK40" s="27"/>
      <c r="BL40" s="22">
        <f t="shared" si="58"/>
        <v>0</v>
      </c>
      <c r="BM40" s="65"/>
      <c r="BN40" s="27"/>
      <c r="BO40" s="150">
        <f t="shared" si="29"/>
        <v>0</v>
      </c>
      <c r="BP40" s="95" t="str">
        <f t="shared" si="30"/>
        <v/>
      </c>
      <c r="BQ40" s="22" t="str">
        <f t="shared" si="59"/>
        <v/>
      </c>
      <c r="BR40" s="57">
        <f>IF(BP40&lt;&gt;"",VLOOKUP(BQ40,Point!$A$3:$B$122,2),0)</f>
        <v>0</v>
      </c>
      <c r="BS40" s="64">
        <f t="shared" si="31"/>
        <v>58</v>
      </c>
    </row>
    <row r="41" spans="1:71" ht="12.95" customHeight="1" x14ac:dyDescent="0.25">
      <c r="A41" s="41">
        <f t="shared" si="32"/>
        <v>37</v>
      </c>
      <c r="B41" s="52">
        <f t="shared" si="33"/>
        <v>86</v>
      </c>
      <c r="C41" s="156">
        <v>1</v>
      </c>
      <c r="D41" s="154" t="s">
        <v>282</v>
      </c>
      <c r="E41" s="154" t="s">
        <v>283</v>
      </c>
      <c r="F41" s="154" t="s">
        <v>265</v>
      </c>
      <c r="G41" s="31" t="s">
        <v>349</v>
      </c>
      <c r="H41" s="140" t="s">
        <v>162</v>
      </c>
      <c r="I41" s="53">
        <f t="shared" si="34"/>
        <v>37</v>
      </c>
      <c r="J41" s="54" t="str">
        <f t="shared" si="35"/>
        <v/>
      </c>
      <c r="K41" s="54" t="str">
        <f t="shared" si="36"/>
        <v/>
      </c>
      <c r="L41" s="55">
        <f t="shared" si="37"/>
        <v>0</v>
      </c>
      <c r="M41" s="36">
        <f t="shared" si="38"/>
        <v>1</v>
      </c>
      <c r="N41" s="26">
        <v>37</v>
      </c>
      <c r="O41" s="43">
        <f>IF(N41,VLOOKUP(N41,Point!$A$3:$B$122,2),0)</f>
        <v>86</v>
      </c>
      <c r="P41" s="61">
        <f t="shared" si="39"/>
        <v>1</v>
      </c>
      <c r="Q41" s="35"/>
      <c r="R41" s="26"/>
      <c r="S41" s="100"/>
      <c r="T41" s="102" t="str">
        <f t="shared" si="40"/>
        <v/>
      </c>
      <c r="U41" s="35"/>
      <c r="V41" s="29"/>
      <c r="W41" s="105"/>
      <c r="X41" s="102" t="str">
        <f t="shared" si="41"/>
        <v/>
      </c>
      <c r="Y41" s="119" t="str">
        <f t="shared" si="42"/>
        <v/>
      </c>
      <c r="Z41" s="35"/>
      <c r="AA41" s="26"/>
      <c r="AB41" s="100"/>
      <c r="AC41" s="102" t="str">
        <f t="shared" si="43"/>
        <v/>
      </c>
      <c r="AD41" s="35"/>
      <c r="AE41" s="26"/>
      <c r="AF41" s="105"/>
      <c r="AG41" s="102" t="str">
        <f t="shared" si="44"/>
        <v/>
      </c>
      <c r="AH41" s="119" t="str">
        <f t="shared" si="45"/>
        <v/>
      </c>
      <c r="AI41" s="41" t="str">
        <f t="shared" si="46"/>
        <v/>
      </c>
      <c r="AJ41" s="22" t="str">
        <f t="shared" si="47"/>
        <v/>
      </c>
      <c r="AK41" s="57">
        <f>IF(AJ41&lt;&gt;"",VLOOKUP(AJ41,Point!$A$3:$B$122,2),0)</f>
        <v>0</v>
      </c>
      <c r="AL41" s="61">
        <f t="shared" si="48"/>
        <v>1</v>
      </c>
      <c r="AM41" s="35"/>
      <c r="AN41" s="26"/>
      <c r="AO41" s="100"/>
      <c r="AP41" s="102" t="str">
        <f t="shared" si="49"/>
        <v/>
      </c>
      <c r="AQ41" s="35"/>
      <c r="AR41" s="29"/>
      <c r="AS41" s="105"/>
      <c r="AT41" s="95" t="str">
        <f t="shared" si="50"/>
        <v/>
      </c>
      <c r="AU41" s="22" t="str">
        <f t="shared" si="51"/>
        <v/>
      </c>
      <c r="AV41" s="87">
        <f>IF(AND(AU41&lt;&gt;"",AU41&gt;Point!$I$8),AU41-Point!$I$8,0)</f>
        <v>0</v>
      </c>
      <c r="AW41" s="22">
        <f>IF(AV41&lt;&gt;0,VLOOKUP(AV41,Point!$I$11:$J$48,2),0)</f>
        <v>0</v>
      </c>
      <c r="AX41" s="26"/>
      <c r="AY41" s="22" t="str">
        <f t="shared" si="52"/>
        <v/>
      </c>
      <c r="AZ41" s="22" t="str">
        <f t="shared" si="53"/>
        <v/>
      </c>
      <c r="BA41" s="22" t="str">
        <f t="shared" si="54"/>
        <v/>
      </c>
      <c r="BB41" s="43">
        <f>IF(AY41&lt;&gt;"",VLOOKUP(BA41,Point!$A$3:$B$122,2),0)</f>
        <v>0</v>
      </c>
      <c r="BC41" s="128">
        <f t="shared" si="55"/>
        <v>1</v>
      </c>
      <c r="BD41" s="65"/>
      <c r="BE41" s="27"/>
      <c r="BF41" s="22">
        <f t="shared" si="56"/>
        <v>0</v>
      </c>
      <c r="BG41" s="65"/>
      <c r="BH41" s="27"/>
      <c r="BI41" s="22">
        <f t="shared" si="57"/>
        <v>0</v>
      </c>
      <c r="BJ41" s="65"/>
      <c r="BK41" s="27"/>
      <c r="BL41" s="22">
        <f t="shared" si="58"/>
        <v>0</v>
      </c>
      <c r="BM41" s="65"/>
      <c r="BN41" s="27"/>
      <c r="BO41" s="150">
        <f t="shared" si="29"/>
        <v>0</v>
      </c>
      <c r="BP41" s="95" t="str">
        <f t="shared" si="30"/>
        <v/>
      </c>
      <c r="BQ41" s="22" t="str">
        <f t="shared" si="59"/>
        <v/>
      </c>
      <c r="BR41" s="57">
        <f>IF(BP41&lt;&gt;"",VLOOKUP(BQ41,Point!$A$3:$B$122,2),0)</f>
        <v>0</v>
      </c>
      <c r="BS41" s="64">
        <f t="shared" si="31"/>
        <v>1</v>
      </c>
    </row>
    <row r="42" spans="1:71" ht="12.95" customHeight="1" x14ac:dyDescent="0.25">
      <c r="A42" s="41">
        <f t="shared" si="32"/>
        <v>38</v>
      </c>
      <c r="B42" s="52">
        <f t="shared" si="33"/>
        <v>85</v>
      </c>
      <c r="C42" s="156">
        <v>29</v>
      </c>
      <c r="D42" s="154" t="s">
        <v>318</v>
      </c>
      <c r="E42" s="154" t="s">
        <v>195</v>
      </c>
      <c r="F42" s="154" t="s">
        <v>154</v>
      </c>
      <c r="G42" s="31" t="s">
        <v>349</v>
      </c>
      <c r="H42" s="140" t="s">
        <v>163</v>
      </c>
      <c r="I42" s="53">
        <f t="shared" si="34"/>
        <v>38</v>
      </c>
      <c r="J42" s="54" t="str">
        <f t="shared" si="35"/>
        <v/>
      </c>
      <c r="K42" s="54" t="str">
        <f t="shared" si="36"/>
        <v/>
      </c>
      <c r="L42" s="55">
        <f t="shared" si="37"/>
        <v>0</v>
      </c>
      <c r="M42" s="36">
        <f t="shared" si="38"/>
        <v>29</v>
      </c>
      <c r="N42" s="26">
        <v>38</v>
      </c>
      <c r="O42" s="43">
        <f>IF(N42,VLOOKUP(N42,Point!$A$3:$B$122,2),0)</f>
        <v>85</v>
      </c>
      <c r="P42" s="61">
        <f t="shared" si="39"/>
        <v>29</v>
      </c>
      <c r="Q42" s="35"/>
      <c r="R42" s="26"/>
      <c r="S42" s="100"/>
      <c r="T42" s="102" t="str">
        <f t="shared" si="40"/>
        <v/>
      </c>
      <c r="U42" s="35"/>
      <c r="V42" s="29"/>
      <c r="W42" s="105"/>
      <c r="X42" s="102" t="str">
        <f t="shared" si="41"/>
        <v/>
      </c>
      <c r="Y42" s="119" t="str">
        <f t="shared" si="42"/>
        <v/>
      </c>
      <c r="Z42" s="35"/>
      <c r="AA42" s="26"/>
      <c r="AB42" s="100"/>
      <c r="AC42" s="102" t="str">
        <f t="shared" si="43"/>
        <v/>
      </c>
      <c r="AD42" s="35"/>
      <c r="AE42" s="26"/>
      <c r="AF42" s="105"/>
      <c r="AG42" s="102" t="str">
        <f t="shared" si="44"/>
        <v/>
      </c>
      <c r="AH42" s="119" t="str">
        <f t="shared" si="45"/>
        <v/>
      </c>
      <c r="AI42" s="41" t="str">
        <f t="shared" si="46"/>
        <v/>
      </c>
      <c r="AJ42" s="22" t="str">
        <f t="shared" si="47"/>
        <v/>
      </c>
      <c r="AK42" s="57">
        <f>IF(AJ42&lt;&gt;"",VLOOKUP(AJ42,Point!$A$3:$B$122,2),0)</f>
        <v>0</v>
      </c>
      <c r="AL42" s="61">
        <f t="shared" si="48"/>
        <v>29</v>
      </c>
      <c r="AM42" s="35"/>
      <c r="AN42" s="26"/>
      <c r="AO42" s="100"/>
      <c r="AP42" s="102" t="str">
        <f t="shared" si="49"/>
        <v/>
      </c>
      <c r="AQ42" s="35"/>
      <c r="AR42" s="29"/>
      <c r="AS42" s="105"/>
      <c r="AT42" s="95" t="str">
        <f t="shared" si="50"/>
        <v/>
      </c>
      <c r="AU42" s="22" t="str">
        <f t="shared" si="51"/>
        <v/>
      </c>
      <c r="AV42" s="87">
        <f>IF(AND(AU42&lt;&gt;"",AU42&gt;Point!$I$8),AU42-Point!$I$8,0)</f>
        <v>0</v>
      </c>
      <c r="AW42" s="22">
        <f>IF(AV42&lt;&gt;0,VLOOKUP(AV42,Point!$I$11:$J$48,2),0)</f>
        <v>0</v>
      </c>
      <c r="AX42" s="26"/>
      <c r="AY42" s="22" t="str">
        <f t="shared" si="52"/>
        <v/>
      </c>
      <c r="AZ42" s="22" t="str">
        <f t="shared" si="53"/>
        <v/>
      </c>
      <c r="BA42" s="22" t="str">
        <f t="shared" si="54"/>
        <v/>
      </c>
      <c r="BB42" s="43">
        <f>IF(AY42&lt;&gt;"",VLOOKUP(BA42,Point!$A$3:$B$122,2),0)</f>
        <v>0</v>
      </c>
      <c r="BC42" s="128">
        <f t="shared" si="55"/>
        <v>29</v>
      </c>
      <c r="BD42" s="65"/>
      <c r="BE42" s="27"/>
      <c r="BF42" s="22">
        <f t="shared" si="56"/>
        <v>0</v>
      </c>
      <c r="BG42" s="65"/>
      <c r="BH42" s="27"/>
      <c r="BI42" s="22">
        <f t="shared" si="57"/>
        <v>0</v>
      </c>
      <c r="BJ42" s="65"/>
      <c r="BK42" s="27"/>
      <c r="BL42" s="22">
        <f t="shared" si="58"/>
        <v>0</v>
      </c>
      <c r="BM42" s="65"/>
      <c r="BN42" s="27"/>
      <c r="BO42" s="150">
        <f t="shared" si="29"/>
        <v>0</v>
      </c>
      <c r="BP42" s="95" t="str">
        <f t="shared" si="30"/>
        <v/>
      </c>
      <c r="BQ42" s="22" t="str">
        <f t="shared" si="59"/>
        <v/>
      </c>
      <c r="BR42" s="57">
        <f>IF(BP42&lt;&gt;"",VLOOKUP(BQ42,Point!$A$3:$B$122,2),0)</f>
        <v>0</v>
      </c>
      <c r="BS42" s="64">
        <f t="shared" si="31"/>
        <v>29</v>
      </c>
    </row>
    <row r="43" spans="1:71" ht="12.95" customHeight="1" x14ac:dyDescent="0.25">
      <c r="A43" s="41">
        <f t="shared" si="32"/>
        <v>39</v>
      </c>
      <c r="B43" s="52">
        <f t="shared" si="33"/>
        <v>84</v>
      </c>
      <c r="C43" s="156">
        <v>47</v>
      </c>
      <c r="D43" s="154" t="s">
        <v>342</v>
      </c>
      <c r="E43" s="154" t="s">
        <v>128</v>
      </c>
      <c r="F43" s="154" t="s">
        <v>152</v>
      </c>
      <c r="G43" s="31" t="s">
        <v>349</v>
      </c>
      <c r="H43" s="140" t="s">
        <v>163</v>
      </c>
      <c r="I43" s="53">
        <f t="shared" si="34"/>
        <v>39</v>
      </c>
      <c r="J43" s="54" t="str">
        <f t="shared" si="35"/>
        <v/>
      </c>
      <c r="K43" s="54" t="str">
        <f t="shared" si="36"/>
        <v/>
      </c>
      <c r="L43" s="55">
        <f t="shared" si="37"/>
        <v>0</v>
      </c>
      <c r="M43" s="36">
        <f t="shared" si="38"/>
        <v>47</v>
      </c>
      <c r="N43" s="26">
        <v>39</v>
      </c>
      <c r="O43" s="43">
        <f>IF(N43,VLOOKUP(N43,Point!$A$3:$B$122,2),0)</f>
        <v>84</v>
      </c>
      <c r="P43" s="61">
        <f t="shared" si="39"/>
        <v>47</v>
      </c>
      <c r="Q43" s="35"/>
      <c r="R43" s="26"/>
      <c r="S43" s="100"/>
      <c r="T43" s="102" t="str">
        <f t="shared" si="40"/>
        <v/>
      </c>
      <c r="U43" s="35"/>
      <c r="V43" s="29"/>
      <c r="W43" s="105"/>
      <c r="X43" s="102" t="str">
        <f t="shared" si="41"/>
        <v/>
      </c>
      <c r="Y43" s="119" t="str">
        <f t="shared" si="42"/>
        <v/>
      </c>
      <c r="Z43" s="35"/>
      <c r="AA43" s="26"/>
      <c r="AB43" s="100"/>
      <c r="AC43" s="102" t="str">
        <f t="shared" si="43"/>
        <v/>
      </c>
      <c r="AD43" s="35"/>
      <c r="AE43" s="26"/>
      <c r="AF43" s="105"/>
      <c r="AG43" s="102" t="str">
        <f t="shared" si="44"/>
        <v/>
      </c>
      <c r="AH43" s="119" t="str">
        <f t="shared" si="45"/>
        <v/>
      </c>
      <c r="AI43" s="41" t="str">
        <f t="shared" si="46"/>
        <v/>
      </c>
      <c r="AJ43" s="22" t="str">
        <f t="shared" si="47"/>
        <v/>
      </c>
      <c r="AK43" s="57">
        <f>IF(AJ43&lt;&gt;"",VLOOKUP(AJ43,Point!$A$3:$B$122,2),0)</f>
        <v>0</v>
      </c>
      <c r="AL43" s="61">
        <f t="shared" si="48"/>
        <v>47</v>
      </c>
      <c r="AM43" s="35"/>
      <c r="AN43" s="26"/>
      <c r="AO43" s="100"/>
      <c r="AP43" s="102" t="str">
        <f t="shared" si="49"/>
        <v/>
      </c>
      <c r="AQ43" s="35"/>
      <c r="AR43" s="29"/>
      <c r="AS43" s="105"/>
      <c r="AT43" s="95" t="str">
        <f t="shared" si="50"/>
        <v/>
      </c>
      <c r="AU43" s="22" t="str">
        <f t="shared" si="51"/>
        <v/>
      </c>
      <c r="AV43" s="87">
        <f>IF(AND(AU43&lt;&gt;"",AU43&gt;Point!$I$8),AU43-Point!$I$8,0)</f>
        <v>0</v>
      </c>
      <c r="AW43" s="22">
        <f>IF(AV43&lt;&gt;0,VLOOKUP(AV43,Point!$I$11:$J$48,2),0)</f>
        <v>0</v>
      </c>
      <c r="AX43" s="26"/>
      <c r="AY43" s="22" t="str">
        <f t="shared" si="52"/>
        <v/>
      </c>
      <c r="AZ43" s="22" t="str">
        <f t="shared" si="53"/>
        <v/>
      </c>
      <c r="BA43" s="22" t="str">
        <f t="shared" si="54"/>
        <v/>
      </c>
      <c r="BB43" s="43">
        <f>IF(AY43&lt;&gt;"",VLOOKUP(BA43,Point!$A$3:$B$122,2),0)</f>
        <v>0</v>
      </c>
      <c r="BC43" s="128">
        <f t="shared" si="55"/>
        <v>47</v>
      </c>
      <c r="BD43" s="65"/>
      <c r="BE43" s="27"/>
      <c r="BF43" s="22">
        <f t="shared" si="56"/>
        <v>0</v>
      </c>
      <c r="BG43" s="65"/>
      <c r="BH43" s="27"/>
      <c r="BI43" s="22">
        <f t="shared" si="57"/>
        <v>0</v>
      </c>
      <c r="BJ43" s="65"/>
      <c r="BK43" s="27"/>
      <c r="BL43" s="22">
        <f t="shared" si="58"/>
        <v>0</v>
      </c>
      <c r="BM43" s="65"/>
      <c r="BN43" s="27"/>
      <c r="BO43" s="150">
        <f t="shared" si="29"/>
        <v>0</v>
      </c>
      <c r="BP43" s="95" t="str">
        <f t="shared" si="30"/>
        <v/>
      </c>
      <c r="BQ43" s="22" t="str">
        <f t="shared" si="59"/>
        <v/>
      </c>
      <c r="BR43" s="57">
        <f>IF(BP43&lt;&gt;"",VLOOKUP(BQ43,Point!$A$3:$B$122,2),0)</f>
        <v>0</v>
      </c>
      <c r="BS43" s="64">
        <f t="shared" si="31"/>
        <v>47</v>
      </c>
    </row>
    <row r="44" spans="1:71" ht="12.95" customHeight="1" x14ac:dyDescent="0.25">
      <c r="A44" s="41">
        <f t="shared" si="32"/>
        <v>40</v>
      </c>
      <c r="B44" s="52">
        <f t="shared" si="33"/>
        <v>83</v>
      </c>
      <c r="C44" s="157">
        <v>14</v>
      </c>
      <c r="D44" s="154" t="s">
        <v>118</v>
      </c>
      <c r="E44" s="154" t="s">
        <v>233</v>
      </c>
      <c r="F44" s="154" t="s">
        <v>151</v>
      </c>
      <c r="G44" s="31" t="s">
        <v>349</v>
      </c>
      <c r="H44" s="140" t="s">
        <v>163</v>
      </c>
      <c r="I44" s="53">
        <f t="shared" si="34"/>
        <v>40</v>
      </c>
      <c r="J44" s="54" t="str">
        <f t="shared" si="35"/>
        <v/>
      </c>
      <c r="K44" s="54" t="str">
        <f t="shared" si="36"/>
        <v/>
      </c>
      <c r="L44" s="55">
        <f t="shared" si="37"/>
        <v>0</v>
      </c>
      <c r="M44" s="36">
        <f t="shared" si="38"/>
        <v>14</v>
      </c>
      <c r="N44" s="26">
        <v>40</v>
      </c>
      <c r="O44" s="43">
        <f>IF(N44,VLOOKUP(N44,Point!$A$3:$B$122,2),0)</f>
        <v>83</v>
      </c>
      <c r="P44" s="61">
        <f t="shared" si="39"/>
        <v>14</v>
      </c>
      <c r="Q44" s="35"/>
      <c r="R44" s="26"/>
      <c r="S44" s="100"/>
      <c r="T44" s="102" t="str">
        <f t="shared" si="40"/>
        <v/>
      </c>
      <c r="U44" s="35"/>
      <c r="V44" s="29"/>
      <c r="W44" s="105"/>
      <c r="X44" s="102" t="str">
        <f t="shared" si="41"/>
        <v/>
      </c>
      <c r="Y44" s="119" t="str">
        <f t="shared" si="42"/>
        <v/>
      </c>
      <c r="Z44" s="35"/>
      <c r="AA44" s="26"/>
      <c r="AB44" s="100"/>
      <c r="AC44" s="102" t="str">
        <f t="shared" si="43"/>
        <v/>
      </c>
      <c r="AD44" s="35"/>
      <c r="AE44" s="26"/>
      <c r="AF44" s="105"/>
      <c r="AG44" s="102" t="str">
        <f t="shared" si="44"/>
        <v/>
      </c>
      <c r="AH44" s="119" t="str">
        <f t="shared" si="45"/>
        <v/>
      </c>
      <c r="AI44" s="41" t="str">
        <f t="shared" si="46"/>
        <v/>
      </c>
      <c r="AJ44" s="22" t="str">
        <f t="shared" si="47"/>
        <v/>
      </c>
      <c r="AK44" s="57">
        <f>IF(AJ44&lt;&gt;"",VLOOKUP(AJ44,Point!$A$3:$B$122,2),0)</f>
        <v>0</v>
      </c>
      <c r="AL44" s="61">
        <f t="shared" si="48"/>
        <v>14</v>
      </c>
      <c r="AM44" s="35"/>
      <c r="AN44" s="26"/>
      <c r="AO44" s="100"/>
      <c r="AP44" s="102" t="str">
        <f t="shared" si="49"/>
        <v/>
      </c>
      <c r="AQ44" s="35"/>
      <c r="AR44" s="29"/>
      <c r="AS44" s="105"/>
      <c r="AT44" s="95" t="str">
        <f t="shared" si="50"/>
        <v/>
      </c>
      <c r="AU44" s="22" t="str">
        <f t="shared" si="51"/>
        <v/>
      </c>
      <c r="AV44" s="87">
        <f>IF(AND(AU44&lt;&gt;"",AU44&gt;Point!$I$8),AU44-Point!$I$8,0)</f>
        <v>0</v>
      </c>
      <c r="AW44" s="22">
        <f>IF(AV44&lt;&gt;0,VLOOKUP(AV44,Point!$I$11:$J$48,2),0)</f>
        <v>0</v>
      </c>
      <c r="AX44" s="26"/>
      <c r="AY44" s="22" t="str">
        <f t="shared" si="52"/>
        <v/>
      </c>
      <c r="AZ44" s="22" t="str">
        <f t="shared" si="53"/>
        <v/>
      </c>
      <c r="BA44" s="22" t="str">
        <f t="shared" si="54"/>
        <v/>
      </c>
      <c r="BB44" s="43">
        <f>IF(AY44&lt;&gt;"",VLOOKUP(BA44,Point!$A$3:$B$122,2),0)</f>
        <v>0</v>
      </c>
      <c r="BC44" s="128">
        <f t="shared" si="55"/>
        <v>14</v>
      </c>
      <c r="BD44" s="65"/>
      <c r="BE44" s="27"/>
      <c r="BF44" s="22">
        <f t="shared" si="56"/>
        <v>0</v>
      </c>
      <c r="BG44" s="65"/>
      <c r="BH44" s="27"/>
      <c r="BI44" s="22">
        <f t="shared" si="57"/>
        <v>0</v>
      </c>
      <c r="BJ44" s="65"/>
      <c r="BK44" s="27"/>
      <c r="BL44" s="22">
        <f t="shared" si="58"/>
        <v>0</v>
      </c>
      <c r="BM44" s="65"/>
      <c r="BN44" s="27"/>
      <c r="BO44" s="150">
        <f t="shared" si="29"/>
        <v>0</v>
      </c>
      <c r="BP44" s="95" t="str">
        <f t="shared" si="30"/>
        <v/>
      </c>
      <c r="BQ44" s="22" t="str">
        <f t="shared" si="59"/>
        <v/>
      </c>
      <c r="BR44" s="57">
        <f>IF(BP44&lt;&gt;"",VLOOKUP(BQ44,Point!$A$3:$B$122,2),0)</f>
        <v>0</v>
      </c>
      <c r="BS44" s="64">
        <f t="shared" si="31"/>
        <v>14</v>
      </c>
    </row>
    <row r="45" spans="1:71" ht="12.95" customHeight="1" x14ac:dyDescent="0.25">
      <c r="A45" s="41">
        <f t="shared" si="32"/>
        <v>41</v>
      </c>
      <c r="B45" s="52">
        <f t="shared" si="33"/>
        <v>82</v>
      </c>
      <c r="C45" s="156">
        <v>45</v>
      </c>
      <c r="D45" s="154" t="s">
        <v>339</v>
      </c>
      <c r="E45" s="154" t="s">
        <v>42</v>
      </c>
      <c r="F45" s="154" t="s">
        <v>161</v>
      </c>
      <c r="G45" s="31" t="s">
        <v>349</v>
      </c>
      <c r="H45" s="140" t="s">
        <v>163</v>
      </c>
      <c r="I45" s="53">
        <f t="shared" si="34"/>
        <v>41</v>
      </c>
      <c r="J45" s="54" t="str">
        <f t="shared" si="35"/>
        <v/>
      </c>
      <c r="K45" s="54" t="str">
        <f t="shared" si="36"/>
        <v/>
      </c>
      <c r="L45" s="55">
        <f t="shared" si="37"/>
        <v>0</v>
      </c>
      <c r="M45" s="36">
        <f t="shared" si="38"/>
        <v>45</v>
      </c>
      <c r="N45" s="26">
        <v>41</v>
      </c>
      <c r="O45" s="43">
        <f>IF(N45,VLOOKUP(N45,Point!$A$3:$B$122,2),0)</f>
        <v>82</v>
      </c>
      <c r="P45" s="61">
        <f t="shared" si="39"/>
        <v>45</v>
      </c>
      <c r="Q45" s="35"/>
      <c r="R45" s="26"/>
      <c r="S45" s="100"/>
      <c r="T45" s="102" t="str">
        <f t="shared" si="40"/>
        <v/>
      </c>
      <c r="U45" s="35"/>
      <c r="V45" s="29"/>
      <c r="W45" s="105"/>
      <c r="X45" s="102" t="str">
        <f t="shared" si="41"/>
        <v/>
      </c>
      <c r="Y45" s="119" t="str">
        <f t="shared" si="42"/>
        <v/>
      </c>
      <c r="Z45" s="35"/>
      <c r="AA45" s="26"/>
      <c r="AB45" s="100"/>
      <c r="AC45" s="102" t="str">
        <f t="shared" si="43"/>
        <v/>
      </c>
      <c r="AD45" s="35"/>
      <c r="AE45" s="26"/>
      <c r="AF45" s="105"/>
      <c r="AG45" s="102" t="str">
        <f t="shared" si="44"/>
        <v/>
      </c>
      <c r="AH45" s="119" t="str">
        <f t="shared" si="45"/>
        <v/>
      </c>
      <c r="AI45" s="41" t="str">
        <f t="shared" si="46"/>
        <v/>
      </c>
      <c r="AJ45" s="22" t="str">
        <f t="shared" si="47"/>
        <v/>
      </c>
      <c r="AK45" s="57">
        <f>IF(AJ45&lt;&gt;"",VLOOKUP(AJ45,Point!$A$3:$B$122,2),0)</f>
        <v>0</v>
      </c>
      <c r="AL45" s="61">
        <f t="shared" si="48"/>
        <v>45</v>
      </c>
      <c r="AM45" s="35"/>
      <c r="AN45" s="26"/>
      <c r="AO45" s="100"/>
      <c r="AP45" s="102" t="str">
        <f t="shared" si="49"/>
        <v/>
      </c>
      <c r="AQ45" s="35"/>
      <c r="AR45" s="29"/>
      <c r="AS45" s="105"/>
      <c r="AT45" s="95" t="str">
        <f t="shared" si="50"/>
        <v/>
      </c>
      <c r="AU45" s="22" t="str">
        <f t="shared" si="51"/>
        <v/>
      </c>
      <c r="AV45" s="87">
        <f>IF(AND(AU45&lt;&gt;"",AU45&gt;Point!$I$8),AU45-Point!$I$8,0)</f>
        <v>0</v>
      </c>
      <c r="AW45" s="22">
        <f>IF(AV45&lt;&gt;0,VLOOKUP(AV45,Point!$I$11:$J$48,2),0)</f>
        <v>0</v>
      </c>
      <c r="AX45" s="26"/>
      <c r="AY45" s="22" t="str">
        <f t="shared" si="52"/>
        <v/>
      </c>
      <c r="AZ45" s="22" t="str">
        <f t="shared" si="53"/>
        <v/>
      </c>
      <c r="BA45" s="22" t="str">
        <f t="shared" si="54"/>
        <v/>
      </c>
      <c r="BB45" s="43">
        <f>IF(AY45&lt;&gt;"",VLOOKUP(BA45,Point!$A$3:$B$122,2),0)</f>
        <v>0</v>
      </c>
      <c r="BC45" s="128">
        <f t="shared" si="55"/>
        <v>45</v>
      </c>
      <c r="BD45" s="65"/>
      <c r="BE45" s="27"/>
      <c r="BF45" s="22">
        <f t="shared" si="56"/>
        <v>0</v>
      </c>
      <c r="BG45" s="65"/>
      <c r="BH45" s="27"/>
      <c r="BI45" s="22">
        <f t="shared" si="57"/>
        <v>0</v>
      </c>
      <c r="BJ45" s="65"/>
      <c r="BK45" s="27"/>
      <c r="BL45" s="22">
        <f t="shared" si="58"/>
        <v>0</v>
      </c>
      <c r="BM45" s="65"/>
      <c r="BN45" s="27"/>
      <c r="BO45" s="150">
        <f t="shared" si="29"/>
        <v>0</v>
      </c>
      <c r="BP45" s="95" t="str">
        <f t="shared" si="30"/>
        <v/>
      </c>
      <c r="BQ45" s="22" t="str">
        <f t="shared" si="59"/>
        <v/>
      </c>
      <c r="BR45" s="57">
        <f>IF(BP45&lt;&gt;"",VLOOKUP(BQ45,Point!$A$3:$B$122,2),0)</f>
        <v>0</v>
      </c>
      <c r="BS45" s="64">
        <f t="shared" si="31"/>
        <v>45</v>
      </c>
    </row>
    <row r="46" spans="1:71" ht="12.95" customHeight="1" x14ac:dyDescent="0.25">
      <c r="A46" s="41">
        <f t="shared" si="32"/>
        <v>42</v>
      </c>
      <c r="B46" s="52">
        <f t="shared" si="33"/>
        <v>81</v>
      </c>
      <c r="C46" s="157">
        <v>30</v>
      </c>
      <c r="D46" s="154" t="s">
        <v>142</v>
      </c>
      <c r="E46" s="154" t="s">
        <v>128</v>
      </c>
      <c r="F46" s="154" t="s">
        <v>158</v>
      </c>
      <c r="G46" s="31" t="s">
        <v>349</v>
      </c>
      <c r="H46" s="140" t="s">
        <v>163</v>
      </c>
      <c r="I46" s="53">
        <f t="shared" si="34"/>
        <v>42</v>
      </c>
      <c r="J46" s="54" t="str">
        <f t="shared" si="35"/>
        <v/>
      </c>
      <c r="K46" s="54" t="str">
        <f t="shared" si="36"/>
        <v/>
      </c>
      <c r="L46" s="55">
        <f t="shared" si="37"/>
        <v>0</v>
      </c>
      <c r="M46" s="36">
        <f t="shared" si="38"/>
        <v>30</v>
      </c>
      <c r="N46" s="26">
        <v>42</v>
      </c>
      <c r="O46" s="43">
        <f>IF(N46,VLOOKUP(N46,Point!$A$3:$B$122,2),0)</f>
        <v>81</v>
      </c>
      <c r="P46" s="61">
        <f t="shared" si="39"/>
        <v>30</v>
      </c>
      <c r="Q46" s="35"/>
      <c r="R46" s="26"/>
      <c r="S46" s="100"/>
      <c r="T46" s="102" t="str">
        <f t="shared" si="40"/>
        <v/>
      </c>
      <c r="U46" s="35"/>
      <c r="V46" s="29"/>
      <c r="W46" s="105"/>
      <c r="X46" s="102" t="str">
        <f t="shared" si="41"/>
        <v/>
      </c>
      <c r="Y46" s="119" t="str">
        <f t="shared" si="42"/>
        <v/>
      </c>
      <c r="Z46" s="35"/>
      <c r="AA46" s="26"/>
      <c r="AB46" s="100"/>
      <c r="AC46" s="102" t="str">
        <f t="shared" si="43"/>
        <v/>
      </c>
      <c r="AD46" s="35"/>
      <c r="AE46" s="26"/>
      <c r="AF46" s="105"/>
      <c r="AG46" s="102" t="str">
        <f t="shared" si="44"/>
        <v/>
      </c>
      <c r="AH46" s="119" t="str">
        <f t="shared" si="45"/>
        <v/>
      </c>
      <c r="AI46" s="41" t="str">
        <f t="shared" si="46"/>
        <v/>
      </c>
      <c r="AJ46" s="22" t="str">
        <f t="shared" si="47"/>
        <v/>
      </c>
      <c r="AK46" s="57">
        <f>IF(AJ46&lt;&gt;"",VLOOKUP(AJ46,Point!$A$3:$B$122,2),0)</f>
        <v>0</v>
      </c>
      <c r="AL46" s="61">
        <f t="shared" si="48"/>
        <v>30</v>
      </c>
      <c r="AM46" s="35"/>
      <c r="AN46" s="26"/>
      <c r="AO46" s="100"/>
      <c r="AP46" s="102" t="str">
        <f t="shared" si="49"/>
        <v/>
      </c>
      <c r="AQ46" s="35"/>
      <c r="AR46" s="29"/>
      <c r="AS46" s="105"/>
      <c r="AT46" s="95" t="str">
        <f t="shared" si="50"/>
        <v/>
      </c>
      <c r="AU46" s="22" t="str">
        <f t="shared" si="51"/>
        <v/>
      </c>
      <c r="AV46" s="87">
        <f>IF(AND(AU46&lt;&gt;"",AU46&gt;Point!$I$8),AU46-Point!$I$8,0)</f>
        <v>0</v>
      </c>
      <c r="AW46" s="22">
        <f>IF(AV46&lt;&gt;0,VLOOKUP(AV46,Point!$I$11:$J$48,2),0)</f>
        <v>0</v>
      </c>
      <c r="AX46" s="26"/>
      <c r="AY46" s="22" t="str">
        <f t="shared" si="52"/>
        <v/>
      </c>
      <c r="AZ46" s="22" t="str">
        <f t="shared" si="53"/>
        <v/>
      </c>
      <c r="BA46" s="22" t="str">
        <f t="shared" si="54"/>
        <v/>
      </c>
      <c r="BB46" s="43">
        <f>IF(AY46&lt;&gt;"",VLOOKUP(BA46,Point!$A$3:$B$122,2),0)</f>
        <v>0</v>
      </c>
      <c r="BC46" s="128">
        <f t="shared" si="55"/>
        <v>30</v>
      </c>
      <c r="BD46" s="65"/>
      <c r="BE46" s="27"/>
      <c r="BF46" s="22">
        <f t="shared" si="56"/>
        <v>0</v>
      </c>
      <c r="BG46" s="65"/>
      <c r="BH46" s="27"/>
      <c r="BI46" s="22">
        <f t="shared" si="57"/>
        <v>0</v>
      </c>
      <c r="BJ46" s="65"/>
      <c r="BK46" s="27"/>
      <c r="BL46" s="22">
        <f t="shared" si="58"/>
        <v>0</v>
      </c>
      <c r="BM46" s="65"/>
      <c r="BN46" s="27"/>
      <c r="BO46" s="150">
        <f t="shared" si="29"/>
        <v>0</v>
      </c>
      <c r="BP46" s="95" t="str">
        <f t="shared" si="30"/>
        <v/>
      </c>
      <c r="BQ46" s="22" t="str">
        <f t="shared" si="59"/>
        <v/>
      </c>
      <c r="BR46" s="57">
        <f>IF(BP46&lt;&gt;"",VLOOKUP(BQ46,Point!$A$3:$B$122,2),0)</f>
        <v>0</v>
      </c>
      <c r="BS46" s="64">
        <f t="shared" si="31"/>
        <v>30</v>
      </c>
    </row>
    <row r="47" spans="1:71" ht="12.95" customHeight="1" x14ac:dyDescent="0.25">
      <c r="A47" s="41">
        <f t="shared" si="32"/>
        <v>43</v>
      </c>
      <c r="B47" s="52">
        <f t="shared" si="33"/>
        <v>80</v>
      </c>
      <c r="C47" s="156">
        <v>13</v>
      </c>
      <c r="D47" s="154" t="s">
        <v>229</v>
      </c>
      <c r="E47" s="154" t="s">
        <v>137</v>
      </c>
      <c r="F47" s="154" t="s">
        <v>151</v>
      </c>
      <c r="G47" s="31" t="s">
        <v>349</v>
      </c>
      <c r="H47" s="140" t="s">
        <v>163</v>
      </c>
      <c r="I47" s="53">
        <f t="shared" si="34"/>
        <v>43</v>
      </c>
      <c r="J47" s="54" t="str">
        <f t="shared" si="35"/>
        <v/>
      </c>
      <c r="K47" s="54" t="str">
        <f t="shared" si="36"/>
        <v/>
      </c>
      <c r="L47" s="55">
        <f t="shared" si="37"/>
        <v>0</v>
      </c>
      <c r="M47" s="36">
        <f t="shared" si="38"/>
        <v>13</v>
      </c>
      <c r="N47" s="26">
        <v>43</v>
      </c>
      <c r="O47" s="43">
        <f>IF(N47,VLOOKUP(N47,Point!$A$3:$B$122,2),0)</f>
        <v>80</v>
      </c>
      <c r="P47" s="61">
        <f t="shared" si="39"/>
        <v>13</v>
      </c>
      <c r="Q47" s="35"/>
      <c r="R47" s="26"/>
      <c r="S47" s="100"/>
      <c r="T47" s="102" t="str">
        <f t="shared" si="40"/>
        <v/>
      </c>
      <c r="U47" s="35"/>
      <c r="V47" s="29"/>
      <c r="W47" s="105"/>
      <c r="X47" s="102" t="str">
        <f t="shared" si="41"/>
        <v/>
      </c>
      <c r="Y47" s="119" t="str">
        <f t="shared" si="42"/>
        <v/>
      </c>
      <c r="Z47" s="35"/>
      <c r="AA47" s="26"/>
      <c r="AB47" s="100"/>
      <c r="AC47" s="102" t="str">
        <f t="shared" si="43"/>
        <v/>
      </c>
      <c r="AD47" s="35"/>
      <c r="AE47" s="26"/>
      <c r="AF47" s="105"/>
      <c r="AG47" s="102" t="str">
        <f t="shared" si="44"/>
        <v/>
      </c>
      <c r="AH47" s="119" t="str">
        <f t="shared" si="45"/>
        <v/>
      </c>
      <c r="AI47" s="41" t="str">
        <f t="shared" si="46"/>
        <v/>
      </c>
      <c r="AJ47" s="22" t="str">
        <f t="shared" si="47"/>
        <v/>
      </c>
      <c r="AK47" s="57">
        <f>IF(AJ47&lt;&gt;"",VLOOKUP(AJ47,Point!$A$3:$B$122,2),0)</f>
        <v>0</v>
      </c>
      <c r="AL47" s="61">
        <f t="shared" si="48"/>
        <v>13</v>
      </c>
      <c r="AM47" s="35"/>
      <c r="AN47" s="26"/>
      <c r="AO47" s="100"/>
      <c r="AP47" s="102" t="str">
        <f t="shared" si="49"/>
        <v/>
      </c>
      <c r="AQ47" s="35"/>
      <c r="AR47" s="29"/>
      <c r="AS47" s="105"/>
      <c r="AT47" s="95" t="str">
        <f t="shared" si="50"/>
        <v/>
      </c>
      <c r="AU47" s="22" t="str">
        <f t="shared" si="51"/>
        <v/>
      </c>
      <c r="AV47" s="87">
        <f>IF(AND(AU47&lt;&gt;"",AU47&gt;Point!$I$8),AU47-Point!$I$8,0)</f>
        <v>0</v>
      </c>
      <c r="AW47" s="22">
        <f>IF(AV47&lt;&gt;0,VLOOKUP(AV47,Point!$I$11:$J$48,2),0)</f>
        <v>0</v>
      </c>
      <c r="AX47" s="26"/>
      <c r="AY47" s="22" t="str">
        <f t="shared" si="52"/>
        <v/>
      </c>
      <c r="AZ47" s="22" t="str">
        <f t="shared" si="53"/>
        <v/>
      </c>
      <c r="BA47" s="22" t="str">
        <f t="shared" si="54"/>
        <v/>
      </c>
      <c r="BB47" s="43">
        <f>IF(AY47&lt;&gt;"",VLOOKUP(BA47,Point!$A$3:$B$122,2),0)</f>
        <v>0</v>
      </c>
      <c r="BC47" s="128">
        <f t="shared" si="55"/>
        <v>13</v>
      </c>
      <c r="BD47" s="65"/>
      <c r="BE47" s="27"/>
      <c r="BF47" s="22">
        <f t="shared" si="56"/>
        <v>0</v>
      </c>
      <c r="BG47" s="65"/>
      <c r="BH47" s="27"/>
      <c r="BI47" s="22">
        <f t="shared" si="57"/>
        <v>0</v>
      </c>
      <c r="BJ47" s="65"/>
      <c r="BK47" s="27"/>
      <c r="BL47" s="22">
        <f t="shared" si="58"/>
        <v>0</v>
      </c>
      <c r="BM47" s="65"/>
      <c r="BN47" s="27"/>
      <c r="BO47" s="150">
        <f t="shared" si="29"/>
        <v>0</v>
      </c>
      <c r="BP47" s="95" t="str">
        <f t="shared" si="30"/>
        <v/>
      </c>
      <c r="BQ47" s="22" t="str">
        <f t="shared" si="59"/>
        <v/>
      </c>
      <c r="BR47" s="57">
        <f>IF(BP47&lt;&gt;"",VLOOKUP(BQ47,Point!$A$3:$B$122,2),0)</f>
        <v>0</v>
      </c>
      <c r="BS47" s="64">
        <f t="shared" si="31"/>
        <v>13</v>
      </c>
    </row>
    <row r="48" spans="1:71" ht="12.95" customHeight="1" x14ac:dyDescent="0.25">
      <c r="A48" s="41">
        <f t="shared" si="32"/>
        <v>44</v>
      </c>
      <c r="B48" s="52">
        <f t="shared" si="33"/>
        <v>79</v>
      </c>
      <c r="C48" s="157">
        <v>24</v>
      </c>
      <c r="D48" s="154" t="s">
        <v>312</v>
      </c>
      <c r="E48" s="154" t="s">
        <v>7</v>
      </c>
      <c r="F48" s="154" t="s">
        <v>161</v>
      </c>
      <c r="G48" s="31" t="s">
        <v>349</v>
      </c>
      <c r="H48" s="140" t="s">
        <v>163</v>
      </c>
      <c r="I48" s="53">
        <f t="shared" si="34"/>
        <v>44</v>
      </c>
      <c r="J48" s="54" t="str">
        <f t="shared" si="35"/>
        <v/>
      </c>
      <c r="K48" s="54" t="str">
        <f t="shared" si="36"/>
        <v/>
      </c>
      <c r="L48" s="55">
        <f t="shared" si="37"/>
        <v>0</v>
      </c>
      <c r="M48" s="36">
        <f t="shared" si="38"/>
        <v>24</v>
      </c>
      <c r="N48" s="26">
        <v>44</v>
      </c>
      <c r="O48" s="43">
        <f>IF(N48,VLOOKUP(N48,Point!$A$3:$B$122,2),0)</f>
        <v>79</v>
      </c>
      <c r="P48" s="61">
        <f t="shared" si="39"/>
        <v>24</v>
      </c>
      <c r="Q48" s="35"/>
      <c r="R48" s="26"/>
      <c r="S48" s="100"/>
      <c r="T48" s="102" t="str">
        <f t="shared" si="40"/>
        <v/>
      </c>
      <c r="U48" s="35"/>
      <c r="V48" s="29"/>
      <c r="W48" s="105"/>
      <c r="X48" s="102" t="str">
        <f t="shared" si="41"/>
        <v/>
      </c>
      <c r="Y48" s="119" t="str">
        <f t="shared" si="42"/>
        <v/>
      </c>
      <c r="Z48" s="35"/>
      <c r="AA48" s="26"/>
      <c r="AB48" s="100"/>
      <c r="AC48" s="102" t="str">
        <f t="shared" si="43"/>
        <v/>
      </c>
      <c r="AD48" s="35"/>
      <c r="AE48" s="26"/>
      <c r="AF48" s="105"/>
      <c r="AG48" s="102" t="str">
        <f t="shared" si="44"/>
        <v/>
      </c>
      <c r="AH48" s="119" t="str">
        <f t="shared" si="45"/>
        <v/>
      </c>
      <c r="AI48" s="41" t="str">
        <f t="shared" si="46"/>
        <v/>
      </c>
      <c r="AJ48" s="22" t="str">
        <f t="shared" si="47"/>
        <v/>
      </c>
      <c r="AK48" s="57">
        <f>IF(AJ48&lt;&gt;"",VLOOKUP(AJ48,Point!$A$3:$B$122,2),0)</f>
        <v>0</v>
      </c>
      <c r="AL48" s="61">
        <f t="shared" si="48"/>
        <v>24</v>
      </c>
      <c r="AM48" s="35"/>
      <c r="AN48" s="26"/>
      <c r="AO48" s="100"/>
      <c r="AP48" s="102" t="str">
        <f t="shared" si="49"/>
        <v/>
      </c>
      <c r="AQ48" s="35"/>
      <c r="AR48" s="29"/>
      <c r="AS48" s="105"/>
      <c r="AT48" s="95" t="str">
        <f t="shared" si="50"/>
        <v/>
      </c>
      <c r="AU48" s="22" t="str">
        <f t="shared" si="51"/>
        <v/>
      </c>
      <c r="AV48" s="87">
        <f>IF(AND(AU48&lt;&gt;"",AU48&gt;Point!$I$8),AU48-Point!$I$8,0)</f>
        <v>0</v>
      </c>
      <c r="AW48" s="22">
        <f>IF(AV48&lt;&gt;0,VLOOKUP(AV48,Point!$I$11:$J$48,2),0)</f>
        <v>0</v>
      </c>
      <c r="AX48" s="26"/>
      <c r="AY48" s="22" t="str">
        <f t="shared" si="52"/>
        <v/>
      </c>
      <c r="AZ48" s="22" t="str">
        <f t="shared" si="53"/>
        <v/>
      </c>
      <c r="BA48" s="22" t="str">
        <f t="shared" si="54"/>
        <v/>
      </c>
      <c r="BB48" s="43">
        <f>IF(AY48&lt;&gt;"",VLOOKUP(BA48,Point!$A$3:$B$122,2),0)</f>
        <v>0</v>
      </c>
      <c r="BC48" s="128">
        <f t="shared" si="55"/>
        <v>24</v>
      </c>
      <c r="BD48" s="65"/>
      <c r="BE48" s="27"/>
      <c r="BF48" s="22">
        <f t="shared" si="56"/>
        <v>0</v>
      </c>
      <c r="BG48" s="65"/>
      <c r="BH48" s="27"/>
      <c r="BI48" s="22">
        <f t="shared" si="57"/>
        <v>0</v>
      </c>
      <c r="BJ48" s="65"/>
      <c r="BK48" s="27"/>
      <c r="BL48" s="22">
        <f t="shared" si="58"/>
        <v>0</v>
      </c>
      <c r="BM48" s="65"/>
      <c r="BN48" s="27"/>
      <c r="BO48" s="150">
        <f t="shared" si="29"/>
        <v>0</v>
      </c>
      <c r="BP48" s="95" t="str">
        <f t="shared" si="30"/>
        <v/>
      </c>
      <c r="BQ48" s="22" t="str">
        <f t="shared" si="59"/>
        <v/>
      </c>
      <c r="BR48" s="57">
        <f>IF(BP48&lt;&gt;"",VLOOKUP(BQ48,Point!$A$3:$B$122,2),0)</f>
        <v>0</v>
      </c>
      <c r="BS48" s="64">
        <f t="shared" si="31"/>
        <v>24</v>
      </c>
    </row>
    <row r="49" spans="1:71" ht="12.95" customHeight="1" x14ac:dyDescent="0.25">
      <c r="A49" s="41">
        <f t="shared" si="32"/>
        <v>45</v>
      </c>
      <c r="B49" s="52">
        <f t="shared" si="33"/>
        <v>78</v>
      </c>
      <c r="C49" s="156">
        <v>27</v>
      </c>
      <c r="D49" s="154" t="s">
        <v>316</v>
      </c>
      <c r="E49" s="154" t="s">
        <v>42</v>
      </c>
      <c r="F49" s="154" t="s">
        <v>221</v>
      </c>
      <c r="G49" s="31" t="s">
        <v>349</v>
      </c>
      <c r="H49" s="140" t="s">
        <v>163</v>
      </c>
      <c r="I49" s="53">
        <f t="shared" si="34"/>
        <v>45</v>
      </c>
      <c r="J49" s="54" t="str">
        <f t="shared" si="35"/>
        <v/>
      </c>
      <c r="K49" s="54" t="str">
        <f t="shared" si="36"/>
        <v/>
      </c>
      <c r="L49" s="55">
        <f t="shared" si="37"/>
        <v>0</v>
      </c>
      <c r="M49" s="36">
        <f t="shared" si="38"/>
        <v>27</v>
      </c>
      <c r="N49" s="26">
        <v>45</v>
      </c>
      <c r="O49" s="43">
        <f>IF(N49,VLOOKUP(N49,Point!$A$3:$B$122,2),0)</f>
        <v>78</v>
      </c>
      <c r="P49" s="61">
        <f t="shared" si="39"/>
        <v>27</v>
      </c>
      <c r="Q49" s="35"/>
      <c r="R49" s="26"/>
      <c r="S49" s="100"/>
      <c r="T49" s="102" t="str">
        <f t="shared" si="40"/>
        <v/>
      </c>
      <c r="U49" s="35"/>
      <c r="V49" s="23"/>
      <c r="W49" s="104"/>
      <c r="X49" s="102" t="str">
        <f t="shared" si="41"/>
        <v/>
      </c>
      <c r="Y49" s="119" t="str">
        <f t="shared" si="42"/>
        <v/>
      </c>
      <c r="Z49" s="35"/>
      <c r="AA49" s="26"/>
      <c r="AB49" s="100"/>
      <c r="AC49" s="102" t="str">
        <f t="shared" si="43"/>
        <v/>
      </c>
      <c r="AD49" s="35"/>
      <c r="AE49" s="26"/>
      <c r="AF49" s="104"/>
      <c r="AG49" s="102" t="str">
        <f t="shared" si="44"/>
        <v/>
      </c>
      <c r="AH49" s="119" t="str">
        <f t="shared" si="45"/>
        <v/>
      </c>
      <c r="AI49" s="41" t="str">
        <f t="shared" si="46"/>
        <v/>
      </c>
      <c r="AJ49" s="22" t="str">
        <f t="shared" si="47"/>
        <v/>
      </c>
      <c r="AK49" s="57">
        <f>IF(AJ49&lt;&gt;"",VLOOKUP(AJ49,Point!$A$3:$B$122,2),0)</f>
        <v>0</v>
      </c>
      <c r="AL49" s="61">
        <f t="shared" si="48"/>
        <v>27</v>
      </c>
      <c r="AM49" s="35"/>
      <c r="AN49" s="26"/>
      <c r="AO49" s="100"/>
      <c r="AP49" s="102" t="str">
        <f t="shared" si="49"/>
        <v/>
      </c>
      <c r="AQ49" s="35"/>
      <c r="AR49" s="23"/>
      <c r="AS49" s="104"/>
      <c r="AT49" s="95" t="str">
        <f t="shared" si="50"/>
        <v/>
      </c>
      <c r="AU49" s="22" t="str">
        <f t="shared" si="51"/>
        <v/>
      </c>
      <c r="AV49" s="87">
        <f>IF(AND(AU49&lt;&gt;"",AU49&gt;Point!$I$8),AU49-Point!$I$8,0)</f>
        <v>0</v>
      </c>
      <c r="AW49" s="22">
        <f>IF(AV49&lt;&gt;0,VLOOKUP(AV49,Point!$I$11:$J$48,2),0)</f>
        <v>0</v>
      </c>
      <c r="AX49" s="26"/>
      <c r="AY49" s="22" t="str">
        <f t="shared" si="52"/>
        <v/>
      </c>
      <c r="AZ49" s="22" t="str">
        <f t="shared" si="53"/>
        <v/>
      </c>
      <c r="BA49" s="22" t="str">
        <f t="shared" si="54"/>
        <v/>
      </c>
      <c r="BB49" s="43">
        <f>IF(AY49&lt;&gt;"",VLOOKUP(BA49,Point!$A$3:$B$122,2),0)</f>
        <v>0</v>
      </c>
      <c r="BC49" s="128">
        <f t="shared" si="55"/>
        <v>27</v>
      </c>
      <c r="BD49" s="65"/>
      <c r="BE49" s="27"/>
      <c r="BF49" s="22">
        <f t="shared" si="56"/>
        <v>0</v>
      </c>
      <c r="BG49" s="65"/>
      <c r="BH49" s="27"/>
      <c r="BI49" s="22">
        <f t="shared" si="57"/>
        <v>0</v>
      </c>
      <c r="BJ49" s="65"/>
      <c r="BK49" s="27"/>
      <c r="BL49" s="22">
        <f t="shared" si="58"/>
        <v>0</v>
      </c>
      <c r="BM49" s="65"/>
      <c r="BN49" s="27"/>
      <c r="BO49" s="150">
        <f t="shared" si="29"/>
        <v>0</v>
      </c>
      <c r="BP49" s="95" t="str">
        <f t="shared" si="30"/>
        <v/>
      </c>
      <c r="BQ49" s="22" t="str">
        <f t="shared" si="59"/>
        <v/>
      </c>
      <c r="BR49" s="57">
        <f>IF(BP49&lt;&gt;"",VLOOKUP(BQ49,Point!$A$3:$B$122,2),0)</f>
        <v>0</v>
      </c>
      <c r="BS49" s="64">
        <f t="shared" si="31"/>
        <v>27</v>
      </c>
    </row>
    <row r="50" spans="1:71" ht="12.95" customHeight="1" x14ac:dyDescent="0.25">
      <c r="A50" s="41">
        <f t="shared" si="32"/>
        <v>46</v>
      </c>
      <c r="B50" s="52">
        <f t="shared" si="33"/>
        <v>77</v>
      </c>
      <c r="C50" s="156">
        <v>19</v>
      </c>
      <c r="D50" s="154" t="s">
        <v>176</v>
      </c>
      <c r="E50" s="154" t="s">
        <v>305</v>
      </c>
      <c r="F50" s="154" t="s">
        <v>216</v>
      </c>
      <c r="G50" s="31" t="s">
        <v>349</v>
      </c>
      <c r="H50" s="140" t="s">
        <v>163</v>
      </c>
      <c r="I50" s="53">
        <f t="shared" si="34"/>
        <v>46</v>
      </c>
      <c r="J50" s="54" t="str">
        <f t="shared" si="35"/>
        <v/>
      </c>
      <c r="K50" s="54" t="str">
        <f t="shared" si="36"/>
        <v/>
      </c>
      <c r="L50" s="55">
        <f t="shared" si="37"/>
        <v>0</v>
      </c>
      <c r="M50" s="36">
        <f t="shared" si="38"/>
        <v>19</v>
      </c>
      <c r="N50" s="26">
        <v>46</v>
      </c>
      <c r="O50" s="43">
        <f>IF(N50,VLOOKUP(N50,Point!$A$3:$B$122,2),0)</f>
        <v>77</v>
      </c>
      <c r="P50" s="61">
        <f t="shared" si="39"/>
        <v>19</v>
      </c>
      <c r="Q50" s="35"/>
      <c r="R50" s="26"/>
      <c r="S50" s="100"/>
      <c r="T50" s="102" t="str">
        <f t="shared" si="40"/>
        <v/>
      </c>
      <c r="U50" s="35"/>
      <c r="V50" s="29"/>
      <c r="W50" s="105"/>
      <c r="X50" s="102" t="str">
        <f t="shared" si="41"/>
        <v/>
      </c>
      <c r="Y50" s="119" t="str">
        <f t="shared" si="42"/>
        <v/>
      </c>
      <c r="Z50" s="35"/>
      <c r="AA50" s="26"/>
      <c r="AB50" s="100"/>
      <c r="AC50" s="102" t="str">
        <f t="shared" si="43"/>
        <v/>
      </c>
      <c r="AD50" s="35"/>
      <c r="AE50" s="26"/>
      <c r="AF50" s="105"/>
      <c r="AG50" s="102" t="str">
        <f t="shared" si="44"/>
        <v/>
      </c>
      <c r="AH50" s="119" t="str">
        <f t="shared" si="45"/>
        <v/>
      </c>
      <c r="AI50" s="41" t="str">
        <f t="shared" si="46"/>
        <v/>
      </c>
      <c r="AJ50" s="22" t="str">
        <f t="shared" si="47"/>
        <v/>
      </c>
      <c r="AK50" s="57">
        <f>IF(AJ50&lt;&gt;"",VLOOKUP(AJ50,Point!$A$3:$B$122,2),0)</f>
        <v>0</v>
      </c>
      <c r="AL50" s="61">
        <f t="shared" si="48"/>
        <v>19</v>
      </c>
      <c r="AM50" s="35"/>
      <c r="AN50" s="26"/>
      <c r="AO50" s="100"/>
      <c r="AP50" s="102" t="str">
        <f t="shared" si="49"/>
        <v/>
      </c>
      <c r="AQ50" s="35"/>
      <c r="AR50" s="29"/>
      <c r="AS50" s="105"/>
      <c r="AT50" s="95" t="str">
        <f t="shared" si="50"/>
        <v/>
      </c>
      <c r="AU50" s="22" t="str">
        <f t="shared" si="51"/>
        <v/>
      </c>
      <c r="AV50" s="87">
        <f>IF(AND(AU50&lt;&gt;"",AU50&gt;Point!$I$8),AU50-Point!$I$8,0)</f>
        <v>0</v>
      </c>
      <c r="AW50" s="22">
        <f>IF(AV50&lt;&gt;0,VLOOKUP(AV50,Point!$I$11:$J$48,2),0)</f>
        <v>0</v>
      </c>
      <c r="AX50" s="26"/>
      <c r="AY50" s="22" t="str">
        <f t="shared" si="52"/>
        <v/>
      </c>
      <c r="AZ50" s="22" t="str">
        <f t="shared" si="53"/>
        <v/>
      </c>
      <c r="BA50" s="22" t="str">
        <f t="shared" si="54"/>
        <v/>
      </c>
      <c r="BB50" s="43">
        <f>IF(AY50&lt;&gt;"",VLOOKUP(BA50,Point!$A$3:$B$122,2),0)</f>
        <v>0</v>
      </c>
      <c r="BC50" s="128">
        <f t="shared" si="55"/>
        <v>19</v>
      </c>
      <c r="BD50" s="65"/>
      <c r="BE50" s="27"/>
      <c r="BF50" s="22">
        <f t="shared" si="56"/>
        <v>0</v>
      </c>
      <c r="BG50" s="65"/>
      <c r="BH50" s="27"/>
      <c r="BI50" s="22">
        <f t="shared" si="57"/>
        <v>0</v>
      </c>
      <c r="BJ50" s="65"/>
      <c r="BK50" s="27"/>
      <c r="BL50" s="22">
        <f t="shared" si="58"/>
        <v>0</v>
      </c>
      <c r="BM50" s="65"/>
      <c r="BN50" s="27"/>
      <c r="BO50" s="150">
        <f t="shared" si="29"/>
        <v>0</v>
      </c>
      <c r="BP50" s="95" t="str">
        <f t="shared" si="30"/>
        <v/>
      </c>
      <c r="BQ50" s="22" t="str">
        <f t="shared" si="59"/>
        <v/>
      </c>
      <c r="BR50" s="57">
        <f>IF(BP50&lt;&gt;"",VLOOKUP(BQ50,Point!$A$3:$B$122,2),0)</f>
        <v>0</v>
      </c>
      <c r="BS50" s="64">
        <f t="shared" si="31"/>
        <v>19</v>
      </c>
    </row>
    <row r="51" spans="1:71" ht="12.95" customHeight="1" x14ac:dyDescent="0.25">
      <c r="A51" s="41">
        <f t="shared" si="32"/>
        <v>47</v>
      </c>
      <c r="B51" s="52">
        <f t="shared" si="33"/>
        <v>76</v>
      </c>
      <c r="C51" s="157">
        <v>4</v>
      </c>
      <c r="D51" s="154" t="s">
        <v>287</v>
      </c>
      <c r="E51" s="154" t="s">
        <v>288</v>
      </c>
      <c r="F51" s="154" t="s">
        <v>151</v>
      </c>
      <c r="G51" s="31" t="s">
        <v>349</v>
      </c>
      <c r="H51" s="140" t="s">
        <v>162</v>
      </c>
      <c r="I51" s="53">
        <f t="shared" si="34"/>
        <v>47</v>
      </c>
      <c r="J51" s="54" t="str">
        <f t="shared" si="35"/>
        <v/>
      </c>
      <c r="K51" s="54" t="str">
        <f t="shared" si="36"/>
        <v/>
      </c>
      <c r="L51" s="55">
        <f t="shared" si="37"/>
        <v>0</v>
      </c>
      <c r="M51" s="36">
        <f t="shared" si="38"/>
        <v>4</v>
      </c>
      <c r="N51" s="26">
        <v>47</v>
      </c>
      <c r="O51" s="43">
        <f>IF(N51,VLOOKUP(N51,Point!$A$3:$B$122,2),0)</f>
        <v>76</v>
      </c>
      <c r="P51" s="61">
        <f t="shared" si="39"/>
        <v>4</v>
      </c>
      <c r="Q51" s="35"/>
      <c r="R51" s="26"/>
      <c r="S51" s="100"/>
      <c r="T51" s="102" t="str">
        <f t="shared" si="40"/>
        <v/>
      </c>
      <c r="U51" s="35"/>
      <c r="V51" s="29"/>
      <c r="W51" s="105"/>
      <c r="X51" s="102" t="str">
        <f t="shared" si="41"/>
        <v/>
      </c>
      <c r="Y51" s="119" t="str">
        <f t="shared" si="42"/>
        <v/>
      </c>
      <c r="Z51" s="35"/>
      <c r="AA51" s="26"/>
      <c r="AB51" s="100"/>
      <c r="AC51" s="102" t="str">
        <f t="shared" si="43"/>
        <v/>
      </c>
      <c r="AD51" s="35"/>
      <c r="AE51" s="26"/>
      <c r="AF51" s="105"/>
      <c r="AG51" s="102" t="str">
        <f t="shared" si="44"/>
        <v/>
      </c>
      <c r="AH51" s="119" t="str">
        <f t="shared" si="45"/>
        <v/>
      </c>
      <c r="AI51" s="41" t="str">
        <f t="shared" si="46"/>
        <v/>
      </c>
      <c r="AJ51" s="22" t="str">
        <f t="shared" si="47"/>
        <v/>
      </c>
      <c r="AK51" s="57">
        <f>IF(AJ51&lt;&gt;"",VLOOKUP(AJ51,Point!$A$3:$B$122,2),0)</f>
        <v>0</v>
      </c>
      <c r="AL51" s="61">
        <f t="shared" si="48"/>
        <v>4</v>
      </c>
      <c r="AM51" s="35"/>
      <c r="AN51" s="26"/>
      <c r="AO51" s="100"/>
      <c r="AP51" s="102" t="str">
        <f t="shared" si="49"/>
        <v/>
      </c>
      <c r="AQ51" s="35"/>
      <c r="AR51" s="29"/>
      <c r="AS51" s="105"/>
      <c r="AT51" s="95" t="str">
        <f t="shared" si="50"/>
        <v/>
      </c>
      <c r="AU51" s="22" t="str">
        <f t="shared" si="51"/>
        <v/>
      </c>
      <c r="AV51" s="87">
        <f>IF(AND(AU51&lt;&gt;"",AU51&gt;Point!$I$8),AU51-Point!$I$8,0)</f>
        <v>0</v>
      </c>
      <c r="AW51" s="22">
        <f>IF(AV51&lt;&gt;0,VLOOKUP(AV51,Point!$I$11:$J$48,2),0)</f>
        <v>0</v>
      </c>
      <c r="AX51" s="26"/>
      <c r="AY51" s="22" t="str">
        <f t="shared" si="52"/>
        <v/>
      </c>
      <c r="AZ51" s="22" t="str">
        <f t="shared" si="53"/>
        <v/>
      </c>
      <c r="BA51" s="22" t="str">
        <f t="shared" si="54"/>
        <v/>
      </c>
      <c r="BB51" s="43">
        <f>IF(AY51&lt;&gt;"",VLOOKUP(BA51,Point!$A$3:$B$122,2),0)</f>
        <v>0</v>
      </c>
      <c r="BC51" s="128">
        <f t="shared" si="55"/>
        <v>4</v>
      </c>
      <c r="BD51" s="65"/>
      <c r="BE51" s="27"/>
      <c r="BF51" s="22">
        <f t="shared" si="56"/>
        <v>0</v>
      </c>
      <c r="BG51" s="65"/>
      <c r="BH51" s="27"/>
      <c r="BI51" s="22">
        <f t="shared" si="57"/>
        <v>0</v>
      </c>
      <c r="BJ51" s="65"/>
      <c r="BK51" s="27"/>
      <c r="BL51" s="22">
        <f t="shared" si="58"/>
        <v>0</v>
      </c>
      <c r="BM51" s="65"/>
      <c r="BN51" s="27"/>
      <c r="BO51" s="150">
        <f t="shared" si="29"/>
        <v>0</v>
      </c>
      <c r="BP51" s="95" t="str">
        <f t="shared" si="30"/>
        <v/>
      </c>
      <c r="BQ51" s="22" t="str">
        <f t="shared" si="59"/>
        <v/>
      </c>
      <c r="BR51" s="57">
        <f>IF(BP51&lt;&gt;"",VLOOKUP(BQ51,Point!$A$3:$B$122,2),0)</f>
        <v>0</v>
      </c>
      <c r="BS51" s="64">
        <f t="shared" si="31"/>
        <v>4</v>
      </c>
    </row>
    <row r="52" spans="1:71" ht="12.95" customHeight="1" x14ac:dyDescent="0.25">
      <c r="A52" s="41">
        <f t="shared" si="32"/>
        <v>48</v>
      </c>
      <c r="B52" s="52">
        <f t="shared" si="33"/>
        <v>75</v>
      </c>
      <c r="C52" s="156">
        <v>55</v>
      </c>
      <c r="D52" s="24" t="s">
        <v>379</v>
      </c>
      <c r="E52" s="24" t="s">
        <v>378</v>
      </c>
      <c r="F52" s="154" t="s">
        <v>151</v>
      </c>
      <c r="G52" s="31" t="s">
        <v>349</v>
      </c>
      <c r="H52" s="140" t="s">
        <v>163</v>
      </c>
      <c r="I52" s="53">
        <f t="shared" si="34"/>
        <v>48</v>
      </c>
      <c r="J52" s="54" t="str">
        <f t="shared" si="35"/>
        <v/>
      </c>
      <c r="K52" s="54" t="str">
        <f t="shared" si="36"/>
        <v/>
      </c>
      <c r="L52" s="55">
        <f t="shared" si="37"/>
        <v>0</v>
      </c>
      <c r="M52" s="36">
        <f t="shared" si="38"/>
        <v>55</v>
      </c>
      <c r="N52" s="26">
        <v>48</v>
      </c>
      <c r="O52" s="43">
        <f>IF(N52,VLOOKUP(N52,Point!$A$3:$B$122,2),0)</f>
        <v>75</v>
      </c>
      <c r="P52" s="61">
        <f t="shared" si="39"/>
        <v>55</v>
      </c>
      <c r="Q52" s="35"/>
      <c r="R52" s="26"/>
      <c r="S52" s="100"/>
      <c r="T52" s="102" t="str">
        <f t="shared" si="40"/>
        <v/>
      </c>
      <c r="U52" s="35"/>
      <c r="V52" s="23"/>
      <c r="W52" s="104"/>
      <c r="X52" s="102" t="str">
        <f t="shared" si="41"/>
        <v/>
      </c>
      <c r="Y52" s="119" t="str">
        <f t="shared" si="42"/>
        <v/>
      </c>
      <c r="Z52" s="35"/>
      <c r="AA52" s="26"/>
      <c r="AB52" s="100"/>
      <c r="AC52" s="102" t="str">
        <f t="shared" si="43"/>
        <v/>
      </c>
      <c r="AD52" s="35"/>
      <c r="AE52" s="26"/>
      <c r="AF52" s="104"/>
      <c r="AG52" s="102" t="str">
        <f t="shared" si="44"/>
        <v/>
      </c>
      <c r="AH52" s="119" t="str">
        <f t="shared" si="45"/>
        <v/>
      </c>
      <c r="AI52" s="41" t="str">
        <f t="shared" si="46"/>
        <v/>
      </c>
      <c r="AJ52" s="22" t="str">
        <f t="shared" si="47"/>
        <v/>
      </c>
      <c r="AK52" s="57">
        <f>IF(AJ52&lt;&gt;"",VLOOKUP(AJ52,Point!$A$3:$B$122,2),0)</f>
        <v>0</v>
      </c>
      <c r="AL52" s="61">
        <f t="shared" si="48"/>
        <v>55</v>
      </c>
      <c r="AM52" s="35"/>
      <c r="AN52" s="26"/>
      <c r="AO52" s="100"/>
      <c r="AP52" s="102" t="str">
        <f t="shared" si="49"/>
        <v/>
      </c>
      <c r="AQ52" s="35"/>
      <c r="AR52" s="23"/>
      <c r="AS52" s="104"/>
      <c r="AT52" s="95" t="str">
        <f t="shared" si="50"/>
        <v/>
      </c>
      <c r="AU52" s="22" t="str">
        <f t="shared" si="51"/>
        <v/>
      </c>
      <c r="AV52" s="87">
        <f>IF(AND(AU52&lt;&gt;"",AU52&gt;Point!$I$8),AU52-Point!$I$8,0)</f>
        <v>0</v>
      </c>
      <c r="AW52" s="22">
        <f>IF(AV52&lt;&gt;0,VLOOKUP(AV52,Point!$I$11:$J$48,2),0)</f>
        <v>0</v>
      </c>
      <c r="AX52" s="26"/>
      <c r="AY52" s="22" t="str">
        <f t="shared" si="52"/>
        <v/>
      </c>
      <c r="AZ52" s="22" t="str">
        <f t="shared" si="53"/>
        <v/>
      </c>
      <c r="BA52" s="22" t="str">
        <f t="shared" si="54"/>
        <v/>
      </c>
      <c r="BB52" s="43">
        <f>IF(AY52&lt;&gt;"",VLOOKUP(BA52,Point!$A$3:$B$122,2),0)</f>
        <v>0</v>
      </c>
      <c r="BC52" s="128">
        <f t="shared" si="55"/>
        <v>55</v>
      </c>
      <c r="BD52" s="65"/>
      <c r="BE52" s="27"/>
      <c r="BF52" s="22">
        <f t="shared" si="56"/>
        <v>0</v>
      </c>
      <c r="BG52" s="65"/>
      <c r="BH52" s="27"/>
      <c r="BI52" s="22">
        <f t="shared" si="57"/>
        <v>0</v>
      </c>
      <c r="BJ52" s="65"/>
      <c r="BK52" s="27"/>
      <c r="BL52" s="22">
        <f t="shared" si="58"/>
        <v>0</v>
      </c>
      <c r="BM52" s="65"/>
      <c r="BN52" s="27"/>
      <c r="BO52" s="150">
        <f t="shared" si="29"/>
        <v>0</v>
      </c>
      <c r="BP52" s="95" t="str">
        <f t="shared" si="30"/>
        <v/>
      </c>
      <c r="BQ52" s="22" t="str">
        <f t="shared" si="59"/>
        <v/>
      </c>
      <c r="BR52" s="57">
        <f>IF(BP52&lt;&gt;"",VLOOKUP(BQ52,Point!$A$3:$B$122,2),0)</f>
        <v>0</v>
      </c>
      <c r="BS52" s="64">
        <f t="shared" si="31"/>
        <v>55</v>
      </c>
    </row>
    <row r="53" spans="1:71" ht="12.95" customHeight="1" x14ac:dyDescent="0.25">
      <c r="A53" s="41">
        <f t="shared" si="32"/>
        <v>49</v>
      </c>
      <c r="B53" s="52">
        <f t="shared" si="33"/>
        <v>74</v>
      </c>
      <c r="C53" s="156">
        <v>51</v>
      </c>
      <c r="D53" s="154" t="s">
        <v>346</v>
      </c>
      <c r="E53" s="154" t="s">
        <v>347</v>
      </c>
      <c r="F53" s="154" t="s">
        <v>157</v>
      </c>
      <c r="G53" s="31" t="s">
        <v>349</v>
      </c>
      <c r="H53" s="140" t="s">
        <v>163</v>
      </c>
      <c r="I53" s="53">
        <f t="shared" si="34"/>
        <v>49</v>
      </c>
      <c r="J53" s="54" t="str">
        <f t="shared" si="35"/>
        <v/>
      </c>
      <c r="K53" s="54" t="str">
        <f t="shared" si="36"/>
        <v/>
      </c>
      <c r="L53" s="55">
        <f t="shared" si="37"/>
        <v>0</v>
      </c>
      <c r="M53" s="36">
        <f t="shared" si="38"/>
        <v>51</v>
      </c>
      <c r="N53" s="26">
        <v>49</v>
      </c>
      <c r="O53" s="43">
        <f>IF(N53,VLOOKUP(N53,Point!$A$3:$B$122,2),0)</f>
        <v>74</v>
      </c>
      <c r="P53" s="61">
        <f t="shared" si="39"/>
        <v>51</v>
      </c>
      <c r="Q53" s="35"/>
      <c r="R53" s="26"/>
      <c r="S53" s="100"/>
      <c r="T53" s="102" t="str">
        <f t="shared" si="40"/>
        <v/>
      </c>
      <c r="U53" s="35"/>
      <c r="V53" s="29"/>
      <c r="W53" s="105"/>
      <c r="X53" s="102" t="str">
        <f t="shared" si="41"/>
        <v/>
      </c>
      <c r="Y53" s="119" t="str">
        <f t="shared" si="42"/>
        <v/>
      </c>
      <c r="Z53" s="35"/>
      <c r="AA53" s="26"/>
      <c r="AB53" s="100"/>
      <c r="AC53" s="102" t="str">
        <f t="shared" si="43"/>
        <v/>
      </c>
      <c r="AD53" s="35"/>
      <c r="AE53" s="26"/>
      <c r="AF53" s="105"/>
      <c r="AG53" s="102" t="str">
        <f t="shared" si="44"/>
        <v/>
      </c>
      <c r="AH53" s="119" t="str">
        <f t="shared" si="45"/>
        <v/>
      </c>
      <c r="AI53" s="41" t="str">
        <f t="shared" si="46"/>
        <v/>
      </c>
      <c r="AJ53" s="22" t="str">
        <f t="shared" si="47"/>
        <v/>
      </c>
      <c r="AK53" s="57">
        <f>IF(AJ53&lt;&gt;"",VLOOKUP(AJ53,Point!$A$3:$B$122,2),0)</f>
        <v>0</v>
      </c>
      <c r="AL53" s="61">
        <f t="shared" si="48"/>
        <v>51</v>
      </c>
      <c r="AM53" s="35"/>
      <c r="AN53" s="26"/>
      <c r="AO53" s="100"/>
      <c r="AP53" s="102" t="str">
        <f t="shared" si="49"/>
        <v/>
      </c>
      <c r="AQ53" s="35"/>
      <c r="AR53" s="29"/>
      <c r="AS53" s="105"/>
      <c r="AT53" s="95" t="str">
        <f t="shared" si="50"/>
        <v/>
      </c>
      <c r="AU53" s="22" t="str">
        <f t="shared" si="51"/>
        <v/>
      </c>
      <c r="AV53" s="87">
        <f>IF(AND(AU53&lt;&gt;"",AU53&gt;Point!$I$8),AU53-Point!$I$8,0)</f>
        <v>0</v>
      </c>
      <c r="AW53" s="22">
        <f>IF(AV53&lt;&gt;0,VLOOKUP(AV53,Point!$I$11:$J$48,2),0)</f>
        <v>0</v>
      </c>
      <c r="AX53" s="26"/>
      <c r="AY53" s="22" t="str">
        <f t="shared" si="52"/>
        <v/>
      </c>
      <c r="AZ53" s="22" t="str">
        <f t="shared" si="53"/>
        <v/>
      </c>
      <c r="BA53" s="22" t="str">
        <f t="shared" si="54"/>
        <v/>
      </c>
      <c r="BB53" s="43">
        <f>IF(AY53&lt;&gt;"",VLOOKUP(BA53,Point!$A$3:$B$122,2),0)</f>
        <v>0</v>
      </c>
      <c r="BC53" s="128">
        <f t="shared" si="55"/>
        <v>51</v>
      </c>
      <c r="BD53" s="65"/>
      <c r="BE53" s="27"/>
      <c r="BF53" s="22">
        <f t="shared" si="56"/>
        <v>0</v>
      </c>
      <c r="BG53" s="65"/>
      <c r="BH53" s="27"/>
      <c r="BI53" s="22">
        <f t="shared" si="57"/>
        <v>0</v>
      </c>
      <c r="BJ53" s="65"/>
      <c r="BK53" s="27"/>
      <c r="BL53" s="22">
        <f t="shared" si="58"/>
        <v>0</v>
      </c>
      <c r="BM53" s="65"/>
      <c r="BN53" s="27"/>
      <c r="BO53" s="150">
        <f t="shared" si="29"/>
        <v>0</v>
      </c>
      <c r="BP53" s="95" t="str">
        <f t="shared" si="30"/>
        <v/>
      </c>
      <c r="BQ53" s="22" t="str">
        <f t="shared" si="59"/>
        <v/>
      </c>
      <c r="BR53" s="57">
        <f>IF(BP53&lt;&gt;"",VLOOKUP(BQ53,Point!$A$3:$B$122,2),0)</f>
        <v>0</v>
      </c>
      <c r="BS53" s="64">
        <f t="shared" si="31"/>
        <v>51</v>
      </c>
    </row>
    <row r="54" spans="1:71" ht="12.95" customHeight="1" x14ac:dyDescent="0.25">
      <c r="A54" s="41">
        <f t="shared" si="32"/>
        <v>50</v>
      </c>
      <c r="B54" s="52">
        <f t="shared" si="33"/>
        <v>73</v>
      </c>
      <c r="C54" s="157">
        <v>44</v>
      </c>
      <c r="D54" s="154" t="s">
        <v>339</v>
      </c>
      <c r="E54" s="154" t="s">
        <v>340</v>
      </c>
      <c r="F54" s="154" t="s">
        <v>155</v>
      </c>
      <c r="G54" s="31" t="s">
        <v>349</v>
      </c>
      <c r="H54" s="140" t="s">
        <v>163</v>
      </c>
      <c r="I54" s="53">
        <f t="shared" si="34"/>
        <v>50</v>
      </c>
      <c r="J54" s="54" t="str">
        <f t="shared" si="35"/>
        <v/>
      </c>
      <c r="K54" s="54" t="str">
        <f t="shared" si="36"/>
        <v/>
      </c>
      <c r="L54" s="55">
        <f t="shared" si="37"/>
        <v>0</v>
      </c>
      <c r="M54" s="36">
        <f t="shared" si="38"/>
        <v>44</v>
      </c>
      <c r="N54" s="26">
        <v>50</v>
      </c>
      <c r="O54" s="43">
        <f>IF(N54,VLOOKUP(N54,Point!$A$3:$B$122,2),0)</f>
        <v>73</v>
      </c>
      <c r="P54" s="61">
        <f t="shared" si="39"/>
        <v>44</v>
      </c>
      <c r="Q54" s="35"/>
      <c r="R54" s="26"/>
      <c r="S54" s="100"/>
      <c r="T54" s="102" t="str">
        <f t="shared" si="40"/>
        <v/>
      </c>
      <c r="U54" s="35"/>
      <c r="V54" s="29"/>
      <c r="W54" s="105"/>
      <c r="X54" s="102" t="str">
        <f t="shared" si="41"/>
        <v/>
      </c>
      <c r="Y54" s="119" t="str">
        <f t="shared" si="42"/>
        <v/>
      </c>
      <c r="Z54" s="35"/>
      <c r="AA54" s="26"/>
      <c r="AB54" s="100"/>
      <c r="AC54" s="102" t="str">
        <f t="shared" si="43"/>
        <v/>
      </c>
      <c r="AD54" s="35"/>
      <c r="AE54" s="26"/>
      <c r="AF54" s="105"/>
      <c r="AG54" s="102" t="str">
        <f t="shared" si="44"/>
        <v/>
      </c>
      <c r="AH54" s="119" t="str">
        <f t="shared" si="45"/>
        <v/>
      </c>
      <c r="AI54" s="41" t="str">
        <f t="shared" si="46"/>
        <v/>
      </c>
      <c r="AJ54" s="22" t="str">
        <f t="shared" si="47"/>
        <v/>
      </c>
      <c r="AK54" s="57">
        <f>IF(AJ54&lt;&gt;"",VLOOKUP(AJ54,Point!$A$3:$B$122,2),0)</f>
        <v>0</v>
      </c>
      <c r="AL54" s="61">
        <f t="shared" si="48"/>
        <v>44</v>
      </c>
      <c r="AM54" s="35"/>
      <c r="AN54" s="26"/>
      <c r="AO54" s="100"/>
      <c r="AP54" s="102" t="str">
        <f t="shared" si="49"/>
        <v/>
      </c>
      <c r="AQ54" s="35"/>
      <c r="AR54" s="29"/>
      <c r="AS54" s="105"/>
      <c r="AT54" s="95" t="str">
        <f t="shared" si="50"/>
        <v/>
      </c>
      <c r="AU54" s="22" t="str">
        <f t="shared" si="51"/>
        <v/>
      </c>
      <c r="AV54" s="87">
        <f>IF(AND(AU54&lt;&gt;"",AU54&gt;Point!$I$8),AU54-Point!$I$8,0)</f>
        <v>0</v>
      </c>
      <c r="AW54" s="22">
        <f>IF(AV54&lt;&gt;0,VLOOKUP(AV54,Point!$I$11:$J$48,2),0)</f>
        <v>0</v>
      </c>
      <c r="AX54" s="26"/>
      <c r="AY54" s="22" t="str">
        <f t="shared" si="52"/>
        <v/>
      </c>
      <c r="AZ54" s="22" t="str">
        <f t="shared" si="53"/>
        <v/>
      </c>
      <c r="BA54" s="22" t="str">
        <f t="shared" si="54"/>
        <v/>
      </c>
      <c r="BB54" s="43">
        <f>IF(AY54&lt;&gt;"",VLOOKUP(BA54,Point!$A$3:$B$122,2),0)</f>
        <v>0</v>
      </c>
      <c r="BC54" s="128">
        <f t="shared" si="55"/>
        <v>44</v>
      </c>
      <c r="BD54" s="65"/>
      <c r="BE54" s="27"/>
      <c r="BF54" s="22">
        <f t="shared" si="56"/>
        <v>0</v>
      </c>
      <c r="BG54" s="65"/>
      <c r="BH54" s="27"/>
      <c r="BI54" s="22">
        <f t="shared" si="57"/>
        <v>0</v>
      </c>
      <c r="BJ54" s="65"/>
      <c r="BK54" s="27"/>
      <c r="BL54" s="22">
        <f t="shared" si="58"/>
        <v>0</v>
      </c>
      <c r="BM54" s="65"/>
      <c r="BN54" s="27"/>
      <c r="BO54" s="150">
        <f t="shared" si="29"/>
        <v>0</v>
      </c>
      <c r="BP54" s="95" t="str">
        <f t="shared" si="30"/>
        <v/>
      </c>
      <c r="BQ54" s="22" t="str">
        <f t="shared" si="59"/>
        <v/>
      </c>
      <c r="BR54" s="57">
        <f>IF(BP54&lt;&gt;"",VLOOKUP(BQ54,Point!$A$3:$B$122,2),0)</f>
        <v>0</v>
      </c>
      <c r="BS54" s="64">
        <f t="shared" si="31"/>
        <v>44</v>
      </c>
    </row>
    <row r="55" spans="1:71" ht="12.95" customHeight="1" x14ac:dyDescent="0.25">
      <c r="A55" s="41">
        <f t="shared" si="32"/>
        <v>51</v>
      </c>
      <c r="B55" s="52">
        <f t="shared" si="33"/>
        <v>72</v>
      </c>
      <c r="C55" s="156">
        <v>15</v>
      </c>
      <c r="D55" s="155" t="s">
        <v>299</v>
      </c>
      <c r="E55" s="155" t="s">
        <v>300</v>
      </c>
      <c r="F55" s="154" t="s">
        <v>151</v>
      </c>
      <c r="G55" s="31" t="s">
        <v>349</v>
      </c>
      <c r="H55" s="140" t="s">
        <v>163</v>
      </c>
      <c r="I55" s="53">
        <f t="shared" si="34"/>
        <v>51</v>
      </c>
      <c r="J55" s="54" t="str">
        <f t="shared" si="35"/>
        <v/>
      </c>
      <c r="K55" s="54" t="str">
        <f t="shared" si="36"/>
        <v/>
      </c>
      <c r="L55" s="55">
        <f t="shared" si="37"/>
        <v>0</v>
      </c>
      <c r="M55" s="36">
        <f t="shared" si="38"/>
        <v>15</v>
      </c>
      <c r="N55" s="26">
        <v>51</v>
      </c>
      <c r="O55" s="43">
        <f>IF(N55,VLOOKUP(N55,Point!$A$3:$B$122,2),0)</f>
        <v>72</v>
      </c>
      <c r="P55" s="61">
        <f t="shared" si="39"/>
        <v>15</v>
      </c>
      <c r="Q55" s="35"/>
      <c r="R55" s="26"/>
      <c r="S55" s="100"/>
      <c r="T55" s="102" t="str">
        <f t="shared" si="40"/>
        <v/>
      </c>
      <c r="U55" s="35"/>
      <c r="V55" s="29"/>
      <c r="W55" s="105"/>
      <c r="X55" s="102" t="str">
        <f t="shared" si="41"/>
        <v/>
      </c>
      <c r="Y55" s="119" t="str">
        <f t="shared" si="42"/>
        <v/>
      </c>
      <c r="Z55" s="35"/>
      <c r="AA55" s="26"/>
      <c r="AB55" s="100"/>
      <c r="AC55" s="102" t="str">
        <f t="shared" si="43"/>
        <v/>
      </c>
      <c r="AD55" s="35"/>
      <c r="AE55" s="26"/>
      <c r="AF55" s="105"/>
      <c r="AG55" s="102" t="str">
        <f t="shared" si="44"/>
        <v/>
      </c>
      <c r="AH55" s="119" t="str">
        <f t="shared" si="45"/>
        <v/>
      </c>
      <c r="AI55" s="41" t="str">
        <f t="shared" si="46"/>
        <v/>
      </c>
      <c r="AJ55" s="22" t="str">
        <f t="shared" si="47"/>
        <v/>
      </c>
      <c r="AK55" s="57">
        <f>IF(AJ55&lt;&gt;"",VLOOKUP(AJ55,Point!$A$3:$B$122,2),0)</f>
        <v>0</v>
      </c>
      <c r="AL55" s="61">
        <f t="shared" si="48"/>
        <v>15</v>
      </c>
      <c r="AM55" s="35"/>
      <c r="AN55" s="26"/>
      <c r="AO55" s="100"/>
      <c r="AP55" s="102" t="str">
        <f t="shared" si="49"/>
        <v/>
      </c>
      <c r="AQ55" s="35"/>
      <c r="AR55" s="29"/>
      <c r="AS55" s="105"/>
      <c r="AT55" s="95" t="str">
        <f t="shared" si="50"/>
        <v/>
      </c>
      <c r="AU55" s="22" t="str">
        <f t="shared" si="51"/>
        <v/>
      </c>
      <c r="AV55" s="87">
        <f>IF(AND(AU55&lt;&gt;"",AU55&gt;Point!$I$8),AU55-Point!$I$8,0)</f>
        <v>0</v>
      </c>
      <c r="AW55" s="22">
        <f>IF(AV55&lt;&gt;0,VLOOKUP(AV55,Point!$I$11:$J$48,2),0)</f>
        <v>0</v>
      </c>
      <c r="AX55" s="26"/>
      <c r="AY55" s="22" t="str">
        <f t="shared" si="52"/>
        <v/>
      </c>
      <c r="AZ55" s="22" t="str">
        <f t="shared" si="53"/>
        <v/>
      </c>
      <c r="BA55" s="22" t="str">
        <f t="shared" si="54"/>
        <v/>
      </c>
      <c r="BB55" s="43">
        <f>IF(AY55&lt;&gt;"",VLOOKUP(BA55,Point!$A$3:$B$122,2),0)</f>
        <v>0</v>
      </c>
      <c r="BC55" s="128">
        <f t="shared" si="55"/>
        <v>15</v>
      </c>
      <c r="BD55" s="65"/>
      <c r="BE55" s="27"/>
      <c r="BF55" s="22">
        <f t="shared" si="56"/>
        <v>0</v>
      </c>
      <c r="BG55" s="65"/>
      <c r="BH55" s="27"/>
      <c r="BI55" s="22">
        <f t="shared" si="57"/>
        <v>0</v>
      </c>
      <c r="BJ55" s="65"/>
      <c r="BK55" s="27"/>
      <c r="BL55" s="22">
        <f t="shared" si="58"/>
        <v>0</v>
      </c>
      <c r="BM55" s="65"/>
      <c r="BN55" s="27"/>
      <c r="BO55" s="150">
        <f t="shared" si="29"/>
        <v>0</v>
      </c>
      <c r="BP55" s="95" t="str">
        <f t="shared" si="30"/>
        <v/>
      </c>
      <c r="BQ55" s="22" t="str">
        <f t="shared" si="59"/>
        <v/>
      </c>
      <c r="BR55" s="57">
        <f>IF(BP55&lt;&gt;"",VLOOKUP(BQ55,Point!$A$3:$B$122,2),0)</f>
        <v>0</v>
      </c>
      <c r="BS55" s="64">
        <f t="shared" si="31"/>
        <v>15</v>
      </c>
    </row>
    <row r="56" spans="1:71" ht="12.95" customHeight="1" x14ac:dyDescent="0.25">
      <c r="A56" s="41">
        <f t="shared" si="32"/>
        <v>52</v>
      </c>
      <c r="B56" s="52">
        <f t="shared" si="33"/>
        <v>71</v>
      </c>
      <c r="C56" s="157">
        <v>28</v>
      </c>
      <c r="D56" s="154" t="s">
        <v>317</v>
      </c>
      <c r="E56" s="154" t="s">
        <v>203</v>
      </c>
      <c r="F56" s="154" t="s">
        <v>155</v>
      </c>
      <c r="G56" s="31" t="s">
        <v>349</v>
      </c>
      <c r="H56" s="140" t="s">
        <v>163</v>
      </c>
      <c r="I56" s="53">
        <f t="shared" si="34"/>
        <v>52</v>
      </c>
      <c r="J56" s="54" t="str">
        <f t="shared" si="35"/>
        <v/>
      </c>
      <c r="K56" s="54" t="str">
        <f t="shared" si="36"/>
        <v/>
      </c>
      <c r="L56" s="55">
        <f t="shared" si="37"/>
        <v>0</v>
      </c>
      <c r="M56" s="36">
        <f t="shared" si="38"/>
        <v>28</v>
      </c>
      <c r="N56" s="26">
        <v>52</v>
      </c>
      <c r="O56" s="43">
        <f>IF(N56,VLOOKUP(N56,Point!$A$3:$B$122,2),0)</f>
        <v>71</v>
      </c>
      <c r="P56" s="61">
        <f t="shared" si="39"/>
        <v>28</v>
      </c>
      <c r="Q56" s="35"/>
      <c r="R56" s="26"/>
      <c r="S56" s="100"/>
      <c r="T56" s="102" t="str">
        <f t="shared" si="40"/>
        <v/>
      </c>
      <c r="U56" s="35"/>
      <c r="V56" s="29"/>
      <c r="W56" s="105"/>
      <c r="X56" s="102" t="str">
        <f t="shared" si="41"/>
        <v/>
      </c>
      <c r="Y56" s="119" t="str">
        <f t="shared" si="42"/>
        <v/>
      </c>
      <c r="Z56" s="35"/>
      <c r="AA56" s="26"/>
      <c r="AB56" s="100"/>
      <c r="AC56" s="102" t="str">
        <f t="shared" si="43"/>
        <v/>
      </c>
      <c r="AD56" s="35"/>
      <c r="AE56" s="26"/>
      <c r="AF56" s="105"/>
      <c r="AG56" s="102" t="str">
        <f t="shared" si="44"/>
        <v/>
      </c>
      <c r="AH56" s="119" t="str">
        <f t="shared" si="45"/>
        <v/>
      </c>
      <c r="AI56" s="41" t="str">
        <f t="shared" si="46"/>
        <v/>
      </c>
      <c r="AJ56" s="22" t="str">
        <f t="shared" si="47"/>
        <v/>
      </c>
      <c r="AK56" s="57">
        <f>IF(AJ56&lt;&gt;"",VLOOKUP(AJ56,Point!$A$3:$B$122,2),0)</f>
        <v>0</v>
      </c>
      <c r="AL56" s="61">
        <f t="shared" si="48"/>
        <v>28</v>
      </c>
      <c r="AM56" s="35"/>
      <c r="AN56" s="26"/>
      <c r="AO56" s="100"/>
      <c r="AP56" s="102" t="str">
        <f t="shared" si="49"/>
        <v/>
      </c>
      <c r="AQ56" s="35"/>
      <c r="AR56" s="29"/>
      <c r="AS56" s="105"/>
      <c r="AT56" s="95" t="str">
        <f t="shared" si="50"/>
        <v/>
      </c>
      <c r="AU56" s="22" t="str">
        <f t="shared" si="51"/>
        <v/>
      </c>
      <c r="AV56" s="87">
        <f>IF(AND(AU56&lt;&gt;"",AU56&gt;Point!$I$8),AU56-Point!$I$8,0)</f>
        <v>0</v>
      </c>
      <c r="AW56" s="22">
        <f>IF(AV56&lt;&gt;0,VLOOKUP(AV56,Point!$I$11:$J$48,2),0)</f>
        <v>0</v>
      </c>
      <c r="AX56" s="26"/>
      <c r="AY56" s="22" t="str">
        <f t="shared" si="52"/>
        <v/>
      </c>
      <c r="AZ56" s="22" t="str">
        <f t="shared" si="53"/>
        <v/>
      </c>
      <c r="BA56" s="22" t="str">
        <f t="shared" si="54"/>
        <v/>
      </c>
      <c r="BB56" s="43">
        <f>IF(AY56&lt;&gt;"",VLOOKUP(BA56,Point!$A$3:$B$122,2),0)</f>
        <v>0</v>
      </c>
      <c r="BC56" s="128">
        <f t="shared" si="55"/>
        <v>28</v>
      </c>
      <c r="BD56" s="65"/>
      <c r="BE56" s="27"/>
      <c r="BF56" s="22">
        <f t="shared" si="56"/>
        <v>0</v>
      </c>
      <c r="BG56" s="65"/>
      <c r="BH56" s="27"/>
      <c r="BI56" s="22">
        <f t="shared" si="57"/>
        <v>0</v>
      </c>
      <c r="BJ56" s="65"/>
      <c r="BK56" s="27"/>
      <c r="BL56" s="22">
        <f t="shared" si="58"/>
        <v>0</v>
      </c>
      <c r="BM56" s="65"/>
      <c r="BN56" s="27"/>
      <c r="BO56" s="150">
        <f t="shared" si="29"/>
        <v>0</v>
      </c>
      <c r="BP56" s="95" t="str">
        <f t="shared" si="30"/>
        <v/>
      </c>
      <c r="BQ56" s="22" t="str">
        <f t="shared" si="59"/>
        <v/>
      </c>
      <c r="BR56" s="57">
        <f>IF(BP56&lt;&gt;"",VLOOKUP(BQ56,Point!$A$3:$B$122,2),0)</f>
        <v>0</v>
      </c>
      <c r="BS56" s="64">
        <f t="shared" si="31"/>
        <v>28</v>
      </c>
    </row>
    <row r="57" spans="1:71" ht="12.95" customHeight="1" x14ac:dyDescent="0.25">
      <c r="A57" s="41">
        <f t="shared" si="32"/>
        <v>53</v>
      </c>
      <c r="B57" s="52">
        <f t="shared" si="33"/>
        <v>70</v>
      </c>
      <c r="C57" s="157">
        <v>40</v>
      </c>
      <c r="D57" s="154" t="s">
        <v>333</v>
      </c>
      <c r="E57" s="154" t="s">
        <v>334</v>
      </c>
      <c r="F57" s="154" t="s">
        <v>219</v>
      </c>
      <c r="G57" s="31" t="s">
        <v>349</v>
      </c>
      <c r="H57" s="140" t="s">
        <v>163</v>
      </c>
      <c r="I57" s="53">
        <f t="shared" si="34"/>
        <v>53</v>
      </c>
      <c r="J57" s="54" t="str">
        <f t="shared" si="35"/>
        <v/>
      </c>
      <c r="K57" s="54" t="str">
        <f t="shared" si="36"/>
        <v/>
      </c>
      <c r="L57" s="55">
        <f t="shared" si="37"/>
        <v>0</v>
      </c>
      <c r="M57" s="36">
        <f t="shared" si="38"/>
        <v>40</v>
      </c>
      <c r="N57" s="26">
        <v>53</v>
      </c>
      <c r="O57" s="43">
        <f>IF(N57,VLOOKUP(N57,Point!$A$3:$B$122,2),0)</f>
        <v>70</v>
      </c>
      <c r="P57" s="61">
        <f t="shared" si="39"/>
        <v>40</v>
      </c>
      <c r="Q57" s="35"/>
      <c r="R57" s="26"/>
      <c r="S57" s="100"/>
      <c r="T57" s="102" t="str">
        <f t="shared" si="40"/>
        <v/>
      </c>
      <c r="U57" s="35"/>
      <c r="V57" s="26"/>
      <c r="W57" s="100"/>
      <c r="X57" s="102" t="str">
        <f t="shared" si="41"/>
        <v/>
      </c>
      <c r="Y57" s="119" t="str">
        <f t="shared" si="42"/>
        <v/>
      </c>
      <c r="Z57" s="35"/>
      <c r="AA57" s="26"/>
      <c r="AB57" s="100"/>
      <c r="AC57" s="102" t="str">
        <f t="shared" si="43"/>
        <v/>
      </c>
      <c r="AD57" s="35"/>
      <c r="AE57" s="26"/>
      <c r="AF57" s="100"/>
      <c r="AG57" s="102" t="str">
        <f t="shared" si="44"/>
        <v/>
      </c>
      <c r="AH57" s="119" t="str">
        <f t="shared" si="45"/>
        <v/>
      </c>
      <c r="AI57" s="41" t="str">
        <f t="shared" si="46"/>
        <v/>
      </c>
      <c r="AJ57" s="22" t="str">
        <f t="shared" si="47"/>
        <v/>
      </c>
      <c r="AK57" s="57">
        <f>IF(AJ57&lt;&gt;"",VLOOKUP(AJ57,Point!$A$3:$B$122,2),0)</f>
        <v>0</v>
      </c>
      <c r="AL57" s="61">
        <f t="shared" si="48"/>
        <v>40</v>
      </c>
      <c r="AM57" s="35"/>
      <c r="AN57" s="26"/>
      <c r="AO57" s="100"/>
      <c r="AP57" s="102" t="str">
        <f t="shared" si="49"/>
        <v/>
      </c>
      <c r="AQ57" s="35"/>
      <c r="AR57" s="26"/>
      <c r="AS57" s="100"/>
      <c r="AT57" s="95" t="str">
        <f t="shared" si="50"/>
        <v/>
      </c>
      <c r="AU57" s="22" t="str">
        <f t="shared" si="51"/>
        <v/>
      </c>
      <c r="AV57" s="87">
        <f>IF(AND(AU57&lt;&gt;"",AU57&gt;Point!$I$8),AU57-Point!$I$8,0)</f>
        <v>0</v>
      </c>
      <c r="AW57" s="22">
        <f>IF(AV57&lt;&gt;0,VLOOKUP(AV57,Point!$I$11:$J$48,2),0)</f>
        <v>0</v>
      </c>
      <c r="AX57" s="26"/>
      <c r="AY57" s="22" t="str">
        <f t="shared" si="52"/>
        <v/>
      </c>
      <c r="AZ57" s="22" t="str">
        <f t="shared" si="53"/>
        <v/>
      </c>
      <c r="BA57" s="22" t="str">
        <f t="shared" si="54"/>
        <v/>
      </c>
      <c r="BB57" s="43">
        <f>IF(AY57&lt;&gt;"",VLOOKUP(BA57,Point!$A$3:$B$122,2),0)</f>
        <v>0</v>
      </c>
      <c r="BC57" s="128">
        <f t="shared" si="55"/>
        <v>40</v>
      </c>
      <c r="BD57" s="65"/>
      <c r="BE57" s="27"/>
      <c r="BF57" s="22">
        <f t="shared" si="56"/>
        <v>0</v>
      </c>
      <c r="BG57" s="65"/>
      <c r="BH57" s="27"/>
      <c r="BI57" s="22">
        <f t="shared" si="57"/>
        <v>0</v>
      </c>
      <c r="BJ57" s="65"/>
      <c r="BK57" s="27"/>
      <c r="BL57" s="22">
        <f t="shared" si="58"/>
        <v>0</v>
      </c>
      <c r="BM57" s="65"/>
      <c r="BN57" s="27"/>
      <c r="BO57" s="150">
        <f t="shared" si="29"/>
        <v>0</v>
      </c>
      <c r="BP57" s="95" t="str">
        <f t="shared" si="30"/>
        <v/>
      </c>
      <c r="BQ57" s="22" t="str">
        <f t="shared" si="59"/>
        <v/>
      </c>
      <c r="BR57" s="57">
        <f>IF(BP57&lt;&gt;"",VLOOKUP(BQ57,Point!$A$3:$B$122,2),0)</f>
        <v>0</v>
      </c>
      <c r="BS57" s="64">
        <f t="shared" si="31"/>
        <v>40</v>
      </c>
    </row>
    <row r="58" spans="1:71" ht="12.95" customHeight="1" x14ac:dyDescent="0.25">
      <c r="A58" s="41">
        <f t="shared" si="32"/>
        <v>54</v>
      </c>
      <c r="B58" s="52">
        <f t="shared" si="33"/>
        <v>69</v>
      </c>
      <c r="C58" s="157">
        <v>50</v>
      </c>
      <c r="D58" s="154" t="s">
        <v>345</v>
      </c>
      <c r="E58" s="154" t="s">
        <v>4</v>
      </c>
      <c r="F58" s="154" t="s">
        <v>158</v>
      </c>
      <c r="G58" s="31" t="s">
        <v>349</v>
      </c>
      <c r="H58" s="140" t="s">
        <v>163</v>
      </c>
      <c r="I58" s="53">
        <f t="shared" si="34"/>
        <v>54</v>
      </c>
      <c r="J58" s="54" t="str">
        <f t="shared" si="35"/>
        <v/>
      </c>
      <c r="K58" s="54" t="str">
        <f t="shared" si="36"/>
        <v/>
      </c>
      <c r="L58" s="55">
        <f t="shared" si="37"/>
        <v>0</v>
      </c>
      <c r="M58" s="36">
        <f t="shared" si="38"/>
        <v>50</v>
      </c>
      <c r="N58" s="26">
        <v>54</v>
      </c>
      <c r="O58" s="43">
        <f>IF(N58,VLOOKUP(N58,Point!$A$3:$B$122,2),0)</f>
        <v>69</v>
      </c>
      <c r="P58" s="61">
        <f t="shared" si="39"/>
        <v>50</v>
      </c>
      <c r="Q58" s="35"/>
      <c r="R58" s="26"/>
      <c r="S58" s="100"/>
      <c r="T58" s="102" t="str">
        <f t="shared" si="40"/>
        <v/>
      </c>
      <c r="U58" s="35"/>
      <c r="V58" s="29"/>
      <c r="W58" s="105"/>
      <c r="X58" s="102" t="str">
        <f t="shared" si="41"/>
        <v/>
      </c>
      <c r="Y58" s="119" t="str">
        <f t="shared" si="42"/>
        <v/>
      </c>
      <c r="Z58" s="35"/>
      <c r="AA58" s="26"/>
      <c r="AB58" s="100"/>
      <c r="AC58" s="102" t="str">
        <f t="shared" si="43"/>
        <v/>
      </c>
      <c r="AD58" s="35"/>
      <c r="AE58" s="26"/>
      <c r="AF58" s="105"/>
      <c r="AG58" s="102" t="str">
        <f t="shared" si="44"/>
        <v/>
      </c>
      <c r="AH58" s="119" t="str">
        <f t="shared" si="45"/>
        <v/>
      </c>
      <c r="AI58" s="41" t="str">
        <f t="shared" si="46"/>
        <v/>
      </c>
      <c r="AJ58" s="22" t="str">
        <f t="shared" si="47"/>
        <v/>
      </c>
      <c r="AK58" s="57">
        <f>IF(AJ58&lt;&gt;"",VLOOKUP(AJ58,Point!$A$3:$B$122,2),0)</f>
        <v>0</v>
      </c>
      <c r="AL58" s="61">
        <f t="shared" si="48"/>
        <v>50</v>
      </c>
      <c r="AM58" s="35"/>
      <c r="AN58" s="26"/>
      <c r="AO58" s="100"/>
      <c r="AP58" s="102" t="str">
        <f t="shared" si="49"/>
        <v/>
      </c>
      <c r="AQ58" s="35"/>
      <c r="AR58" s="29"/>
      <c r="AS58" s="105"/>
      <c r="AT58" s="95" t="str">
        <f t="shared" si="50"/>
        <v/>
      </c>
      <c r="AU58" s="22" t="str">
        <f t="shared" si="51"/>
        <v/>
      </c>
      <c r="AV58" s="87">
        <f>IF(AND(AU58&lt;&gt;"",AU58&gt;Point!$I$8),AU58-Point!$I$8,0)</f>
        <v>0</v>
      </c>
      <c r="AW58" s="22">
        <f>IF(AV58&lt;&gt;0,VLOOKUP(AV58,Point!$I$11:$J$48,2),0)</f>
        <v>0</v>
      </c>
      <c r="AX58" s="26"/>
      <c r="AY58" s="22" t="str">
        <f t="shared" si="52"/>
        <v/>
      </c>
      <c r="AZ58" s="22" t="str">
        <f t="shared" si="53"/>
        <v/>
      </c>
      <c r="BA58" s="22" t="str">
        <f t="shared" si="54"/>
        <v/>
      </c>
      <c r="BB58" s="43">
        <f>IF(AY58&lt;&gt;"",VLOOKUP(BA58,Point!$A$3:$B$122,2),0)</f>
        <v>0</v>
      </c>
      <c r="BC58" s="128">
        <f t="shared" si="55"/>
        <v>50</v>
      </c>
      <c r="BD58" s="65"/>
      <c r="BE58" s="27"/>
      <c r="BF58" s="22">
        <f t="shared" si="56"/>
        <v>0</v>
      </c>
      <c r="BG58" s="65"/>
      <c r="BH58" s="27"/>
      <c r="BI58" s="22">
        <f t="shared" si="57"/>
        <v>0</v>
      </c>
      <c r="BJ58" s="65"/>
      <c r="BK58" s="27"/>
      <c r="BL58" s="22">
        <f t="shared" si="58"/>
        <v>0</v>
      </c>
      <c r="BM58" s="65"/>
      <c r="BN58" s="27"/>
      <c r="BO58" s="150">
        <f t="shared" si="29"/>
        <v>0</v>
      </c>
      <c r="BP58" s="95" t="str">
        <f t="shared" si="30"/>
        <v/>
      </c>
      <c r="BQ58" s="22" t="str">
        <f t="shared" si="59"/>
        <v/>
      </c>
      <c r="BR58" s="57">
        <f>IF(BP58&lt;&gt;"",VLOOKUP(BQ58,Point!$A$3:$B$122,2),0)</f>
        <v>0</v>
      </c>
      <c r="BS58" s="64">
        <f t="shared" si="31"/>
        <v>50</v>
      </c>
    </row>
    <row r="59" spans="1:71" ht="12.95" customHeight="1" x14ac:dyDescent="0.25">
      <c r="A59" s="41">
        <f t="shared" si="32"/>
        <v>55</v>
      </c>
      <c r="B59" s="52">
        <f t="shared" si="33"/>
        <v>68</v>
      </c>
      <c r="C59" s="157">
        <v>54</v>
      </c>
      <c r="D59" s="154" t="s">
        <v>348</v>
      </c>
      <c r="E59" s="154" t="s">
        <v>149</v>
      </c>
      <c r="F59" s="154" t="s">
        <v>265</v>
      </c>
      <c r="G59" s="31" t="s">
        <v>349</v>
      </c>
      <c r="H59" s="140" t="s">
        <v>163</v>
      </c>
      <c r="I59" s="53">
        <f t="shared" si="34"/>
        <v>55</v>
      </c>
      <c r="J59" s="54" t="str">
        <f t="shared" si="35"/>
        <v/>
      </c>
      <c r="K59" s="54" t="str">
        <f t="shared" si="36"/>
        <v/>
      </c>
      <c r="L59" s="55">
        <f t="shared" si="37"/>
        <v>0</v>
      </c>
      <c r="M59" s="36">
        <f t="shared" si="38"/>
        <v>54</v>
      </c>
      <c r="N59" s="26">
        <v>55</v>
      </c>
      <c r="O59" s="43">
        <f>IF(N59,VLOOKUP(N59,Point!$A$3:$B$122,2),0)</f>
        <v>68</v>
      </c>
      <c r="P59" s="61">
        <f t="shared" si="39"/>
        <v>54</v>
      </c>
      <c r="Q59" s="35"/>
      <c r="R59" s="26"/>
      <c r="S59" s="100"/>
      <c r="T59" s="102" t="str">
        <f t="shared" si="40"/>
        <v/>
      </c>
      <c r="U59" s="35"/>
      <c r="V59" s="23"/>
      <c r="W59" s="104"/>
      <c r="X59" s="102" t="str">
        <f t="shared" si="41"/>
        <v/>
      </c>
      <c r="Y59" s="119" t="str">
        <f t="shared" si="42"/>
        <v/>
      </c>
      <c r="Z59" s="35"/>
      <c r="AA59" s="26"/>
      <c r="AB59" s="100"/>
      <c r="AC59" s="102" t="str">
        <f t="shared" si="43"/>
        <v/>
      </c>
      <c r="AD59" s="35"/>
      <c r="AE59" s="26"/>
      <c r="AF59" s="104"/>
      <c r="AG59" s="102" t="str">
        <f t="shared" si="44"/>
        <v/>
      </c>
      <c r="AH59" s="119" t="str">
        <f t="shared" si="45"/>
        <v/>
      </c>
      <c r="AI59" s="41" t="str">
        <f t="shared" si="46"/>
        <v/>
      </c>
      <c r="AJ59" s="22" t="str">
        <f t="shared" si="47"/>
        <v/>
      </c>
      <c r="AK59" s="57">
        <f>IF(AJ59&lt;&gt;"",VLOOKUP(AJ59,Point!$A$3:$B$122,2),0)</f>
        <v>0</v>
      </c>
      <c r="AL59" s="61">
        <f t="shared" si="48"/>
        <v>54</v>
      </c>
      <c r="AM59" s="35"/>
      <c r="AN59" s="26"/>
      <c r="AO59" s="100"/>
      <c r="AP59" s="102" t="str">
        <f t="shared" si="49"/>
        <v/>
      </c>
      <c r="AQ59" s="35"/>
      <c r="AR59" s="23"/>
      <c r="AS59" s="104"/>
      <c r="AT59" s="95" t="str">
        <f t="shared" si="50"/>
        <v/>
      </c>
      <c r="AU59" s="22" t="str">
        <f t="shared" si="51"/>
        <v/>
      </c>
      <c r="AV59" s="87">
        <f>IF(AND(AU59&lt;&gt;"",AU59&gt;Point!$I$8),AU59-Point!$I$8,0)</f>
        <v>0</v>
      </c>
      <c r="AW59" s="22">
        <f>IF(AV59&lt;&gt;0,VLOOKUP(AV59,Point!$I$11:$J$48,2),0)</f>
        <v>0</v>
      </c>
      <c r="AX59" s="26"/>
      <c r="AY59" s="22" t="str">
        <f t="shared" si="52"/>
        <v/>
      </c>
      <c r="AZ59" s="22" t="str">
        <f t="shared" si="53"/>
        <v/>
      </c>
      <c r="BA59" s="22" t="str">
        <f t="shared" si="54"/>
        <v/>
      </c>
      <c r="BB59" s="43">
        <f>IF(AY59&lt;&gt;"",VLOOKUP(BA59,Point!$A$3:$B$122,2),0)</f>
        <v>0</v>
      </c>
      <c r="BC59" s="128">
        <f t="shared" si="55"/>
        <v>54</v>
      </c>
      <c r="BD59" s="65"/>
      <c r="BE59" s="27"/>
      <c r="BF59" s="22">
        <f t="shared" si="56"/>
        <v>0</v>
      </c>
      <c r="BG59" s="65"/>
      <c r="BH59" s="27"/>
      <c r="BI59" s="22">
        <f t="shared" si="57"/>
        <v>0</v>
      </c>
      <c r="BJ59" s="65"/>
      <c r="BK59" s="27"/>
      <c r="BL59" s="22">
        <f t="shared" si="58"/>
        <v>0</v>
      </c>
      <c r="BM59" s="65"/>
      <c r="BN59" s="27"/>
      <c r="BO59" s="150">
        <f t="shared" si="29"/>
        <v>0</v>
      </c>
      <c r="BP59" s="95" t="str">
        <f t="shared" si="30"/>
        <v/>
      </c>
      <c r="BQ59" s="22" t="str">
        <f t="shared" si="59"/>
        <v/>
      </c>
      <c r="BR59" s="57">
        <f>IF(BP59&lt;&gt;"",VLOOKUP(BQ59,Point!$A$3:$B$122,2),0)</f>
        <v>0</v>
      </c>
      <c r="BS59" s="64">
        <f t="shared" si="31"/>
        <v>54</v>
      </c>
    </row>
    <row r="60" spans="1:71" ht="12.95" customHeight="1" x14ac:dyDescent="0.25">
      <c r="A60" s="41">
        <f t="shared" si="32"/>
        <v>56</v>
      </c>
      <c r="B60" s="52">
        <f t="shared" si="33"/>
        <v>0</v>
      </c>
      <c r="C60" s="156">
        <v>5</v>
      </c>
      <c r="D60" s="154" t="s">
        <v>289</v>
      </c>
      <c r="E60" s="154" t="s">
        <v>177</v>
      </c>
      <c r="F60" s="154" t="s">
        <v>290</v>
      </c>
      <c r="G60" s="31" t="s">
        <v>349</v>
      </c>
      <c r="H60" s="140" t="s">
        <v>162</v>
      </c>
      <c r="I60" s="53">
        <f t="shared" si="34"/>
        <v>0</v>
      </c>
      <c r="J60" s="54" t="str">
        <f t="shared" si="35"/>
        <v/>
      </c>
      <c r="K60" s="54" t="str">
        <f t="shared" si="36"/>
        <v/>
      </c>
      <c r="L60" s="55">
        <f t="shared" si="37"/>
        <v>0</v>
      </c>
      <c r="M60" s="36">
        <f t="shared" si="38"/>
        <v>5</v>
      </c>
      <c r="N60" s="26"/>
      <c r="O60" s="43">
        <f>IF(N60,VLOOKUP(N60,Point!$A$3:$B$122,2),0)</f>
        <v>0</v>
      </c>
      <c r="P60" s="61">
        <f t="shared" si="39"/>
        <v>5</v>
      </c>
      <c r="Q60" s="35"/>
      <c r="R60" s="26"/>
      <c r="S60" s="100"/>
      <c r="T60" s="102" t="str">
        <f t="shared" si="40"/>
        <v/>
      </c>
      <c r="U60" s="35"/>
      <c r="V60" s="23"/>
      <c r="W60" s="104"/>
      <c r="X60" s="102" t="str">
        <f t="shared" si="41"/>
        <v/>
      </c>
      <c r="Y60" s="119" t="str">
        <f t="shared" si="42"/>
        <v/>
      </c>
      <c r="Z60" s="35"/>
      <c r="AA60" s="26"/>
      <c r="AB60" s="100"/>
      <c r="AC60" s="102" t="str">
        <f t="shared" si="43"/>
        <v/>
      </c>
      <c r="AD60" s="35"/>
      <c r="AE60" s="26"/>
      <c r="AF60" s="104"/>
      <c r="AG60" s="102" t="str">
        <f t="shared" si="44"/>
        <v/>
      </c>
      <c r="AH60" s="119" t="str">
        <f t="shared" si="45"/>
        <v/>
      </c>
      <c r="AI60" s="41" t="str">
        <f t="shared" si="46"/>
        <v/>
      </c>
      <c r="AJ60" s="22" t="str">
        <f t="shared" si="47"/>
        <v/>
      </c>
      <c r="AK60" s="57">
        <f>IF(AJ60&lt;&gt;"",VLOOKUP(AJ60,Point!$A$3:$B$122,2),0)</f>
        <v>0</v>
      </c>
      <c r="AL60" s="61">
        <f t="shared" si="48"/>
        <v>5</v>
      </c>
      <c r="AM60" s="35"/>
      <c r="AN60" s="26"/>
      <c r="AO60" s="100"/>
      <c r="AP60" s="102" t="str">
        <f t="shared" si="49"/>
        <v/>
      </c>
      <c r="AQ60" s="35"/>
      <c r="AR60" s="23"/>
      <c r="AS60" s="104"/>
      <c r="AT60" s="95" t="str">
        <f t="shared" si="50"/>
        <v/>
      </c>
      <c r="AU60" s="22" t="str">
        <f t="shared" si="51"/>
        <v/>
      </c>
      <c r="AV60" s="87">
        <f>IF(AND(AU60&lt;&gt;"",AU60&gt;Point!$I$8),AU60-Point!$I$8,0)</f>
        <v>0</v>
      </c>
      <c r="AW60" s="22">
        <f>IF(AV60&lt;&gt;0,VLOOKUP(AV60,Point!$I$11:$J$48,2),0)</f>
        <v>0</v>
      </c>
      <c r="AX60" s="26"/>
      <c r="AY60" s="22" t="str">
        <f t="shared" si="52"/>
        <v/>
      </c>
      <c r="AZ60" s="22" t="str">
        <f t="shared" si="53"/>
        <v/>
      </c>
      <c r="BA60" s="22" t="str">
        <f t="shared" si="54"/>
        <v/>
      </c>
      <c r="BB60" s="43">
        <f>IF(AY60&lt;&gt;"",VLOOKUP(BA60,Point!$A$3:$B$122,2),0)</f>
        <v>0</v>
      </c>
      <c r="BC60" s="128">
        <f t="shared" si="55"/>
        <v>5</v>
      </c>
      <c r="BD60" s="65"/>
      <c r="BE60" s="27"/>
      <c r="BF60" s="22">
        <f t="shared" si="56"/>
        <v>0</v>
      </c>
      <c r="BG60" s="65"/>
      <c r="BH60" s="27"/>
      <c r="BI60" s="22">
        <f t="shared" si="57"/>
        <v>0</v>
      </c>
      <c r="BJ60" s="65"/>
      <c r="BK60" s="27"/>
      <c r="BL60" s="22">
        <f t="shared" si="58"/>
        <v>0</v>
      </c>
      <c r="BM60" s="65"/>
      <c r="BN60" s="27"/>
      <c r="BO60" s="150">
        <f t="shared" si="29"/>
        <v>0</v>
      </c>
      <c r="BP60" s="95" t="str">
        <f t="shared" si="30"/>
        <v/>
      </c>
      <c r="BQ60" s="22" t="str">
        <f t="shared" si="59"/>
        <v/>
      </c>
      <c r="BR60" s="57">
        <f>IF(BP60&lt;&gt;"",VLOOKUP(BQ60,Point!$A$3:$B$122,2),0)</f>
        <v>0</v>
      </c>
      <c r="BS60" s="64">
        <f t="shared" si="31"/>
        <v>5</v>
      </c>
    </row>
    <row r="61" spans="1:71" ht="12.95" customHeight="1" x14ac:dyDescent="0.25">
      <c r="A61" s="41">
        <f t="shared" si="32"/>
        <v>56</v>
      </c>
      <c r="B61" s="52">
        <f t="shared" si="33"/>
        <v>0</v>
      </c>
      <c r="C61" s="156">
        <v>10</v>
      </c>
      <c r="D61" s="30"/>
      <c r="E61" s="30"/>
      <c r="F61" s="30"/>
      <c r="G61" s="31"/>
      <c r="H61" s="48"/>
      <c r="I61" s="53">
        <f t="shared" si="34"/>
        <v>0</v>
      </c>
      <c r="J61" s="54" t="str">
        <f t="shared" si="35"/>
        <v/>
      </c>
      <c r="K61" s="54" t="str">
        <f t="shared" si="36"/>
        <v/>
      </c>
      <c r="L61" s="55">
        <f t="shared" si="37"/>
        <v>0</v>
      </c>
      <c r="M61" s="36">
        <f t="shared" si="38"/>
        <v>10</v>
      </c>
      <c r="N61" s="26"/>
      <c r="O61" s="43">
        <f>IF(N61,VLOOKUP(N61,Point!$A$3:$B$122,2),0)</f>
        <v>0</v>
      </c>
      <c r="P61" s="61">
        <f t="shared" si="39"/>
        <v>10</v>
      </c>
      <c r="Q61" s="35"/>
      <c r="R61" s="26"/>
      <c r="S61" s="100"/>
      <c r="T61" s="102" t="str">
        <f t="shared" si="40"/>
        <v/>
      </c>
      <c r="U61" s="35"/>
      <c r="V61" s="29"/>
      <c r="W61" s="105"/>
      <c r="X61" s="102" t="str">
        <f t="shared" si="41"/>
        <v/>
      </c>
      <c r="Y61" s="119" t="str">
        <f t="shared" si="42"/>
        <v/>
      </c>
      <c r="Z61" s="35"/>
      <c r="AA61" s="26"/>
      <c r="AB61" s="100"/>
      <c r="AC61" s="102" t="str">
        <f t="shared" si="43"/>
        <v/>
      </c>
      <c r="AD61" s="35"/>
      <c r="AE61" s="26"/>
      <c r="AF61" s="105"/>
      <c r="AG61" s="102" t="str">
        <f t="shared" si="44"/>
        <v/>
      </c>
      <c r="AH61" s="119" t="str">
        <f t="shared" si="45"/>
        <v/>
      </c>
      <c r="AI61" s="41" t="str">
        <f t="shared" si="46"/>
        <v/>
      </c>
      <c r="AJ61" s="22" t="str">
        <f t="shared" si="47"/>
        <v/>
      </c>
      <c r="AK61" s="57">
        <f>IF(AJ61&lt;&gt;"",VLOOKUP(AJ61,Point!$A$3:$B$122,2),0)</f>
        <v>0</v>
      </c>
      <c r="AL61" s="61">
        <f t="shared" si="48"/>
        <v>10</v>
      </c>
      <c r="AM61" s="35"/>
      <c r="AN61" s="26"/>
      <c r="AO61" s="100"/>
      <c r="AP61" s="102" t="str">
        <f t="shared" si="49"/>
        <v/>
      </c>
      <c r="AQ61" s="35"/>
      <c r="AR61" s="29"/>
      <c r="AS61" s="105"/>
      <c r="AT61" s="95" t="str">
        <f t="shared" si="50"/>
        <v/>
      </c>
      <c r="AU61" s="22" t="str">
        <f t="shared" si="51"/>
        <v/>
      </c>
      <c r="AV61" s="87">
        <f>IF(AND(AU61&lt;&gt;"",AU61&gt;Point!$I$8),AU61-Point!$I$8,0)</f>
        <v>0</v>
      </c>
      <c r="AW61" s="22">
        <f>IF(AV61&lt;&gt;0,VLOOKUP(AV61,Point!$I$11:$J$48,2),0)</f>
        <v>0</v>
      </c>
      <c r="AX61" s="26"/>
      <c r="AY61" s="22" t="str">
        <f t="shared" si="52"/>
        <v/>
      </c>
      <c r="AZ61" s="22" t="str">
        <f t="shared" si="53"/>
        <v/>
      </c>
      <c r="BA61" s="22" t="str">
        <f t="shared" si="54"/>
        <v/>
      </c>
      <c r="BB61" s="43">
        <f>IF(AY61&lt;&gt;"",VLOOKUP(BA61,Point!$A$3:$B$122,2),0)</f>
        <v>0</v>
      </c>
      <c r="BC61" s="128">
        <f t="shared" si="55"/>
        <v>10</v>
      </c>
      <c r="BD61" s="65"/>
      <c r="BE61" s="27"/>
      <c r="BF61" s="22">
        <f t="shared" si="56"/>
        <v>0</v>
      </c>
      <c r="BG61" s="65"/>
      <c r="BH61" s="27"/>
      <c r="BI61" s="22">
        <f t="shared" si="57"/>
        <v>0</v>
      </c>
      <c r="BJ61" s="65"/>
      <c r="BK61" s="27"/>
      <c r="BL61" s="22">
        <f t="shared" si="58"/>
        <v>0</v>
      </c>
      <c r="BM61" s="65"/>
      <c r="BN61" s="27"/>
      <c r="BO61" s="150">
        <f t="shared" si="29"/>
        <v>0</v>
      </c>
      <c r="BP61" s="95" t="str">
        <f t="shared" si="30"/>
        <v/>
      </c>
      <c r="BQ61" s="22" t="str">
        <f t="shared" si="59"/>
        <v/>
      </c>
      <c r="BR61" s="57">
        <f>IF(BP61&lt;&gt;"",VLOOKUP(BQ61,Point!$A$3:$B$122,2),0)</f>
        <v>0</v>
      </c>
      <c r="BS61" s="64">
        <f t="shared" si="31"/>
        <v>10</v>
      </c>
    </row>
    <row r="62" spans="1:71" ht="12.95" customHeight="1" x14ac:dyDescent="0.25">
      <c r="A62" s="41">
        <f t="shared" si="32"/>
        <v>56</v>
      </c>
      <c r="B62" s="52">
        <f t="shared" si="33"/>
        <v>0</v>
      </c>
      <c r="C62" s="157">
        <v>12</v>
      </c>
      <c r="D62" s="154" t="s">
        <v>247</v>
      </c>
      <c r="E62" s="154" t="s">
        <v>298</v>
      </c>
      <c r="F62" s="154" t="s">
        <v>151</v>
      </c>
      <c r="G62" s="31" t="s">
        <v>349</v>
      </c>
      <c r="H62" s="140" t="s">
        <v>163</v>
      </c>
      <c r="I62" s="53">
        <f t="shared" si="34"/>
        <v>0</v>
      </c>
      <c r="J62" s="54" t="str">
        <f t="shared" si="35"/>
        <v/>
      </c>
      <c r="K62" s="54" t="str">
        <f t="shared" si="36"/>
        <v/>
      </c>
      <c r="L62" s="55">
        <f t="shared" si="37"/>
        <v>0</v>
      </c>
      <c r="M62" s="36">
        <f t="shared" si="38"/>
        <v>12</v>
      </c>
      <c r="N62" s="26"/>
      <c r="O62" s="43">
        <f>IF(N62,VLOOKUP(N62,Point!$A$3:$B$122,2),0)</f>
        <v>0</v>
      </c>
      <c r="P62" s="61">
        <f t="shared" si="39"/>
        <v>12</v>
      </c>
      <c r="Q62" s="35"/>
      <c r="R62" s="26"/>
      <c r="S62" s="100"/>
      <c r="T62" s="102" t="str">
        <f t="shared" si="40"/>
        <v/>
      </c>
      <c r="U62" s="35"/>
      <c r="V62" s="29"/>
      <c r="W62" s="105"/>
      <c r="X62" s="102" t="str">
        <f t="shared" si="41"/>
        <v/>
      </c>
      <c r="Y62" s="119" t="str">
        <f t="shared" si="42"/>
        <v/>
      </c>
      <c r="Z62" s="35"/>
      <c r="AA62" s="26"/>
      <c r="AB62" s="100"/>
      <c r="AC62" s="102" t="str">
        <f t="shared" si="43"/>
        <v/>
      </c>
      <c r="AD62" s="35"/>
      <c r="AE62" s="26"/>
      <c r="AF62" s="105"/>
      <c r="AG62" s="102" t="str">
        <f t="shared" si="44"/>
        <v/>
      </c>
      <c r="AH62" s="119" t="str">
        <f t="shared" si="45"/>
        <v/>
      </c>
      <c r="AI62" s="41" t="str">
        <f t="shared" si="46"/>
        <v/>
      </c>
      <c r="AJ62" s="22" t="str">
        <f t="shared" si="47"/>
        <v/>
      </c>
      <c r="AK62" s="57">
        <f>IF(AJ62&lt;&gt;"",VLOOKUP(AJ62,Point!$A$3:$B$122,2),0)</f>
        <v>0</v>
      </c>
      <c r="AL62" s="61">
        <f t="shared" si="48"/>
        <v>12</v>
      </c>
      <c r="AM62" s="35"/>
      <c r="AN62" s="26"/>
      <c r="AO62" s="100"/>
      <c r="AP62" s="102" t="str">
        <f t="shared" si="49"/>
        <v/>
      </c>
      <c r="AQ62" s="35"/>
      <c r="AR62" s="29"/>
      <c r="AS62" s="105"/>
      <c r="AT62" s="95" t="str">
        <f t="shared" si="50"/>
        <v/>
      </c>
      <c r="AU62" s="22" t="str">
        <f t="shared" si="51"/>
        <v/>
      </c>
      <c r="AV62" s="87">
        <f>IF(AND(AU62&lt;&gt;"",AU62&gt;Point!$I$8),AU62-Point!$I$8,0)</f>
        <v>0</v>
      </c>
      <c r="AW62" s="22">
        <f>IF(AV62&lt;&gt;0,VLOOKUP(AV62,Point!$I$11:$J$48,2),0)</f>
        <v>0</v>
      </c>
      <c r="AX62" s="26"/>
      <c r="AY62" s="22" t="str">
        <f t="shared" si="52"/>
        <v/>
      </c>
      <c r="AZ62" s="22" t="str">
        <f t="shared" si="53"/>
        <v/>
      </c>
      <c r="BA62" s="22" t="str">
        <f t="shared" si="54"/>
        <v/>
      </c>
      <c r="BB62" s="43">
        <f>IF(AY62&lt;&gt;"",VLOOKUP(BA62,Point!$A$3:$B$122,2),0)</f>
        <v>0</v>
      </c>
      <c r="BC62" s="128">
        <f t="shared" si="55"/>
        <v>12</v>
      </c>
      <c r="BD62" s="65"/>
      <c r="BE62" s="27"/>
      <c r="BF62" s="22">
        <f t="shared" si="56"/>
        <v>0</v>
      </c>
      <c r="BG62" s="65"/>
      <c r="BH62" s="27"/>
      <c r="BI62" s="22">
        <f t="shared" si="57"/>
        <v>0</v>
      </c>
      <c r="BJ62" s="65"/>
      <c r="BK62" s="27"/>
      <c r="BL62" s="22">
        <f t="shared" si="58"/>
        <v>0</v>
      </c>
      <c r="BM62" s="65"/>
      <c r="BN62" s="27"/>
      <c r="BO62" s="150">
        <f t="shared" si="29"/>
        <v>0</v>
      </c>
      <c r="BP62" s="95" t="str">
        <f t="shared" si="30"/>
        <v/>
      </c>
      <c r="BQ62" s="22" t="str">
        <f t="shared" si="59"/>
        <v/>
      </c>
      <c r="BR62" s="57">
        <f>IF(BP62&lt;&gt;"",VLOOKUP(BQ62,Point!$A$3:$B$122,2),0)</f>
        <v>0</v>
      </c>
      <c r="BS62" s="64">
        <f t="shared" si="31"/>
        <v>12</v>
      </c>
    </row>
    <row r="63" spans="1:71" ht="12.95" customHeight="1" x14ac:dyDescent="0.25">
      <c r="A63" s="41">
        <f t="shared" si="32"/>
        <v>56</v>
      </c>
      <c r="B63" s="52">
        <f t="shared" si="33"/>
        <v>0</v>
      </c>
      <c r="C63" s="157">
        <v>32</v>
      </c>
      <c r="D63" s="154" t="s">
        <v>321</v>
      </c>
      <c r="E63" s="154" t="s">
        <v>298</v>
      </c>
      <c r="F63" s="154" t="s">
        <v>161</v>
      </c>
      <c r="G63" s="31" t="s">
        <v>349</v>
      </c>
      <c r="H63" s="140" t="s">
        <v>163</v>
      </c>
      <c r="I63" s="53">
        <f t="shared" si="34"/>
        <v>0</v>
      </c>
      <c r="J63" s="54" t="str">
        <f t="shared" si="35"/>
        <v/>
      </c>
      <c r="K63" s="54" t="str">
        <f t="shared" si="36"/>
        <v/>
      </c>
      <c r="L63" s="55">
        <f t="shared" si="37"/>
        <v>0</v>
      </c>
      <c r="M63" s="36">
        <f t="shared" si="38"/>
        <v>32</v>
      </c>
      <c r="N63" s="26"/>
      <c r="O63" s="43">
        <f>IF(N63,VLOOKUP(N63,Point!$A$3:$B$122,2),0)</f>
        <v>0</v>
      </c>
      <c r="P63" s="61">
        <f t="shared" si="39"/>
        <v>32</v>
      </c>
      <c r="Q63" s="35"/>
      <c r="R63" s="26"/>
      <c r="S63" s="100"/>
      <c r="T63" s="102" t="str">
        <f t="shared" si="40"/>
        <v/>
      </c>
      <c r="U63" s="35"/>
      <c r="V63" s="29"/>
      <c r="W63" s="105"/>
      <c r="X63" s="102" t="str">
        <f t="shared" si="41"/>
        <v/>
      </c>
      <c r="Y63" s="119" t="str">
        <f t="shared" si="42"/>
        <v/>
      </c>
      <c r="Z63" s="35"/>
      <c r="AA63" s="26"/>
      <c r="AB63" s="100"/>
      <c r="AC63" s="102" t="str">
        <f t="shared" si="43"/>
        <v/>
      </c>
      <c r="AD63" s="35"/>
      <c r="AE63" s="26"/>
      <c r="AF63" s="105"/>
      <c r="AG63" s="102" t="str">
        <f t="shared" si="44"/>
        <v/>
      </c>
      <c r="AH63" s="119" t="str">
        <f t="shared" si="45"/>
        <v/>
      </c>
      <c r="AI63" s="41" t="str">
        <f t="shared" si="46"/>
        <v/>
      </c>
      <c r="AJ63" s="22" t="str">
        <f t="shared" si="47"/>
        <v/>
      </c>
      <c r="AK63" s="57">
        <f>IF(AJ63&lt;&gt;"",VLOOKUP(AJ63,Point!$A$3:$B$122,2),0)</f>
        <v>0</v>
      </c>
      <c r="AL63" s="61">
        <f t="shared" si="48"/>
        <v>32</v>
      </c>
      <c r="AM63" s="35"/>
      <c r="AN63" s="26"/>
      <c r="AO63" s="100"/>
      <c r="AP63" s="102" t="str">
        <f t="shared" si="49"/>
        <v/>
      </c>
      <c r="AQ63" s="35"/>
      <c r="AR63" s="29"/>
      <c r="AS63" s="105"/>
      <c r="AT63" s="95" t="str">
        <f t="shared" si="50"/>
        <v/>
      </c>
      <c r="AU63" s="22" t="str">
        <f t="shared" si="51"/>
        <v/>
      </c>
      <c r="AV63" s="87">
        <f>IF(AND(AU63&lt;&gt;"",AU63&gt;Point!$I$8),AU63-Point!$I$8,0)</f>
        <v>0</v>
      </c>
      <c r="AW63" s="22">
        <f>IF(AV63&lt;&gt;0,VLOOKUP(AV63,Point!$I$11:$J$48,2),0)</f>
        <v>0</v>
      </c>
      <c r="AX63" s="26"/>
      <c r="AY63" s="22" t="str">
        <f t="shared" si="52"/>
        <v/>
      </c>
      <c r="AZ63" s="22" t="str">
        <f t="shared" si="53"/>
        <v/>
      </c>
      <c r="BA63" s="22" t="str">
        <f t="shared" si="54"/>
        <v/>
      </c>
      <c r="BB63" s="43">
        <f>IF(AY63&lt;&gt;"",VLOOKUP(BA63,Point!$A$3:$B$122,2),0)</f>
        <v>0</v>
      </c>
      <c r="BC63" s="128">
        <f t="shared" si="55"/>
        <v>32</v>
      </c>
      <c r="BD63" s="65"/>
      <c r="BE63" s="27"/>
      <c r="BF63" s="22">
        <f t="shared" si="56"/>
        <v>0</v>
      </c>
      <c r="BG63" s="65"/>
      <c r="BH63" s="27"/>
      <c r="BI63" s="22">
        <f t="shared" si="57"/>
        <v>0</v>
      </c>
      <c r="BJ63" s="65"/>
      <c r="BK63" s="27"/>
      <c r="BL63" s="22">
        <f t="shared" si="58"/>
        <v>0</v>
      </c>
      <c r="BM63" s="65"/>
      <c r="BN63" s="27"/>
      <c r="BO63" s="150">
        <f t="shared" si="29"/>
        <v>0</v>
      </c>
      <c r="BP63" s="95" t="str">
        <f t="shared" si="30"/>
        <v/>
      </c>
      <c r="BQ63" s="22" t="str">
        <f t="shared" si="59"/>
        <v/>
      </c>
      <c r="BR63" s="57">
        <f>IF(BP63&lt;&gt;"",VLOOKUP(BQ63,Point!$A$3:$B$122,2),0)</f>
        <v>0</v>
      </c>
      <c r="BS63" s="64">
        <f t="shared" si="31"/>
        <v>32</v>
      </c>
    </row>
    <row r="64" spans="1:71" ht="12.95" customHeight="1" x14ac:dyDescent="0.25">
      <c r="A64" s="41">
        <f t="shared" si="32"/>
        <v>56</v>
      </c>
      <c r="B64" s="52">
        <f t="shared" si="33"/>
        <v>0</v>
      </c>
      <c r="C64" s="156">
        <v>43</v>
      </c>
      <c r="D64" s="154" t="s">
        <v>337</v>
      </c>
      <c r="E64" s="154" t="s">
        <v>338</v>
      </c>
      <c r="F64" s="154" t="s">
        <v>156</v>
      </c>
      <c r="G64" s="31" t="s">
        <v>349</v>
      </c>
      <c r="H64" s="140" t="s">
        <v>163</v>
      </c>
      <c r="I64" s="53">
        <f t="shared" si="34"/>
        <v>0</v>
      </c>
      <c r="J64" s="54" t="str">
        <f t="shared" si="35"/>
        <v/>
      </c>
      <c r="K64" s="54" t="str">
        <f t="shared" si="36"/>
        <v/>
      </c>
      <c r="L64" s="55">
        <f t="shared" si="37"/>
        <v>0</v>
      </c>
      <c r="M64" s="36">
        <f t="shared" si="38"/>
        <v>43</v>
      </c>
      <c r="N64" s="26"/>
      <c r="O64" s="43">
        <f>IF(N64,VLOOKUP(N64,Point!$A$3:$B$122,2),0)</f>
        <v>0</v>
      </c>
      <c r="P64" s="61">
        <f t="shared" si="39"/>
        <v>43</v>
      </c>
      <c r="Q64" s="35"/>
      <c r="R64" s="26"/>
      <c r="S64" s="100"/>
      <c r="T64" s="102" t="str">
        <f t="shared" si="40"/>
        <v/>
      </c>
      <c r="U64" s="35"/>
      <c r="V64" s="23"/>
      <c r="W64" s="104"/>
      <c r="X64" s="102" t="str">
        <f t="shared" si="41"/>
        <v/>
      </c>
      <c r="Y64" s="119" t="str">
        <f t="shared" si="42"/>
        <v/>
      </c>
      <c r="Z64" s="35"/>
      <c r="AA64" s="26"/>
      <c r="AB64" s="100"/>
      <c r="AC64" s="102" t="str">
        <f t="shared" si="43"/>
        <v/>
      </c>
      <c r="AD64" s="35"/>
      <c r="AE64" s="26"/>
      <c r="AF64" s="104"/>
      <c r="AG64" s="102" t="str">
        <f t="shared" si="44"/>
        <v/>
      </c>
      <c r="AH64" s="119" t="str">
        <f t="shared" si="45"/>
        <v/>
      </c>
      <c r="AI64" s="41" t="str">
        <f t="shared" si="46"/>
        <v/>
      </c>
      <c r="AJ64" s="22" t="str">
        <f t="shared" si="47"/>
        <v/>
      </c>
      <c r="AK64" s="57">
        <f>IF(AJ64&lt;&gt;"",VLOOKUP(AJ64,Point!$A$3:$B$122,2),0)</f>
        <v>0</v>
      </c>
      <c r="AL64" s="61">
        <f t="shared" si="48"/>
        <v>43</v>
      </c>
      <c r="AM64" s="35"/>
      <c r="AN64" s="26"/>
      <c r="AO64" s="100"/>
      <c r="AP64" s="102" t="str">
        <f t="shared" si="49"/>
        <v/>
      </c>
      <c r="AQ64" s="35"/>
      <c r="AR64" s="23"/>
      <c r="AS64" s="104"/>
      <c r="AT64" s="95" t="str">
        <f t="shared" si="50"/>
        <v/>
      </c>
      <c r="AU64" s="22" t="str">
        <f t="shared" si="51"/>
        <v/>
      </c>
      <c r="AV64" s="87">
        <f>IF(AND(AU64&lt;&gt;"",AU64&gt;Point!$I$8),AU64-Point!$I$8,0)</f>
        <v>0</v>
      </c>
      <c r="AW64" s="22">
        <f>IF(AV64&lt;&gt;0,VLOOKUP(AV64,Point!$I$11:$J$48,2),0)</f>
        <v>0</v>
      </c>
      <c r="AX64" s="26"/>
      <c r="AY64" s="22" t="str">
        <f t="shared" si="52"/>
        <v/>
      </c>
      <c r="AZ64" s="22" t="str">
        <f t="shared" si="53"/>
        <v/>
      </c>
      <c r="BA64" s="22" t="str">
        <f t="shared" si="54"/>
        <v/>
      </c>
      <c r="BB64" s="43">
        <f>IF(AY64&lt;&gt;"",VLOOKUP(BA64,Point!$A$3:$B$122,2),0)</f>
        <v>0</v>
      </c>
      <c r="BC64" s="128">
        <f t="shared" si="55"/>
        <v>43</v>
      </c>
      <c r="BD64" s="65"/>
      <c r="BE64" s="27"/>
      <c r="BF64" s="22">
        <f t="shared" si="56"/>
        <v>0</v>
      </c>
      <c r="BG64" s="65"/>
      <c r="BH64" s="27"/>
      <c r="BI64" s="22">
        <f t="shared" si="57"/>
        <v>0</v>
      </c>
      <c r="BJ64" s="65"/>
      <c r="BK64" s="27"/>
      <c r="BL64" s="22">
        <f t="shared" si="58"/>
        <v>0</v>
      </c>
      <c r="BM64" s="65"/>
      <c r="BN64" s="27"/>
      <c r="BO64" s="150">
        <f t="shared" si="29"/>
        <v>0</v>
      </c>
      <c r="BP64" s="95" t="str">
        <f t="shared" si="30"/>
        <v/>
      </c>
      <c r="BQ64" s="22" t="str">
        <f t="shared" si="59"/>
        <v/>
      </c>
      <c r="BR64" s="57">
        <f>IF(BP64&lt;&gt;"",VLOOKUP(BQ64,Point!$A$3:$B$122,2),0)</f>
        <v>0</v>
      </c>
      <c r="BS64" s="64">
        <f t="shared" si="31"/>
        <v>43</v>
      </c>
    </row>
    <row r="65" spans="1:71" ht="12.95" customHeight="1" x14ac:dyDescent="0.25">
      <c r="A65" s="41">
        <f t="shared" si="32"/>
        <v>56</v>
      </c>
      <c r="B65" s="52">
        <f t="shared" si="33"/>
        <v>0</v>
      </c>
      <c r="C65" s="157">
        <v>46</v>
      </c>
      <c r="D65" s="154" t="s">
        <v>341</v>
      </c>
      <c r="E65" s="154" t="s">
        <v>183</v>
      </c>
      <c r="F65" s="154" t="s">
        <v>153</v>
      </c>
      <c r="G65" s="31" t="s">
        <v>349</v>
      </c>
      <c r="H65" s="140" t="s">
        <v>163</v>
      </c>
      <c r="I65" s="53">
        <f t="shared" si="34"/>
        <v>0</v>
      </c>
      <c r="J65" s="54" t="str">
        <f t="shared" si="35"/>
        <v/>
      </c>
      <c r="K65" s="54" t="str">
        <f t="shared" si="36"/>
        <v/>
      </c>
      <c r="L65" s="55">
        <f t="shared" si="37"/>
        <v>0</v>
      </c>
      <c r="M65" s="36">
        <f t="shared" si="38"/>
        <v>46</v>
      </c>
      <c r="N65" s="26"/>
      <c r="O65" s="43">
        <f>IF(N65,VLOOKUP(N65,Point!$A$3:$B$122,2),0)</f>
        <v>0</v>
      </c>
      <c r="P65" s="61">
        <f t="shared" si="39"/>
        <v>46</v>
      </c>
      <c r="Q65" s="35"/>
      <c r="R65" s="26"/>
      <c r="S65" s="100"/>
      <c r="T65" s="102" t="str">
        <f t="shared" si="40"/>
        <v/>
      </c>
      <c r="U65" s="35"/>
      <c r="V65" s="29"/>
      <c r="W65" s="105"/>
      <c r="X65" s="102" t="str">
        <f t="shared" si="41"/>
        <v/>
      </c>
      <c r="Y65" s="119" t="str">
        <f t="shared" si="42"/>
        <v/>
      </c>
      <c r="Z65" s="35"/>
      <c r="AA65" s="26"/>
      <c r="AB65" s="100"/>
      <c r="AC65" s="102" t="str">
        <f t="shared" si="43"/>
        <v/>
      </c>
      <c r="AD65" s="35"/>
      <c r="AE65" s="26"/>
      <c r="AF65" s="105"/>
      <c r="AG65" s="102" t="str">
        <f t="shared" si="44"/>
        <v/>
      </c>
      <c r="AH65" s="119" t="str">
        <f t="shared" si="45"/>
        <v/>
      </c>
      <c r="AI65" s="41" t="str">
        <f t="shared" si="46"/>
        <v/>
      </c>
      <c r="AJ65" s="22" t="str">
        <f t="shared" si="47"/>
        <v/>
      </c>
      <c r="AK65" s="57">
        <f>IF(AJ65&lt;&gt;"",VLOOKUP(AJ65,Point!$A$3:$B$122,2),0)</f>
        <v>0</v>
      </c>
      <c r="AL65" s="61">
        <f t="shared" si="48"/>
        <v>46</v>
      </c>
      <c r="AM65" s="35"/>
      <c r="AN65" s="26"/>
      <c r="AO65" s="100"/>
      <c r="AP65" s="102" t="str">
        <f t="shared" si="49"/>
        <v/>
      </c>
      <c r="AQ65" s="35"/>
      <c r="AR65" s="29"/>
      <c r="AS65" s="105"/>
      <c r="AT65" s="95" t="str">
        <f t="shared" si="50"/>
        <v/>
      </c>
      <c r="AU65" s="22" t="str">
        <f t="shared" si="51"/>
        <v/>
      </c>
      <c r="AV65" s="87">
        <f>IF(AND(AU65&lt;&gt;"",AU65&gt;Point!$I$8),AU65-Point!$I$8,0)</f>
        <v>0</v>
      </c>
      <c r="AW65" s="22">
        <f>IF(AV65&lt;&gt;0,VLOOKUP(AV65,Point!$I$11:$J$48,2),0)</f>
        <v>0</v>
      </c>
      <c r="AX65" s="26"/>
      <c r="AY65" s="22" t="str">
        <f t="shared" si="52"/>
        <v/>
      </c>
      <c r="AZ65" s="22" t="str">
        <f t="shared" si="53"/>
        <v/>
      </c>
      <c r="BA65" s="22" t="str">
        <f t="shared" si="54"/>
        <v/>
      </c>
      <c r="BB65" s="43">
        <f>IF(AY65&lt;&gt;"",VLOOKUP(BA65,Point!$A$3:$B$122,2),0)</f>
        <v>0</v>
      </c>
      <c r="BC65" s="128">
        <f t="shared" si="55"/>
        <v>46</v>
      </c>
      <c r="BD65" s="65"/>
      <c r="BE65" s="27"/>
      <c r="BF65" s="22">
        <f t="shared" si="56"/>
        <v>0</v>
      </c>
      <c r="BG65" s="65"/>
      <c r="BH65" s="27"/>
      <c r="BI65" s="22">
        <f t="shared" si="57"/>
        <v>0</v>
      </c>
      <c r="BJ65" s="65"/>
      <c r="BK65" s="27"/>
      <c r="BL65" s="22">
        <f t="shared" si="58"/>
        <v>0</v>
      </c>
      <c r="BM65" s="65"/>
      <c r="BN65" s="27"/>
      <c r="BO65" s="150">
        <f t="shared" si="29"/>
        <v>0</v>
      </c>
      <c r="BP65" s="95" t="str">
        <f t="shared" si="30"/>
        <v/>
      </c>
      <c r="BQ65" s="22" t="str">
        <f t="shared" si="59"/>
        <v/>
      </c>
      <c r="BR65" s="57">
        <f>IF(BP65&lt;&gt;"",VLOOKUP(BQ65,Point!$A$3:$B$122,2),0)</f>
        <v>0</v>
      </c>
      <c r="BS65" s="64">
        <f t="shared" si="31"/>
        <v>46</v>
      </c>
    </row>
    <row r="66" spans="1:71" ht="12.95" customHeight="1" x14ac:dyDescent="0.25">
      <c r="A66" s="41">
        <f t="shared" si="32"/>
        <v>56</v>
      </c>
      <c r="B66" s="52">
        <f t="shared" si="33"/>
        <v>0</v>
      </c>
      <c r="C66" s="157">
        <v>56</v>
      </c>
      <c r="D66" s="24"/>
      <c r="E66" s="24"/>
      <c r="F66" s="25"/>
      <c r="G66" s="31" t="s">
        <v>349</v>
      </c>
      <c r="H66" s="140" t="s">
        <v>163</v>
      </c>
      <c r="I66" s="53">
        <f t="shared" si="34"/>
        <v>0</v>
      </c>
      <c r="J66" s="54" t="str">
        <f t="shared" si="35"/>
        <v/>
      </c>
      <c r="K66" s="54" t="str">
        <f t="shared" si="36"/>
        <v/>
      </c>
      <c r="L66" s="55">
        <f t="shared" si="37"/>
        <v>0</v>
      </c>
      <c r="M66" s="36">
        <f t="shared" si="38"/>
        <v>56</v>
      </c>
      <c r="N66" s="26"/>
      <c r="O66" s="43">
        <f>IF(N66,VLOOKUP(N66,Point!$A$3:$B$122,2),0)</f>
        <v>0</v>
      </c>
      <c r="P66" s="61">
        <f t="shared" si="39"/>
        <v>56</v>
      </c>
      <c r="Q66" s="35"/>
      <c r="R66" s="26"/>
      <c r="S66" s="100"/>
      <c r="T66" s="102" t="str">
        <f t="shared" si="40"/>
        <v/>
      </c>
      <c r="U66" s="35"/>
      <c r="V66" s="23"/>
      <c r="W66" s="104"/>
      <c r="X66" s="102" t="str">
        <f t="shared" si="41"/>
        <v/>
      </c>
      <c r="Y66" s="119" t="str">
        <f t="shared" si="42"/>
        <v/>
      </c>
      <c r="Z66" s="35"/>
      <c r="AA66" s="26"/>
      <c r="AB66" s="100"/>
      <c r="AC66" s="102" t="str">
        <f t="shared" si="43"/>
        <v/>
      </c>
      <c r="AD66" s="35"/>
      <c r="AE66" s="26"/>
      <c r="AF66" s="104"/>
      <c r="AG66" s="102" t="str">
        <f t="shared" si="44"/>
        <v/>
      </c>
      <c r="AH66" s="119" t="str">
        <f t="shared" si="45"/>
        <v/>
      </c>
      <c r="AI66" s="41" t="str">
        <f t="shared" si="46"/>
        <v/>
      </c>
      <c r="AJ66" s="22" t="str">
        <f t="shared" si="47"/>
        <v/>
      </c>
      <c r="AK66" s="57">
        <f>IF(AJ66&lt;&gt;"",VLOOKUP(AJ66,Point!$A$3:$B$122,2),0)</f>
        <v>0</v>
      </c>
      <c r="AL66" s="61">
        <f t="shared" si="48"/>
        <v>56</v>
      </c>
      <c r="AM66" s="35"/>
      <c r="AN66" s="26"/>
      <c r="AO66" s="100"/>
      <c r="AP66" s="102" t="str">
        <f t="shared" si="49"/>
        <v/>
      </c>
      <c r="AQ66" s="35"/>
      <c r="AR66" s="23"/>
      <c r="AS66" s="104"/>
      <c r="AT66" s="95" t="str">
        <f t="shared" si="50"/>
        <v/>
      </c>
      <c r="AU66" s="22" t="str">
        <f t="shared" si="51"/>
        <v/>
      </c>
      <c r="AV66" s="87">
        <f>IF(AND(AU66&lt;&gt;"",AU66&gt;Point!$I$8),AU66-Point!$I$8,0)</f>
        <v>0</v>
      </c>
      <c r="AW66" s="22">
        <f>IF(AV66&lt;&gt;0,VLOOKUP(AV66,Point!$I$11:$J$48,2),0)</f>
        <v>0</v>
      </c>
      <c r="AX66" s="26"/>
      <c r="AY66" s="22" t="str">
        <f t="shared" si="52"/>
        <v/>
      </c>
      <c r="AZ66" s="22" t="str">
        <f t="shared" si="53"/>
        <v/>
      </c>
      <c r="BA66" s="22" t="str">
        <f t="shared" si="54"/>
        <v/>
      </c>
      <c r="BB66" s="43">
        <f>IF(AY66&lt;&gt;"",VLOOKUP(BA66,Point!$A$3:$B$122,2),0)</f>
        <v>0</v>
      </c>
      <c r="BC66" s="128">
        <f t="shared" si="55"/>
        <v>56</v>
      </c>
      <c r="BD66" s="65"/>
      <c r="BE66" s="27"/>
      <c r="BF66" s="22">
        <f t="shared" si="56"/>
        <v>0</v>
      </c>
      <c r="BG66" s="65"/>
      <c r="BH66" s="27"/>
      <c r="BI66" s="22">
        <f t="shared" si="57"/>
        <v>0</v>
      </c>
      <c r="BJ66" s="65"/>
      <c r="BK66" s="27"/>
      <c r="BL66" s="22">
        <f t="shared" si="58"/>
        <v>0</v>
      </c>
      <c r="BM66" s="65"/>
      <c r="BN66" s="27"/>
      <c r="BO66" s="150">
        <f t="shared" si="29"/>
        <v>0</v>
      </c>
      <c r="BP66" s="95" t="str">
        <f t="shared" si="30"/>
        <v/>
      </c>
      <c r="BQ66" s="22" t="str">
        <f t="shared" si="59"/>
        <v/>
      </c>
      <c r="BR66" s="57">
        <f>IF(BP66&lt;&gt;"",VLOOKUP(BQ66,Point!$A$3:$B$122,2),0)</f>
        <v>0</v>
      </c>
      <c r="BS66" s="64">
        <f t="shared" si="31"/>
        <v>56</v>
      </c>
    </row>
    <row r="67" spans="1:71" ht="12.95" customHeight="1" x14ac:dyDescent="0.25">
      <c r="A67" s="41" t="str">
        <f t="shared" si="32"/>
        <v/>
      </c>
      <c r="B67" s="52" t="str">
        <f t="shared" si="33"/>
        <v/>
      </c>
      <c r="C67" s="157"/>
      <c r="D67" s="30"/>
      <c r="E67" s="30"/>
      <c r="F67" s="30"/>
      <c r="G67" s="31"/>
      <c r="H67" s="48"/>
      <c r="I67" s="53" t="str">
        <f t="shared" si="34"/>
        <v/>
      </c>
      <c r="J67" s="54" t="str">
        <f t="shared" si="35"/>
        <v/>
      </c>
      <c r="K67" s="54" t="str">
        <f t="shared" si="36"/>
        <v/>
      </c>
      <c r="L67" s="55" t="str">
        <f t="shared" si="37"/>
        <v/>
      </c>
      <c r="M67" s="36" t="str">
        <f t="shared" si="38"/>
        <v/>
      </c>
      <c r="N67" s="26"/>
      <c r="O67" s="43">
        <f>IF(N67,VLOOKUP(N67,Point!$A$3:$B$122,2),0)</f>
        <v>0</v>
      </c>
      <c r="P67" s="61" t="str">
        <f t="shared" si="39"/>
        <v/>
      </c>
      <c r="Q67" s="35"/>
      <c r="R67" s="26"/>
      <c r="S67" s="100"/>
      <c r="T67" s="102" t="str">
        <f t="shared" si="40"/>
        <v/>
      </c>
      <c r="U67" s="35"/>
      <c r="V67" s="29"/>
      <c r="W67" s="105"/>
      <c r="X67" s="102" t="str">
        <f t="shared" si="41"/>
        <v/>
      </c>
      <c r="Y67" s="119" t="str">
        <f t="shared" si="42"/>
        <v/>
      </c>
      <c r="Z67" s="35"/>
      <c r="AA67" s="26"/>
      <c r="AB67" s="100"/>
      <c r="AC67" s="102" t="str">
        <f t="shared" si="43"/>
        <v/>
      </c>
      <c r="AD67" s="35"/>
      <c r="AE67" s="26"/>
      <c r="AF67" s="105"/>
      <c r="AG67" s="102" t="str">
        <f t="shared" si="44"/>
        <v/>
      </c>
      <c r="AH67" s="119" t="str">
        <f t="shared" si="45"/>
        <v/>
      </c>
      <c r="AI67" s="41" t="str">
        <f t="shared" si="46"/>
        <v/>
      </c>
      <c r="AJ67" s="22" t="str">
        <f t="shared" si="47"/>
        <v/>
      </c>
      <c r="AK67" s="57">
        <f>IF(AJ67&lt;&gt;"",VLOOKUP(AJ67,Point!$A$3:$B$122,2),0)</f>
        <v>0</v>
      </c>
      <c r="AL67" s="61" t="str">
        <f t="shared" si="48"/>
        <v/>
      </c>
      <c r="AM67" s="35"/>
      <c r="AN67" s="26"/>
      <c r="AO67" s="100"/>
      <c r="AP67" s="102" t="str">
        <f t="shared" si="49"/>
        <v/>
      </c>
      <c r="AQ67" s="35"/>
      <c r="AR67" s="29"/>
      <c r="AS67" s="105"/>
      <c r="AT67" s="95" t="str">
        <f t="shared" si="50"/>
        <v/>
      </c>
      <c r="AU67" s="22" t="str">
        <f t="shared" si="51"/>
        <v/>
      </c>
      <c r="AV67" s="87">
        <f>IF(AND(AU67&lt;&gt;"",AU67&gt;Point!$I$8),AU67-Point!$I$8,0)</f>
        <v>0</v>
      </c>
      <c r="AW67" s="22">
        <f>IF(AV67&lt;&gt;0,VLOOKUP(AV67,Point!$I$11:$J$48,2),0)</f>
        <v>0</v>
      </c>
      <c r="AX67" s="26"/>
      <c r="AY67" s="22" t="str">
        <f t="shared" si="52"/>
        <v/>
      </c>
      <c r="AZ67" s="22" t="str">
        <f t="shared" si="53"/>
        <v/>
      </c>
      <c r="BA67" s="22" t="str">
        <f t="shared" si="54"/>
        <v/>
      </c>
      <c r="BB67" s="43">
        <f>IF(AY67&lt;&gt;"",VLOOKUP(BA67,Point!$A$3:$B$122,2),0)</f>
        <v>0</v>
      </c>
      <c r="BC67" s="128" t="str">
        <f t="shared" si="55"/>
        <v/>
      </c>
      <c r="BD67" s="65"/>
      <c r="BE67" s="27"/>
      <c r="BF67" s="22">
        <f t="shared" si="56"/>
        <v>0</v>
      </c>
      <c r="BG67" s="65"/>
      <c r="BH67" s="27"/>
      <c r="BI67" s="22">
        <f t="shared" si="57"/>
        <v>0</v>
      </c>
      <c r="BJ67" s="65"/>
      <c r="BK67" s="27"/>
      <c r="BL67" s="22">
        <f t="shared" si="58"/>
        <v>0</v>
      </c>
      <c r="BM67" s="65"/>
      <c r="BN67" s="27"/>
      <c r="BO67" s="150">
        <f t="shared" si="29"/>
        <v>0</v>
      </c>
      <c r="BP67" s="95" t="str">
        <f t="shared" si="30"/>
        <v/>
      </c>
      <c r="BQ67" s="22" t="str">
        <f t="shared" si="59"/>
        <v/>
      </c>
      <c r="BR67" s="57">
        <f>IF(BP67&lt;&gt;"",VLOOKUP(BQ67,Point!$A$3:$B$122,2),0)</f>
        <v>0</v>
      </c>
      <c r="BS67" s="64" t="str">
        <f t="shared" si="31"/>
        <v/>
      </c>
    </row>
    <row r="68" spans="1:71" ht="12.95" customHeight="1" x14ac:dyDescent="0.25">
      <c r="A68" s="41" t="str">
        <f t="shared" si="32"/>
        <v/>
      </c>
      <c r="B68" s="52" t="str">
        <f t="shared" si="33"/>
        <v/>
      </c>
      <c r="C68" s="34"/>
      <c r="D68" s="29"/>
      <c r="E68" s="29"/>
      <c r="F68" s="29"/>
      <c r="G68" s="31"/>
      <c r="H68" s="48"/>
      <c r="I68" s="53" t="str">
        <f t="shared" si="34"/>
        <v/>
      </c>
      <c r="J68" s="54" t="str">
        <f t="shared" si="35"/>
        <v/>
      </c>
      <c r="K68" s="54" t="str">
        <f t="shared" si="36"/>
        <v/>
      </c>
      <c r="L68" s="55" t="str">
        <f t="shared" si="37"/>
        <v/>
      </c>
      <c r="M68" s="36" t="str">
        <f t="shared" si="38"/>
        <v/>
      </c>
      <c r="N68" s="26"/>
      <c r="O68" s="43">
        <f>IF(N68,VLOOKUP(N68,Point!$A$3:$B$122,2),0)</f>
        <v>0</v>
      </c>
      <c r="P68" s="61" t="str">
        <f t="shared" si="39"/>
        <v/>
      </c>
      <c r="Q68" s="35"/>
      <c r="R68" s="26"/>
      <c r="S68" s="100"/>
      <c r="T68" s="102" t="str">
        <f t="shared" si="40"/>
        <v/>
      </c>
      <c r="U68" s="35"/>
      <c r="V68" s="29"/>
      <c r="W68" s="105"/>
      <c r="X68" s="102" t="str">
        <f t="shared" si="41"/>
        <v/>
      </c>
      <c r="Y68" s="119" t="str">
        <f t="shared" si="42"/>
        <v/>
      </c>
      <c r="Z68" s="35"/>
      <c r="AA68" s="26"/>
      <c r="AB68" s="100"/>
      <c r="AC68" s="102" t="str">
        <f t="shared" si="43"/>
        <v/>
      </c>
      <c r="AD68" s="35"/>
      <c r="AE68" s="26"/>
      <c r="AF68" s="105"/>
      <c r="AG68" s="102" t="str">
        <f t="shared" si="44"/>
        <v/>
      </c>
      <c r="AH68" s="119" t="str">
        <f t="shared" si="45"/>
        <v/>
      </c>
      <c r="AI68" s="41" t="str">
        <f t="shared" si="46"/>
        <v/>
      </c>
      <c r="AJ68" s="22" t="str">
        <f t="shared" si="47"/>
        <v/>
      </c>
      <c r="AK68" s="57">
        <f>IF(AJ68&lt;&gt;"",VLOOKUP(AJ68,Point!$A$3:$B$122,2),0)</f>
        <v>0</v>
      </c>
      <c r="AL68" s="61" t="str">
        <f t="shared" si="48"/>
        <v/>
      </c>
      <c r="AM68" s="35"/>
      <c r="AN68" s="26"/>
      <c r="AO68" s="100"/>
      <c r="AP68" s="102" t="str">
        <f t="shared" si="49"/>
        <v/>
      </c>
      <c r="AQ68" s="35"/>
      <c r="AR68" s="29"/>
      <c r="AS68" s="105"/>
      <c r="AT68" s="95" t="str">
        <f t="shared" si="50"/>
        <v/>
      </c>
      <c r="AU68" s="22" t="str">
        <f t="shared" si="51"/>
        <v/>
      </c>
      <c r="AV68" s="87">
        <f>IF(AND(AU68&lt;&gt;"",AU68&gt;Point!$I$8),AU68-Point!$I$8,0)</f>
        <v>0</v>
      </c>
      <c r="AW68" s="22">
        <f>IF(AV68&lt;&gt;0,VLOOKUP(AV68,Point!$I$11:$J$48,2),0)</f>
        <v>0</v>
      </c>
      <c r="AX68" s="26"/>
      <c r="AY68" s="22" t="str">
        <f t="shared" si="52"/>
        <v/>
      </c>
      <c r="AZ68" s="22" t="str">
        <f t="shared" si="53"/>
        <v/>
      </c>
      <c r="BA68" s="22" t="str">
        <f t="shared" si="54"/>
        <v/>
      </c>
      <c r="BB68" s="43">
        <f>IF(AY68&lt;&gt;"",VLOOKUP(BA68,Point!$A$3:$B$122,2),0)</f>
        <v>0</v>
      </c>
      <c r="BC68" s="128" t="str">
        <f t="shared" si="55"/>
        <v/>
      </c>
      <c r="BD68" s="65"/>
      <c r="BE68" s="27"/>
      <c r="BF68" s="22">
        <f t="shared" si="56"/>
        <v>0</v>
      </c>
      <c r="BG68" s="65"/>
      <c r="BH68" s="27"/>
      <c r="BI68" s="22">
        <f t="shared" si="57"/>
        <v>0</v>
      </c>
      <c r="BJ68" s="65"/>
      <c r="BK68" s="27"/>
      <c r="BL68" s="22">
        <f t="shared" si="58"/>
        <v>0</v>
      </c>
      <c r="BM68" s="65"/>
      <c r="BN68" s="27"/>
      <c r="BO68" s="150">
        <f t="shared" si="29"/>
        <v>0</v>
      </c>
      <c r="BP68" s="95" t="str">
        <f t="shared" si="30"/>
        <v/>
      </c>
      <c r="BQ68" s="22" t="str">
        <f t="shared" si="59"/>
        <v/>
      </c>
      <c r="BR68" s="57">
        <f>IF(BP68&lt;&gt;"",VLOOKUP(BQ68,Point!$A$3:$B$122,2),0)</f>
        <v>0</v>
      </c>
      <c r="BS68" s="64" t="str">
        <f t="shared" ref="BS68:BS99" si="60">IF($C68,$C68,"")</f>
        <v/>
      </c>
    </row>
    <row r="69" spans="1:71" ht="12.95" customHeight="1" x14ac:dyDescent="0.25">
      <c r="A69" s="41" t="str">
        <f t="shared" ref="A69:A100" si="61">IF(C69,RANK(B69,$B$5:$B$119,),"")</f>
        <v/>
      </c>
      <c r="B69" s="52" t="str">
        <f t="shared" ref="B69:B100" si="62">IF(C69,(O69+AK69+BB69+BR69),"")</f>
        <v/>
      </c>
      <c r="C69" s="34"/>
      <c r="D69" s="29"/>
      <c r="E69" s="29"/>
      <c r="F69" s="29"/>
      <c r="G69" s="31"/>
      <c r="H69" s="48"/>
      <c r="I69" s="53" t="str">
        <f t="shared" ref="I69:I100" si="63">IF(C69,N69,"")</f>
        <v/>
      </c>
      <c r="J69" s="54" t="str">
        <f t="shared" ref="J69:J100" si="64">IF(C69,AJ69,"")</f>
        <v/>
      </c>
      <c r="K69" s="54" t="str">
        <f t="shared" ref="K69:K100" si="65">IF(C69,BA69,"")</f>
        <v/>
      </c>
      <c r="L69" s="55" t="str">
        <f t="shared" ref="L69:L100" si="66">IF(C69,BL69,"")</f>
        <v/>
      </c>
      <c r="M69" s="36" t="str">
        <f t="shared" ref="M69:M100" si="67">IF($C69,$C69,"")</f>
        <v/>
      </c>
      <c r="N69" s="26"/>
      <c r="O69" s="43">
        <f>IF(N69,VLOOKUP(N69,Point!$A$3:$B$122,2),0)</f>
        <v>0</v>
      </c>
      <c r="P69" s="61" t="str">
        <f t="shared" ref="P69:P100" si="68">IF($C69,$C69,"")</f>
        <v/>
      </c>
      <c r="Q69" s="35"/>
      <c r="R69" s="26"/>
      <c r="S69" s="100"/>
      <c r="T69" s="102" t="str">
        <f t="shared" ref="T69:T100" si="69">IF(S69&lt;&gt;"",Q69*3600+R69*60+S69,"")</f>
        <v/>
      </c>
      <c r="U69" s="35"/>
      <c r="V69" s="29"/>
      <c r="W69" s="105"/>
      <c r="X69" s="102" t="str">
        <f t="shared" ref="X69:X100" si="70">IF(W69&lt;&gt;"",U69*3600+V69*60+W69,"")</f>
        <v/>
      </c>
      <c r="Y69" s="119" t="str">
        <f t="shared" ref="Y69:Y100" si="71">IF(W69&lt;&gt;"",X69-T69,"")</f>
        <v/>
      </c>
      <c r="Z69" s="35"/>
      <c r="AA69" s="26"/>
      <c r="AB69" s="100"/>
      <c r="AC69" s="102" t="str">
        <f t="shared" ref="AC69:AC100" si="72">IF(AB69&lt;&gt;"",Z69*3600+AA69*60+AB69,"")</f>
        <v/>
      </c>
      <c r="AD69" s="35"/>
      <c r="AE69" s="26"/>
      <c r="AF69" s="105"/>
      <c r="AG69" s="102" t="str">
        <f t="shared" ref="AG69:AG100" si="73">IF(AF69&lt;&gt;"",AD69*3600+AE69*60+AF69,"")</f>
        <v/>
      </c>
      <c r="AH69" s="119" t="str">
        <f t="shared" ref="AH69:AH100" si="74">IF(AF69&lt;&gt;"",AG69-AC69,"")</f>
        <v/>
      </c>
      <c r="AI69" s="41" t="str">
        <f t="shared" ref="AI69:AI100" si="75">IF(OR(Y69&lt;&gt;"",AH69&lt;&gt;""),MIN(Y69,AH69),"")</f>
        <v/>
      </c>
      <c r="AJ69" s="22" t="str">
        <f t="shared" ref="AJ69:AJ100" si="76">IF(AI69&lt;&gt;"",RANK(AI69,$AI$5:$AI$119,1),"")</f>
        <v/>
      </c>
      <c r="AK69" s="57">
        <f>IF(AJ69&lt;&gt;"",VLOOKUP(AJ69,Point!$A$3:$B$122,2),0)</f>
        <v>0</v>
      </c>
      <c r="AL69" s="61" t="str">
        <f t="shared" ref="AL69:AL100" si="77">IF($C69,$C69,"")</f>
        <v/>
      </c>
      <c r="AM69" s="35"/>
      <c r="AN69" s="26"/>
      <c r="AO69" s="100"/>
      <c r="AP69" s="102" t="str">
        <f t="shared" ref="AP69:AP100" si="78">IF(AO69&lt;&gt;"",AM69*3600+AN69*60+AO69,"")</f>
        <v/>
      </c>
      <c r="AQ69" s="35"/>
      <c r="AR69" s="29"/>
      <c r="AS69" s="105"/>
      <c r="AT69" s="95" t="str">
        <f t="shared" ref="AT69:AT100" si="79">IF(AS69&lt;&gt;"",AQ69*3600+AR69*60+AS69,"")</f>
        <v/>
      </c>
      <c r="AU69" s="22" t="str">
        <f t="shared" ref="AU69:AU100" si="80">IF(AO69&lt;&gt;"",AT69-AP69,"")</f>
        <v/>
      </c>
      <c r="AV69" s="87">
        <f>IF(AND(AU69&lt;&gt;"",AU69&gt;Point!$I$8),AU69-Point!$I$8,0)</f>
        <v>0</v>
      </c>
      <c r="AW69" s="22">
        <f>IF(AV69&lt;&gt;0,VLOOKUP(AV69,Point!$I$11:$J$48,2),0)</f>
        <v>0</v>
      </c>
      <c r="AX69" s="26"/>
      <c r="AY69" s="22" t="str">
        <f t="shared" ref="AY69:AY100" si="81">IF(AX69&lt;&gt;"",AX69-AW69,"")</f>
        <v/>
      </c>
      <c r="AZ69" s="22" t="str">
        <f t="shared" ref="AZ69:AZ100" si="82">IF(AT69&lt;&gt;"",AY69*10000-AU69,"")</f>
        <v/>
      </c>
      <c r="BA69" s="22" t="str">
        <f t="shared" ref="BA69:BA100" si="83">IF(AX69&lt;&gt;"",RANK(AZ69,$AZ$5:$AZ$119,0),"")</f>
        <v/>
      </c>
      <c r="BB69" s="43">
        <f>IF(AY69&lt;&gt;"",VLOOKUP(BA69,Point!$A$3:$B$122,2),0)</f>
        <v>0</v>
      </c>
      <c r="BC69" s="128" t="str">
        <f t="shared" ref="BC69:BC100" si="84">IF($C69,$C69,"")</f>
        <v/>
      </c>
      <c r="BD69" s="65"/>
      <c r="BE69" s="27"/>
      <c r="BF69" s="22">
        <f t="shared" ref="BF69:BF100" si="85">BE69+BD69</f>
        <v>0</v>
      </c>
      <c r="BG69" s="65"/>
      <c r="BH69" s="27"/>
      <c r="BI69" s="22">
        <f t="shared" ref="BI69:BI100" si="86">BH69+BG69</f>
        <v>0</v>
      </c>
      <c r="BJ69" s="65"/>
      <c r="BK69" s="27"/>
      <c r="BL69" s="22">
        <f t="shared" ref="BL69:BL100" si="87">BK69+BJ69</f>
        <v>0</v>
      </c>
      <c r="BM69" s="65"/>
      <c r="BN69" s="27"/>
      <c r="BO69" s="150">
        <f t="shared" ref="BO69:BO119" si="88">BN69+BM69</f>
        <v>0</v>
      </c>
      <c r="BP69" s="95" t="str">
        <f t="shared" ref="BP69:BP119" si="89">IF(BD69&lt;&gt;"",BO69+BL69+BI69+BF69,"")</f>
        <v/>
      </c>
      <c r="BQ69" s="22" t="str">
        <f t="shared" ref="BQ69:BQ100" si="90">IF(BD69&lt;&gt;"",RANK(BP69,$BP$5:$BP$119,0),"")</f>
        <v/>
      </c>
      <c r="BR69" s="57">
        <f>IF(BP69&lt;&gt;"",VLOOKUP(BQ69,Point!$A$3:$B$122,2),0)</f>
        <v>0</v>
      </c>
      <c r="BS69" s="64" t="str">
        <f t="shared" si="60"/>
        <v/>
      </c>
    </row>
    <row r="70" spans="1:71" ht="12.95" customHeight="1" x14ac:dyDescent="0.25">
      <c r="A70" s="41" t="str">
        <f t="shared" si="61"/>
        <v/>
      </c>
      <c r="B70" s="52" t="str">
        <f t="shared" si="62"/>
        <v/>
      </c>
      <c r="C70" s="34"/>
      <c r="D70" s="29"/>
      <c r="E70" s="29"/>
      <c r="F70" s="29"/>
      <c r="G70" s="31"/>
      <c r="H70" s="48"/>
      <c r="I70" s="53" t="str">
        <f t="shared" si="63"/>
        <v/>
      </c>
      <c r="J70" s="54" t="str">
        <f t="shared" si="64"/>
        <v/>
      </c>
      <c r="K70" s="54" t="str">
        <f t="shared" si="65"/>
        <v/>
      </c>
      <c r="L70" s="55" t="str">
        <f t="shared" si="66"/>
        <v/>
      </c>
      <c r="M70" s="36" t="str">
        <f t="shared" si="67"/>
        <v/>
      </c>
      <c r="N70" s="26"/>
      <c r="O70" s="43">
        <f>IF(N70,VLOOKUP(N70,Point!$A$3:$B$122,2),0)</f>
        <v>0</v>
      </c>
      <c r="P70" s="61" t="str">
        <f t="shared" si="68"/>
        <v/>
      </c>
      <c r="Q70" s="35"/>
      <c r="R70" s="26"/>
      <c r="S70" s="100"/>
      <c r="T70" s="102" t="str">
        <f t="shared" si="69"/>
        <v/>
      </c>
      <c r="U70" s="35"/>
      <c r="V70" s="29"/>
      <c r="W70" s="105"/>
      <c r="X70" s="102" t="str">
        <f t="shared" si="70"/>
        <v/>
      </c>
      <c r="Y70" s="119" t="str">
        <f t="shared" si="71"/>
        <v/>
      </c>
      <c r="Z70" s="35"/>
      <c r="AA70" s="26"/>
      <c r="AB70" s="100"/>
      <c r="AC70" s="102" t="str">
        <f t="shared" si="72"/>
        <v/>
      </c>
      <c r="AD70" s="35"/>
      <c r="AE70" s="26"/>
      <c r="AF70" s="105"/>
      <c r="AG70" s="102" t="str">
        <f t="shared" si="73"/>
        <v/>
      </c>
      <c r="AH70" s="119" t="str">
        <f t="shared" si="74"/>
        <v/>
      </c>
      <c r="AI70" s="41" t="str">
        <f t="shared" si="75"/>
        <v/>
      </c>
      <c r="AJ70" s="22" t="str">
        <f t="shared" si="76"/>
        <v/>
      </c>
      <c r="AK70" s="57">
        <f>IF(AJ70&lt;&gt;"",VLOOKUP(AJ70,Point!$A$3:$B$122,2),0)</f>
        <v>0</v>
      </c>
      <c r="AL70" s="61" t="str">
        <f t="shared" si="77"/>
        <v/>
      </c>
      <c r="AM70" s="35"/>
      <c r="AN70" s="26"/>
      <c r="AO70" s="100"/>
      <c r="AP70" s="102" t="str">
        <f t="shared" si="78"/>
        <v/>
      </c>
      <c r="AQ70" s="35"/>
      <c r="AR70" s="29"/>
      <c r="AS70" s="105"/>
      <c r="AT70" s="95" t="str">
        <f t="shared" si="79"/>
        <v/>
      </c>
      <c r="AU70" s="22" t="str">
        <f t="shared" si="80"/>
        <v/>
      </c>
      <c r="AV70" s="87">
        <f>IF(AND(AU70&lt;&gt;"",AU70&gt;Point!$I$8),AU70-Point!$I$8,0)</f>
        <v>0</v>
      </c>
      <c r="AW70" s="22">
        <f>IF(AV70&lt;&gt;0,VLOOKUP(AV70,Point!$I$11:$J$48,2),0)</f>
        <v>0</v>
      </c>
      <c r="AX70" s="26"/>
      <c r="AY70" s="22" t="str">
        <f t="shared" si="81"/>
        <v/>
      </c>
      <c r="AZ70" s="22" t="str">
        <f t="shared" si="82"/>
        <v/>
      </c>
      <c r="BA70" s="22" t="str">
        <f t="shared" si="83"/>
        <v/>
      </c>
      <c r="BB70" s="43">
        <f>IF(AY70&lt;&gt;"",VLOOKUP(BA70,Point!$A$3:$B$122,2),0)</f>
        <v>0</v>
      </c>
      <c r="BC70" s="128" t="str">
        <f t="shared" si="84"/>
        <v/>
      </c>
      <c r="BD70" s="65"/>
      <c r="BE70" s="27"/>
      <c r="BF70" s="22">
        <f t="shared" si="85"/>
        <v>0</v>
      </c>
      <c r="BG70" s="65"/>
      <c r="BH70" s="27"/>
      <c r="BI70" s="22">
        <f t="shared" si="86"/>
        <v>0</v>
      </c>
      <c r="BJ70" s="65"/>
      <c r="BK70" s="27"/>
      <c r="BL70" s="22">
        <f t="shared" si="87"/>
        <v>0</v>
      </c>
      <c r="BM70" s="65"/>
      <c r="BN70" s="27"/>
      <c r="BO70" s="150">
        <f t="shared" si="88"/>
        <v>0</v>
      </c>
      <c r="BP70" s="95" t="str">
        <f t="shared" si="89"/>
        <v/>
      </c>
      <c r="BQ70" s="22" t="str">
        <f t="shared" si="90"/>
        <v/>
      </c>
      <c r="BR70" s="57">
        <f>IF(BP70&lt;&gt;"",VLOOKUP(BQ70,Point!$A$3:$B$122,2),0)</f>
        <v>0</v>
      </c>
      <c r="BS70" s="64" t="str">
        <f t="shared" si="60"/>
        <v/>
      </c>
    </row>
    <row r="71" spans="1:71" ht="13.1" x14ac:dyDescent="0.25">
      <c r="A71" s="41" t="str">
        <f t="shared" si="61"/>
        <v/>
      </c>
      <c r="B71" s="52" t="str">
        <f t="shared" si="62"/>
        <v/>
      </c>
      <c r="C71" s="34"/>
      <c r="D71" s="29"/>
      <c r="E71" s="29"/>
      <c r="F71" s="29"/>
      <c r="G71" s="31"/>
      <c r="H71" s="48"/>
      <c r="I71" s="53" t="str">
        <f t="shared" si="63"/>
        <v/>
      </c>
      <c r="J71" s="54" t="str">
        <f t="shared" si="64"/>
        <v/>
      </c>
      <c r="K71" s="54" t="str">
        <f t="shared" si="65"/>
        <v/>
      </c>
      <c r="L71" s="55" t="str">
        <f t="shared" si="66"/>
        <v/>
      </c>
      <c r="M71" s="36" t="str">
        <f t="shared" si="67"/>
        <v/>
      </c>
      <c r="N71" s="26"/>
      <c r="O71" s="43">
        <f>IF(N71,VLOOKUP(N71,Point!$A$3:$B$122,2),0)</f>
        <v>0</v>
      </c>
      <c r="P71" s="61" t="str">
        <f t="shared" si="68"/>
        <v/>
      </c>
      <c r="Q71" s="35"/>
      <c r="R71" s="26"/>
      <c r="S71" s="100"/>
      <c r="T71" s="102" t="str">
        <f t="shared" si="69"/>
        <v/>
      </c>
      <c r="U71" s="35"/>
      <c r="V71" s="29"/>
      <c r="W71" s="105"/>
      <c r="X71" s="102" t="str">
        <f t="shared" si="70"/>
        <v/>
      </c>
      <c r="Y71" s="119" t="str">
        <f t="shared" si="71"/>
        <v/>
      </c>
      <c r="Z71" s="35"/>
      <c r="AA71" s="26"/>
      <c r="AB71" s="100"/>
      <c r="AC71" s="102" t="str">
        <f t="shared" si="72"/>
        <v/>
      </c>
      <c r="AD71" s="35"/>
      <c r="AE71" s="26"/>
      <c r="AF71" s="105"/>
      <c r="AG71" s="102" t="str">
        <f t="shared" si="73"/>
        <v/>
      </c>
      <c r="AH71" s="119" t="str">
        <f t="shared" si="74"/>
        <v/>
      </c>
      <c r="AI71" s="41" t="str">
        <f t="shared" si="75"/>
        <v/>
      </c>
      <c r="AJ71" s="22" t="str">
        <f t="shared" si="76"/>
        <v/>
      </c>
      <c r="AK71" s="57">
        <f>IF(AJ71&lt;&gt;"",VLOOKUP(AJ71,Point!$A$3:$B$122,2),0)</f>
        <v>0</v>
      </c>
      <c r="AL71" s="61" t="str">
        <f t="shared" si="77"/>
        <v/>
      </c>
      <c r="AM71" s="35"/>
      <c r="AN71" s="26"/>
      <c r="AO71" s="100"/>
      <c r="AP71" s="102" t="str">
        <f t="shared" si="78"/>
        <v/>
      </c>
      <c r="AQ71" s="35"/>
      <c r="AR71" s="29"/>
      <c r="AS71" s="105"/>
      <c r="AT71" s="95" t="str">
        <f t="shared" si="79"/>
        <v/>
      </c>
      <c r="AU71" s="22" t="str">
        <f t="shared" si="80"/>
        <v/>
      </c>
      <c r="AV71" s="87">
        <f>IF(AND(AU71&lt;&gt;"",AU71&gt;Point!$I$8),AU71-Point!$I$8,0)</f>
        <v>0</v>
      </c>
      <c r="AW71" s="22">
        <f>IF(AV71&lt;&gt;0,VLOOKUP(AV71,Point!$I$11:$J$48,2),0)</f>
        <v>0</v>
      </c>
      <c r="AX71" s="26"/>
      <c r="AY71" s="22" t="str">
        <f t="shared" si="81"/>
        <v/>
      </c>
      <c r="AZ71" s="22" t="str">
        <f t="shared" si="82"/>
        <v/>
      </c>
      <c r="BA71" s="22" t="str">
        <f t="shared" si="83"/>
        <v/>
      </c>
      <c r="BB71" s="43">
        <f>IF(AY71&lt;&gt;"",VLOOKUP(BA71,Point!$A$3:$B$122,2),0)</f>
        <v>0</v>
      </c>
      <c r="BC71" s="128" t="str">
        <f t="shared" si="84"/>
        <v/>
      </c>
      <c r="BD71" s="65"/>
      <c r="BE71" s="27"/>
      <c r="BF71" s="22">
        <f t="shared" si="85"/>
        <v>0</v>
      </c>
      <c r="BG71" s="65"/>
      <c r="BH71" s="27"/>
      <c r="BI71" s="22">
        <f t="shared" si="86"/>
        <v>0</v>
      </c>
      <c r="BJ71" s="65"/>
      <c r="BK71" s="27"/>
      <c r="BL71" s="22">
        <f t="shared" si="87"/>
        <v>0</v>
      </c>
      <c r="BM71" s="65"/>
      <c r="BN71" s="27"/>
      <c r="BO71" s="150">
        <f t="shared" si="88"/>
        <v>0</v>
      </c>
      <c r="BP71" s="95" t="str">
        <f t="shared" si="89"/>
        <v/>
      </c>
      <c r="BQ71" s="22" t="str">
        <f t="shared" si="90"/>
        <v/>
      </c>
      <c r="BR71" s="57">
        <f>IF(BP71&lt;&gt;"",VLOOKUP(BQ71,Point!$A$3:$B$122,2),0)</f>
        <v>0</v>
      </c>
      <c r="BS71" s="64" t="str">
        <f t="shared" si="60"/>
        <v/>
      </c>
    </row>
    <row r="72" spans="1:71" ht="13.1" x14ac:dyDescent="0.25">
      <c r="A72" s="41" t="str">
        <f t="shared" si="61"/>
        <v/>
      </c>
      <c r="B72" s="52" t="str">
        <f t="shared" si="62"/>
        <v/>
      </c>
      <c r="C72" s="34"/>
      <c r="D72" s="29"/>
      <c r="E72" s="29"/>
      <c r="F72" s="29"/>
      <c r="G72" s="31"/>
      <c r="H72" s="48"/>
      <c r="I72" s="53" t="str">
        <f t="shared" si="63"/>
        <v/>
      </c>
      <c r="J72" s="54" t="str">
        <f t="shared" si="64"/>
        <v/>
      </c>
      <c r="K72" s="54" t="str">
        <f t="shared" si="65"/>
        <v/>
      </c>
      <c r="L72" s="55" t="str">
        <f t="shared" si="66"/>
        <v/>
      </c>
      <c r="M72" s="36" t="str">
        <f t="shared" si="67"/>
        <v/>
      </c>
      <c r="N72" s="26"/>
      <c r="O72" s="43">
        <f>IF(N72,VLOOKUP(N72,Point!$A$3:$B$122,2),0)</f>
        <v>0</v>
      </c>
      <c r="P72" s="61" t="str">
        <f t="shared" si="68"/>
        <v/>
      </c>
      <c r="Q72" s="35"/>
      <c r="R72" s="26"/>
      <c r="S72" s="100"/>
      <c r="T72" s="102" t="str">
        <f t="shared" si="69"/>
        <v/>
      </c>
      <c r="U72" s="35"/>
      <c r="V72" s="29"/>
      <c r="W72" s="105"/>
      <c r="X72" s="102" t="str">
        <f t="shared" si="70"/>
        <v/>
      </c>
      <c r="Y72" s="119" t="str">
        <f t="shared" si="71"/>
        <v/>
      </c>
      <c r="Z72" s="35"/>
      <c r="AA72" s="26"/>
      <c r="AB72" s="100"/>
      <c r="AC72" s="102" t="str">
        <f t="shared" si="72"/>
        <v/>
      </c>
      <c r="AD72" s="35"/>
      <c r="AE72" s="26"/>
      <c r="AF72" s="105"/>
      <c r="AG72" s="102" t="str">
        <f t="shared" si="73"/>
        <v/>
      </c>
      <c r="AH72" s="119" t="str">
        <f t="shared" si="74"/>
        <v/>
      </c>
      <c r="AI72" s="41" t="str">
        <f t="shared" si="75"/>
        <v/>
      </c>
      <c r="AJ72" s="22" t="str">
        <f t="shared" si="76"/>
        <v/>
      </c>
      <c r="AK72" s="57">
        <f>IF(AJ72&lt;&gt;"",VLOOKUP(AJ72,Point!$A$3:$B$122,2),0)</f>
        <v>0</v>
      </c>
      <c r="AL72" s="61" t="str">
        <f t="shared" si="77"/>
        <v/>
      </c>
      <c r="AM72" s="35"/>
      <c r="AN72" s="26"/>
      <c r="AO72" s="100"/>
      <c r="AP72" s="102" t="str">
        <f t="shared" si="78"/>
        <v/>
      </c>
      <c r="AQ72" s="35"/>
      <c r="AR72" s="29"/>
      <c r="AS72" s="105"/>
      <c r="AT72" s="95" t="str">
        <f t="shared" si="79"/>
        <v/>
      </c>
      <c r="AU72" s="22" t="str">
        <f t="shared" si="80"/>
        <v/>
      </c>
      <c r="AV72" s="87">
        <f>IF(AND(AU72&lt;&gt;"",AU72&gt;Point!$I$8),AU72-Point!$I$8,0)</f>
        <v>0</v>
      </c>
      <c r="AW72" s="22">
        <f>IF(AV72&lt;&gt;0,VLOOKUP(AV72,Point!$I$11:$J$48,2),0)</f>
        <v>0</v>
      </c>
      <c r="AX72" s="26"/>
      <c r="AY72" s="22" t="str">
        <f t="shared" si="81"/>
        <v/>
      </c>
      <c r="AZ72" s="22" t="str">
        <f t="shared" si="82"/>
        <v/>
      </c>
      <c r="BA72" s="22" t="str">
        <f t="shared" si="83"/>
        <v/>
      </c>
      <c r="BB72" s="43">
        <f>IF(AY72&lt;&gt;"",VLOOKUP(BA72,Point!$A$3:$B$122,2),0)</f>
        <v>0</v>
      </c>
      <c r="BC72" s="128" t="str">
        <f t="shared" si="84"/>
        <v/>
      </c>
      <c r="BD72" s="65"/>
      <c r="BE72" s="27"/>
      <c r="BF72" s="22">
        <f t="shared" si="85"/>
        <v>0</v>
      </c>
      <c r="BG72" s="65"/>
      <c r="BH72" s="27"/>
      <c r="BI72" s="22">
        <f t="shared" si="86"/>
        <v>0</v>
      </c>
      <c r="BJ72" s="65"/>
      <c r="BK72" s="27"/>
      <c r="BL72" s="22">
        <f t="shared" si="87"/>
        <v>0</v>
      </c>
      <c r="BM72" s="65"/>
      <c r="BN72" s="27"/>
      <c r="BO72" s="150">
        <f t="shared" si="88"/>
        <v>0</v>
      </c>
      <c r="BP72" s="95" t="str">
        <f t="shared" si="89"/>
        <v/>
      </c>
      <c r="BQ72" s="22" t="str">
        <f t="shared" si="90"/>
        <v/>
      </c>
      <c r="BR72" s="57">
        <f>IF(BP72&lt;&gt;"",VLOOKUP(BQ72,Point!$A$3:$B$122,2),0)</f>
        <v>0</v>
      </c>
      <c r="BS72" s="64" t="str">
        <f t="shared" si="60"/>
        <v/>
      </c>
    </row>
    <row r="73" spans="1:71" ht="13.1" x14ac:dyDescent="0.25">
      <c r="A73" s="41" t="str">
        <f t="shared" si="61"/>
        <v/>
      </c>
      <c r="B73" s="52" t="str">
        <f t="shared" si="62"/>
        <v/>
      </c>
      <c r="C73" s="34"/>
      <c r="D73" s="29"/>
      <c r="E73" s="29"/>
      <c r="F73" s="29"/>
      <c r="G73" s="31"/>
      <c r="H73" s="48"/>
      <c r="I73" s="53" t="str">
        <f t="shared" si="63"/>
        <v/>
      </c>
      <c r="J73" s="54" t="str">
        <f t="shared" si="64"/>
        <v/>
      </c>
      <c r="K73" s="54" t="str">
        <f t="shared" si="65"/>
        <v/>
      </c>
      <c r="L73" s="55" t="str">
        <f t="shared" si="66"/>
        <v/>
      </c>
      <c r="M73" s="36" t="str">
        <f t="shared" si="67"/>
        <v/>
      </c>
      <c r="N73" s="26"/>
      <c r="O73" s="43">
        <f>IF(N73,VLOOKUP(N73,Point!$A$3:$B$122,2),0)</f>
        <v>0</v>
      </c>
      <c r="P73" s="61" t="str">
        <f t="shared" si="68"/>
        <v/>
      </c>
      <c r="Q73" s="35"/>
      <c r="R73" s="26"/>
      <c r="S73" s="100"/>
      <c r="T73" s="102" t="str">
        <f t="shared" si="69"/>
        <v/>
      </c>
      <c r="U73" s="35"/>
      <c r="V73" s="29"/>
      <c r="W73" s="105"/>
      <c r="X73" s="102" t="str">
        <f t="shared" si="70"/>
        <v/>
      </c>
      <c r="Y73" s="119" t="str">
        <f t="shared" si="71"/>
        <v/>
      </c>
      <c r="Z73" s="35"/>
      <c r="AA73" s="26"/>
      <c r="AB73" s="100"/>
      <c r="AC73" s="102" t="str">
        <f t="shared" si="72"/>
        <v/>
      </c>
      <c r="AD73" s="35"/>
      <c r="AE73" s="26"/>
      <c r="AF73" s="105"/>
      <c r="AG73" s="102" t="str">
        <f t="shared" si="73"/>
        <v/>
      </c>
      <c r="AH73" s="119" t="str">
        <f t="shared" si="74"/>
        <v/>
      </c>
      <c r="AI73" s="41" t="str">
        <f t="shared" si="75"/>
        <v/>
      </c>
      <c r="AJ73" s="22" t="str">
        <f t="shared" si="76"/>
        <v/>
      </c>
      <c r="AK73" s="57">
        <f>IF(AJ73&lt;&gt;"",VLOOKUP(AJ73,Point!$A$3:$B$122,2),0)</f>
        <v>0</v>
      </c>
      <c r="AL73" s="61" t="str">
        <f t="shared" si="77"/>
        <v/>
      </c>
      <c r="AM73" s="35"/>
      <c r="AN73" s="26"/>
      <c r="AO73" s="100"/>
      <c r="AP73" s="102" t="str">
        <f t="shared" si="78"/>
        <v/>
      </c>
      <c r="AQ73" s="35"/>
      <c r="AR73" s="29"/>
      <c r="AS73" s="105"/>
      <c r="AT73" s="95" t="str">
        <f t="shared" si="79"/>
        <v/>
      </c>
      <c r="AU73" s="22" t="str">
        <f t="shared" si="80"/>
        <v/>
      </c>
      <c r="AV73" s="87">
        <f>IF(AND(AU73&lt;&gt;"",AU73&gt;Point!$I$8),AU73-Point!$I$8,0)</f>
        <v>0</v>
      </c>
      <c r="AW73" s="22">
        <f>IF(AV73&lt;&gt;0,VLOOKUP(AV73,Point!$I$11:$J$48,2),0)</f>
        <v>0</v>
      </c>
      <c r="AX73" s="26"/>
      <c r="AY73" s="22" t="str">
        <f t="shared" si="81"/>
        <v/>
      </c>
      <c r="AZ73" s="22" t="str">
        <f t="shared" si="82"/>
        <v/>
      </c>
      <c r="BA73" s="22" t="str">
        <f t="shared" si="83"/>
        <v/>
      </c>
      <c r="BB73" s="43">
        <f>IF(AY73&lt;&gt;"",VLOOKUP(BA73,Point!$A$3:$B$122,2),0)</f>
        <v>0</v>
      </c>
      <c r="BC73" s="128" t="str">
        <f t="shared" si="84"/>
        <v/>
      </c>
      <c r="BD73" s="65"/>
      <c r="BE73" s="27"/>
      <c r="BF73" s="22">
        <f t="shared" si="85"/>
        <v>0</v>
      </c>
      <c r="BG73" s="65"/>
      <c r="BH73" s="27"/>
      <c r="BI73" s="22">
        <f t="shared" si="86"/>
        <v>0</v>
      </c>
      <c r="BJ73" s="65"/>
      <c r="BK73" s="27"/>
      <c r="BL73" s="22">
        <f t="shared" si="87"/>
        <v>0</v>
      </c>
      <c r="BM73" s="65"/>
      <c r="BN73" s="27"/>
      <c r="BO73" s="150">
        <f t="shared" si="88"/>
        <v>0</v>
      </c>
      <c r="BP73" s="95" t="str">
        <f t="shared" si="89"/>
        <v/>
      </c>
      <c r="BQ73" s="22" t="str">
        <f t="shared" si="90"/>
        <v/>
      </c>
      <c r="BR73" s="57">
        <f>IF(BP73&lt;&gt;"",VLOOKUP(BQ73,Point!$A$3:$B$122,2),0)</f>
        <v>0</v>
      </c>
      <c r="BS73" s="64" t="str">
        <f t="shared" si="60"/>
        <v/>
      </c>
    </row>
    <row r="74" spans="1:71" ht="13.1" x14ac:dyDescent="0.25">
      <c r="A74" s="41" t="str">
        <f t="shared" si="61"/>
        <v/>
      </c>
      <c r="B74" s="52" t="str">
        <f t="shared" si="62"/>
        <v/>
      </c>
      <c r="C74" s="34"/>
      <c r="D74" s="29"/>
      <c r="E74" s="29"/>
      <c r="F74" s="29"/>
      <c r="G74" s="31"/>
      <c r="H74" s="48"/>
      <c r="I74" s="53" t="str">
        <f t="shared" si="63"/>
        <v/>
      </c>
      <c r="J74" s="54" t="str">
        <f t="shared" si="64"/>
        <v/>
      </c>
      <c r="K74" s="54" t="str">
        <f t="shared" si="65"/>
        <v/>
      </c>
      <c r="L74" s="55" t="str">
        <f t="shared" si="66"/>
        <v/>
      </c>
      <c r="M74" s="36" t="str">
        <f t="shared" si="67"/>
        <v/>
      </c>
      <c r="N74" s="26"/>
      <c r="O74" s="43">
        <f>IF(N74,VLOOKUP(N74,Point!$A$3:$B$122,2),0)</f>
        <v>0</v>
      </c>
      <c r="P74" s="61" t="str">
        <f t="shared" si="68"/>
        <v/>
      </c>
      <c r="Q74" s="35"/>
      <c r="R74" s="26"/>
      <c r="S74" s="100"/>
      <c r="T74" s="102" t="str">
        <f t="shared" si="69"/>
        <v/>
      </c>
      <c r="U74" s="35"/>
      <c r="V74" s="29"/>
      <c r="W74" s="105"/>
      <c r="X74" s="102" t="str">
        <f t="shared" si="70"/>
        <v/>
      </c>
      <c r="Y74" s="119" t="str">
        <f t="shared" si="71"/>
        <v/>
      </c>
      <c r="Z74" s="35"/>
      <c r="AA74" s="26"/>
      <c r="AB74" s="100"/>
      <c r="AC74" s="102" t="str">
        <f t="shared" si="72"/>
        <v/>
      </c>
      <c r="AD74" s="35"/>
      <c r="AE74" s="26"/>
      <c r="AF74" s="105"/>
      <c r="AG74" s="102" t="str">
        <f t="shared" si="73"/>
        <v/>
      </c>
      <c r="AH74" s="119" t="str">
        <f t="shared" si="74"/>
        <v/>
      </c>
      <c r="AI74" s="41" t="str">
        <f t="shared" si="75"/>
        <v/>
      </c>
      <c r="AJ74" s="22" t="str">
        <f t="shared" si="76"/>
        <v/>
      </c>
      <c r="AK74" s="57">
        <f>IF(AJ74&lt;&gt;"",VLOOKUP(AJ74,Point!$A$3:$B$122,2),0)</f>
        <v>0</v>
      </c>
      <c r="AL74" s="61" t="str">
        <f t="shared" si="77"/>
        <v/>
      </c>
      <c r="AM74" s="35"/>
      <c r="AN74" s="26"/>
      <c r="AO74" s="100"/>
      <c r="AP74" s="102" t="str">
        <f t="shared" si="78"/>
        <v/>
      </c>
      <c r="AQ74" s="35"/>
      <c r="AR74" s="29"/>
      <c r="AS74" s="105"/>
      <c r="AT74" s="95" t="str">
        <f t="shared" si="79"/>
        <v/>
      </c>
      <c r="AU74" s="22" t="str">
        <f t="shared" si="80"/>
        <v/>
      </c>
      <c r="AV74" s="87">
        <f>IF(AND(AU74&lt;&gt;"",AU74&gt;Point!$I$8),AU74-Point!$I$8,0)</f>
        <v>0</v>
      </c>
      <c r="AW74" s="22">
        <f>IF(AV74&lt;&gt;0,VLOOKUP(AV74,Point!$I$11:$J$48,2),0)</f>
        <v>0</v>
      </c>
      <c r="AX74" s="26"/>
      <c r="AY74" s="22" t="str">
        <f t="shared" si="81"/>
        <v/>
      </c>
      <c r="AZ74" s="22" t="str">
        <f t="shared" si="82"/>
        <v/>
      </c>
      <c r="BA74" s="22" t="str">
        <f t="shared" si="83"/>
        <v/>
      </c>
      <c r="BB74" s="43">
        <f>IF(AY74&lt;&gt;"",VLOOKUP(BA74,Point!$A$3:$B$122,2),0)</f>
        <v>0</v>
      </c>
      <c r="BC74" s="128" t="str">
        <f t="shared" si="84"/>
        <v/>
      </c>
      <c r="BD74" s="65"/>
      <c r="BE74" s="27"/>
      <c r="BF74" s="22">
        <f t="shared" si="85"/>
        <v>0</v>
      </c>
      <c r="BG74" s="65"/>
      <c r="BH74" s="27"/>
      <c r="BI74" s="22">
        <f t="shared" si="86"/>
        <v>0</v>
      </c>
      <c r="BJ74" s="65"/>
      <c r="BK74" s="27"/>
      <c r="BL74" s="22">
        <f t="shared" si="87"/>
        <v>0</v>
      </c>
      <c r="BM74" s="65"/>
      <c r="BN74" s="27"/>
      <c r="BO74" s="150">
        <f t="shared" si="88"/>
        <v>0</v>
      </c>
      <c r="BP74" s="95" t="str">
        <f t="shared" si="89"/>
        <v/>
      </c>
      <c r="BQ74" s="22" t="str">
        <f t="shared" si="90"/>
        <v/>
      </c>
      <c r="BR74" s="57">
        <f>IF(BP74&lt;&gt;"",VLOOKUP(BQ74,Point!$A$3:$B$122,2),0)</f>
        <v>0</v>
      </c>
      <c r="BS74" s="64" t="str">
        <f t="shared" si="60"/>
        <v/>
      </c>
    </row>
    <row r="75" spans="1:71" ht="13.1" x14ac:dyDescent="0.25">
      <c r="A75" s="41" t="str">
        <f t="shared" si="61"/>
        <v/>
      </c>
      <c r="B75" s="52" t="str">
        <f t="shared" si="62"/>
        <v/>
      </c>
      <c r="C75" s="34"/>
      <c r="D75" s="29"/>
      <c r="E75" s="29"/>
      <c r="F75" s="29"/>
      <c r="G75" s="31"/>
      <c r="H75" s="48"/>
      <c r="I75" s="53" t="str">
        <f t="shared" si="63"/>
        <v/>
      </c>
      <c r="J75" s="54" t="str">
        <f t="shared" si="64"/>
        <v/>
      </c>
      <c r="K75" s="54" t="str">
        <f t="shared" si="65"/>
        <v/>
      </c>
      <c r="L75" s="55" t="str">
        <f t="shared" si="66"/>
        <v/>
      </c>
      <c r="M75" s="36" t="str">
        <f t="shared" si="67"/>
        <v/>
      </c>
      <c r="N75" s="26"/>
      <c r="O75" s="43">
        <f>IF(N75,VLOOKUP(N75,Point!$A$3:$B$122,2),0)</f>
        <v>0</v>
      </c>
      <c r="P75" s="61" t="str">
        <f t="shared" si="68"/>
        <v/>
      </c>
      <c r="Q75" s="35"/>
      <c r="R75" s="26"/>
      <c r="S75" s="100"/>
      <c r="T75" s="102" t="str">
        <f t="shared" si="69"/>
        <v/>
      </c>
      <c r="U75" s="35"/>
      <c r="V75" s="29"/>
      <c r="W75" s="105"/>
      <c r="X75" s="102" t="str">
        <f t="shared" si="70"/>
        <v/>
      </c>
      <c r="Y75" s="119" t="str">
        <f t="shared" si="71"/>
        <v/>
      </c>
      <c r="Z75" s="35"/>
      <c r="AA75" s="26"/>
      <c r="AB75" s="100"/>
      <c r="AC75" s="102" t="str">
        <f t="shared" si="72"/>
        <v/>
      </c>
      <c r="AD75" s="35"/>
      <c r="AE75" s="26"/>
      <c r="AF75" s="105"/>
      <c r="AG75" s="102" t="str">
        <f t="shared" si="73"/>
        <v/>
      </c>
      <c r="AH75" s="119" t="str">
        <f t="shared" si="74"/>
        <v/>
      </c>
      <c r="AI75" s="41" t="str">
        <f t="shared" si="75"/>
        <v/>
      </c>
      <c r="AJ75" s="22" t="str">
        <f t="shared" si="76"/>
        <v/>
      </c>
      <c r="AK75" s="57">
        <f>IF(AJ75&lt;&gt;"",VLOOKUP(AJ75,Point!$A$3:$B$122,2),0)</f>
        <v>0</v>
      </c>
      <c r="AL75" s="61" t="str">
        <f t="shared" si="77"/>
        <v/>
      </c>
      <c r="AM75" s="35"/>
      <c r="AN75" s="26"/>
      <c r="AO75" s="100"/>
      <c r="AP75" s="102" t="str">
        <f t="shared" si="78"/>
        <v/>
      </c>
      <c r="AQ75" s="35"/>
      <c r="AR75" s="29"/>
      <c r="AS75" s="105"/>
      <c r="AT75" s="95" t="str">
        <f t="shared" si="79"/>
        <v/>
      </c>
      <c r="AU75" s="22" t="str">
        <f t="shared" si="80"/>
        <v/>
      </c>
      <c r="AV75" s="87">
        <f>IF(AND(AU75&lt;&gt;"",AU75&gt;Point!$I$8),AU75-Point!$I$8,0)</f>
        <v>0</v>
      </c>
      <c r="AW75" s="22">
        <f>IF(AV75&lt;&gt;0,VLOOKUP(AV75,Point!$I$11:$J$48,2),0)</f>
        <v>0</v>
      </c>
      <c r="AX75" s="26"/>
      <c r="AY75" s="22" t="str">
        <f t="shared" si="81"/>
        <v/>
      </c>
      <c r="AZ75" s="22" t="str">
        <f t="shared" si="82"/>
        <v/>
      </c>
      <c r="BA75" s="22" t="str">
        <f t="shared" si="83"/>
        <v/>
      </c>
      <c r="BB75" s="43">
        <f>IF(AY75&lt;&gt;"",VLOOKUP(BA75,Point!$A$3:$B$122,2),0)</f>
        <v>0</v>
      </c>
      <c r="BC75" s="128" t="str">
        <f t="shared" si="84"/>
        <v/>
      </c>
      <c r="BD75" s="65"/>
      <c r="BE75" s="27"/>
      <c r="BF75" s="22">
        <f t="shared" si="85"/>
        <v>0</v>
      </c>
      <c r="BG75" s="65"/>
      <c r="BH75" s="27"/>
      <c r="BI75" s="22">
        <f t="shared" si="86"/>
        <v>0</v>
      </c>
      <c r="BJ75" s="65"/>
      <c r="BK75" s="27"/>
      <c r="BL75" s="22">
        <f t="shared" si="87"/>
        <v>0</v>
      </c>
      <c r="BM75" s="65"/>
      <c r="BN75" s="27"/>
      <c r="BO75" s="150">
        <f t="shared" si="88"/>
        <v>0</v>
      </c>
      <c r="BP75" s="95" t="str">
        <f t="shared" si="89"/>
        <v/>
      </c>
      <c r="BQ75" s="22" t="str">
        <f t="shared" si="90"/>
        <v/>
      </c>
      <c r="BR75" s="57">
        <f>IF(BP75&lt;&gt;"",VLOOKUP(BQ75,Point!$A$3:$B$122,2),0)</f>
        <v>0</v>
      </c>
      <c r="BS75" s="64" t="str">
        <f t="shared" si="60"/>
        <v/>
      </c>
    </row>
    <row r="76" spans="1:71" ht="13.1" x14ac:dyDescent="0.25">
      <c r="A76" s="41" t="str">
        <f t="shared" si="61"/>
        <v/>
      </c>
      <c r="B76" s="52" t="str">
        <f t="shared" si="62"/>
        <v/>
      </c>
      <c r="C76" s="34"/>
      <c r="D76" s="29"/>
      <c r="E76" s="29"/>
      <c r="F76" s="29"/>
      <c r="G76" s="31"/>
      <c r="H76" s="48"/>
      <c r="I76" s="53" t="str">
        <f t="shared" si="63"/>
        <v/>
      </c>
      <c r="J76" s="54" t="str">
        <f t="shared" si="64"/>
        <v/>
      </c>
      <c r="K76" s="54" t="str">
        <f t="shared" si="65"/>
        <v/>
      </c>
      <c r="L76" s="55" t="str">
        <f t="shared" si="66"/>
        <v/>
      </c>
      <c r="M76" s="36" t="str">
        <f t="shared" si="67"/>
        <v/>
      </c>
      <c r="N76" s="26"/>
      <c r="O76" s="43">
        <f>IF(N76,VLOOKUP(N76,Point!$A$3:$B$122,2),0)</f>
        <v>0</v>
      </c>
      <c r="P76" s="61" t="str">
        <f t="shared" si="68"/>
        <v/>
      </c>
      <c r="Q76" s="35"/>
      <c r="R76" s="26"/>
      <c r="S76" s="100"/>
      <c r="T76" s="102" t="str">
        <f t="shared" si="69"/>
        <v/>
      </c>
      <c r="U76" s="35"/>
      <c r="V76" s="29"/>
      <c r="W76" s="105"/>
      <c r="X76" s="102" t="str">
        <f t="shared" si="70"/>
        <v/>
      </c>
      <c r="Y76" s="119" t="str">
        <f t="shared" si="71"/>
        <v/>
      </c>
      <c r="Z76" s="35"/>
      <c r="AA76" s="26"/>
      <c r="AB76" s="100"/>
      <c r="AC76" s="102" t="str">
        <f t="shared" si="72"/>
        <v/>
      </c>
      <c r="AD76" s="35"/>
      <c r="AE76" s="26"/>
      <c r="AF76" s="105"/>
      <c r="AG76" s="102" t="str">
        <f t="shared" si="73"/>
        <v/>
      </c>
      <c r="AH76" s="119" t="str">
        <f t="shared" si="74"/>
        <v/>
      </c>
      <c r="AI76" s="41" t="str">
        <f t="shared" si="75"/>
        <v/>
      </c>
      <c r="AJ76" s="22" t="str">
        <f t="shared" si="76"/>
        <v/>
      </c>
      <c r="AK76" s="57">
        <f>IF(AJ76&lt;&gt;"",VLOOKUP(AJ76,Point!$A$3:$B$122,2),0)</f>
        <v>0</v>
      </c>
      <c r="AL76" s="61" t="str">
        <f t="shared" si="77"/>
        <v/>
      </c>
      <c r="AM76" s="35"/>
      <c r="AN76" s="26"/>
      <c r="AO76" s="100"/>
      <c r="AP76" s="102" t="str">
        <f t="shared" si="78"/>
        <v/>
      </c>
      <c r="AQ76" s="35"/>
      <c r="AR76" s="29"/>
      <c r="AS76" s="105"/>
      <c r="AT76" s="95" t="str">
        <f t="shared" si="79"/>
        <v/>
      </c>
      <c r="AU76" s="22" t="str">
        <f t="shared" si="80"/>
        <v/>
      </c>
      <c r="AV76" s="87">
        <f>IF(AND(AU76&lt;&gt;"",AU76&gt;Point!$I$8),AU76-Point!$I$8,0)</f>
        <v>0</v>
      </c>
      <c r="AW76" s="22">
        <f>IF(AV76&lt;&gt;0,VLOOKUP(AV76,Point!$I$11:$J$48,2),0)</f>
        <v>0</v>
      </c>
      <c r="AX76" s="26"/>
      <c r="AY76" s="22" t="str">
        <f t="shared" si="81"/>
        <v/>
      </c>
      <c r="AZ76" s="22" t="str">
        <f t="shared" si="82"/>
        <v/>
      </c>
      <c r="BA76" s="22" t="str">
        <f t="shared" si="83"/>
        <v/>
      </c>
      <c r="BB76" s="43">
        <f>IF(AY76&lt;&gt;"",VLOOKUP(BA76,Point!$A$3:$B$122,2),0)</f>
        <v>0</v>
      </c>
      <c r="BC76" s="128" t="str">
        <f t="shared" si="84"/>
        <v/>
      </c>
      <c r="BD76" s="65"/>
      <c r="BE76" s="27"/>
      <c r="BF76" s="22">
        <f t="shared" si="85"/>
        <v>0</v>
      </c>
      <c r="BG76" s="65"/>
      <c r="BH76" s="27"/>
      <c r="BI76" s="22">
        <f t="shared" si="86"/>
        <v>0</v>
      </c>
      <c r="BJ76" s="65"/>
      <c r="BK76" s="27"/>
      <c r="BL76" s="22">
        <f t="shared" si="87"/>
        <v>0</v>
      </c>
      <c r="BM76" s="65"/>
      <c r="BN76" s="27"/>
      <c r="BO76" s="150">
        <f t="shared" si="88"/>
        <v>0</v>
      </c>
      <c r="BP76" s="95" t="str">
        <f t="shared" si="89"/>
        <v/>
      </c>
      <c r="BQ76" s="22" t="str">
        <f t="shared" si="90"/>
        <v/>
      </c>
      <c r="BR76" s="57">
        <f>IF(BP76&lt;&gt;"",VLOOKUP(BQ76,Point!$A$3:$B$122,2),0)</f>
        <v>0</v>
      </c>
      <c r="BS76" s="64" t="str">
        <f t="shared" si="60"/>
        <v/>
      </c>
    </row>
    <row r="77" spans="1:71" ht="13.1" x14ac:dyDescent="0.25">
      <c r="A77" s="41" t="str">
        <f t="shared" si="61"/>
        <v/>
      </c>
      <c r="B77" s="52" t="str">
        <f t="shared" si="62"/>
        <v/>
      </c>
      <c r="C77" s="34"/>
      <c r="D77" s="29"/>
      <c r="E77" s="29"/>
      <c r="F77" s="29"/>
      <c r="G77" s="31"/>
      <c r="H77" s="48"/>
      <c r="I77" s="53" t="str">
        <f t="shared" si="63"/>
        <v/>
      </c>
      <c r="J77" s="54" t="str">
        <f t="shared" si="64"/>
        <v/>
      </c>
      <c r="K77" s="54" t="str">
        <f t="shared" si="65"/>
        <v/>
      </c>
      <c r="L77" s="55" t="str">
        <f t="shared" si="66"/>
        <v/>
      </c>
      <c r="M77" s="36" t="str">
        <f t="shared" si="67"/>
        <v/>
      </c>
      <c r="N77" s="26"/>
      <c r="O77" s="43">
        <f>IF(N77,VLOOKUP(N77,Point!$A$3:$B$122,2),0)</f>
        <v>0</v>
      </c>
      <c r="P77" s="61" t="str">
        <f t="shared" si="68"/>
        <v/>
      </c>
      <c r="Q77" s="35"/>
      <c r="R77" s="26"/>
      <c r="S77" s="100"/>
      <c r="T77" s="102" t="str">
        <f t="shared" si="69"/>
        <v/>
      </c>
      <c r="U77" s="35"/>
      <c r="V77" s="29"/>
      <c r="W77" s="105"/>
      <c r="X77" s="102" t="str">
        <f t="shared" si="70"/>
        <v/>
      </c>
      <c r="Y77" s="119" t="str">
        <f t="shared" si="71"/>
        <v/>
      </c>
      <c r="Z77" s="35"/>
      <c r="AA77" s="26"/>
      <c r="AB77" s="100"/>
      <c r="AC77" s="102" t="str">
        <f t="shared" si="72"/>
        <v/>
      </c>
      <c r="AD77" s="35"/>
      <c r="AE77" s="26"/>
      <c r="AF77" s="105"/>
      <c r="AG77" s="102" t="str">
        <f t="shared" si="73"/>
        <v/>
      </c>
      <c r="AH77" s="119" t="str">
        <f t="shared" si="74"/>
        <v/>
      </c>
      <c r="AI77" s="41" t="str">
        <f t="shared" si="75"/>
        <v/>
      </c>
      <c r="AJ77" s="22" t="str">
        <f t="shared" si="76"/>
        <v/>
      </c>
      <c r="AK77" s="57">
        <f>IF(AJ77&lt;&gt;"",VLOOKUP(AJ77,Point!$A$3:$B$122,2),0)</f>
        <v>0</v>
      </c>
      <c r="AL77" s="61" t="str">
        <f t="shared" si="77"/>
        <v/>
      </c>
      <c r="AM77" s="35"/>
      <c r="AN77" s="26"/>
      <c r="AO77" s="100"/>
      <c r="AP77" s="102" t="str">
        <f t="shared" si="78"/>
        <v/>
      </c>
      <c r="AQ77" s="35"/>
      <c r="AR77" s="29"/>
      <c r="AS77" s="105"/>
      <c r="AT77" s="95" t="str">
        <f t="shared" si="79"/>
        <v/>
      </c>
      <c r="AU77" s="22" t="str">
        <f t="shared" si="80"/>
        <v/>
      </c>
      <c r="AV77" s="87">
        <f>IF(AND(AU77&lt;&gt;"",AU77&gt;Point!$I$8),AU77-Point!$I$8,0)</f>
        <v>0</v>
      </c>
      <c r="AW77" s="22">
        <f>IF(AV77&lt;&gt;0,VLOOKUP(AV77,Point!$I$11:$J$48,2),0)</f>
        <v>0</v>
      </c>
      <c r="AX77" s="26"/>
      <c r="AY77" s="22" t="str">
        <f t="shared" si="81"/>
        <v/>
      </c>
      <c r="AZ77" s="22" t="str">
        <f t="shared" si="82"/>
        <v/>
      </c>
      <c r="BA77" s="22" t="str">
        <f t="shared" si="83"/>
        <v/>
      </c>
      <c r="BB77" s="43">
        <f>IF(AY77&lt;&gt;"",VLOOKUP(BA77,Point!$A$3:$B$122,2),0)</f>
        <v>0</v>
      </c>
      <c r="BC77" s="128" t="str">
        <f t="shared" si="84"/>
        <v/>
      </c>
      <c r="BD77" s="65"/>
      <c r="BE77" s="27"/>
      <c r="BF77" s="22">
        <f t="shared" si="85"/>
        <v>0</v>
      </c>
      <c r="BG77" s="65"/>
      <c r="BH77" s="27"/>
      <c r="BI77" s="22">
        <f t="shared" si="86"/>
        <v>0</v>
      </c>
      <c r="BJ77" s="65"/>
      <c r="BK77" s="27"/>
      <c r="BL77" s="22">
        <f t="shared" si="87"/>
        <v>0</v>
      </c>
      <c r="BM77" s="65"/>
      <c r="BN77" s="27"/>
      <c r="BO77" s="150">
        <f t="shared" si="88"/>
        <v>0</v>
      </c>
      <c r="BP77" s="95" t="str">
        <f t="shared" si="89"/>
        <v/>
      </c>
      <c r="BQ77" s="22" t="str">
        <f t="shared" si="90"/>
        <v/>
      </c>
      <c r="BR77" s="57">
        <f>IF(BP77&lt;&gt;"",VLOOKUP(BQ77,Point!$A$3:$B$122,2),0)</f>
        <v>0</v>
      </c>
      <c r="BS77" s="64" t="str">
        <f t="shared" si="60"/>
        <v/>
      </c>
    </row>
    <row r="78" spans="1:71" ht="13.1" x14ac:dyDescent="0.25">
      <c r="A78" s="41" t="str">
        <f t="shared" si="61"/>
        <v/>
      </c>
      <c r="B78" s="52" t="str">
        <f t="shared" si="62"/>
        <v/>
      </c>
      <c r="C78" s="34"/>
      <c r="D78" s="141"/>
      <c r="E78" s="141"/>
      <c r="F78" s="141"/>
      <c r="G78" s="142"/>
      <c r="H78" s="143"/>
      <c r="I78" s="53" t="str">
        <f t="shared" si="63"/>
        <v/>
      </c>
      <c r="J78" s="54" t="str">
        <f t="shared" si="64"/>
        <v/>
      </c>
      <c r="K78" s="54" t="str">
        <f t="shared" si="65"/>
        <v/>
      </c>
      <c r="L78" s="55" t="str">
        <f t="shared" si="66"/>
        <v/>
      </c>
      <c r="M78" s="36" t="str">
        <f t="shared" si="67"/>
        <v/>
      </c>
      <c r="N78" s="26"/>
      <c r="O78" s="43">
        <f>IF(N78,VLOOKUP(N78,Point!$A$3:$B$122,2),0)</f>
        <v>0</v>
      </c>
      <c r="P78" s="61" t="str">
        <f t="shared" si="68"/>
        <v/>
      </c>
      <c r="Q78" s="35"/>
      <c r="R78" s="26"/>
      <c r="S78" s="100"/>
      <c r="T78" s="102" t="str">
        <f t="shared" si="69"/>
        <v/>
      </c>
      <c r="U78" s="35"/>
      <c r="V78" s="29"/>
      <c r="W78" s="105"/>
      <c r="X78" s="102" t="str">
        <f t="shared" si="70"/>
        <v/>
      </c>
      <c r="Y78" s="119" t="str">
        <f t="shared" si="71"/>
        <v/>
      </c>
      <c r="Z78" s="35"/>
      <c r="AA78" s="26"/>
      <c r="AB78" s="100"/>
      <c r="AC78" s="102" t="str">
        <f t="shared" si="72"/>
        <v/>
      </c>
      <c r="AD78" s="35"/>
      <c r="AE78" s="26"/>
      <c r="AF78" s="105"/>
      <c r="AG78" s="102" t="str">
        <f t="shared" si="73"/>
        <v/>
      </c>
      <c r="AH78" s="119" t="str">
        <f t="shared" si="74"/>
        <v/>
      </c>
      <c r="AI78" s="41" t="str">
        <f t="shared" si="75"/>
        <v/>
      </c>
      <c r="AJ78" s="22" t="str">
        <f t="shared" si="76"/>
        <v/>
      </c>
      <c r="AK78" s="57">
        <f>IF(AJ78&lt;&gt;"",VLOOKUP(AJ78,Point!$A$3:$B$122,2),0)</f>
        <v>0</v>
      </c>
      <c r="AL78" s="61" t="str">
        <f t="shared" si="77"/>
        <v/>
      </c>
      <c r="AM78" s="35"/>
      <c r="AN78" s="26"/>
      <c r="AO78" s="100"/>
      <c r="AP78" s="102" t="str">
        <f t="shared" si="78"/>
        <v/>
      </c>
      <c r="AQ78" s="35"/>
      <c r="AR78" s="29"/>
      <c r="AS78" s="105"/>
      <c r="AT78" s="95" t="str">
        <f t="shared" si="79"/>
        <v/>
      </c>
      <c r="AU78" s="22" t="str">
        <f t="shared" si="80"/>
        <v/>
      </c>
      <c r="AV78" s="87">
        <f>IF(AND(AU78&lt;&gt;"",AU78&gt;Point!$I$8),AU78-Point!$I$8,0)</f>
        <v>0</v>
      </c>
      <c r="AW78" s="22">
        <f>IF(AV78&lt;&gt;0,VLOOKUP(AV78,Point!$I$11:$J$48,2),0)</f>
        <v>0</v>
      </c>
      <c r="AX78" s="26"/>
      <c r="AY78" s="22" t="str">
        <f t="shared" si="81"/>
        <v/>
      </c>
      <c r="AZ78" s="22" t="str">
        <f t="shared" si="82"/>
        <v/>
      </c>
      <c r="BA78" s="22" t="str">
        <f t="shared" si="83"/>
        <v/>
      </c>
      <c r="BB78" s="43">
        <f>IF(AY78&lt;&gt;"",VLOOKUP(BA78,Point!$A$3:$B$122,2),0)</f>
        <v>0</v>
      </c>
      <c r="BC78" s="128" t="str">
        <f t="shared" si="84"/>
        <v/>
      </c>
      <c r="BD78" s="65"/>
      <c r="BE78" s="27"/>
      <c r="BF78" s="22">
        <f t="shared" si="85"/>
        <v>0</v>
      </c>
      <c r="BG78" s="65"/>
      <c r="BH78" s="27"/>
      <c r="BI78" s="22">
        <f t="shared" si="86"/>
        <v>0</v>
      </c>
      <c r="BJ78" s="65"/>
      <c r="BK78" s="27"/>
      <c r="BL78" s="22">
        <f t="shared" si="87"/>
        <v>0</v>
      </c>
      <c r="BM78" s="65"/>
      <c r="BN78" s="27"/>
      <c r="BO78" s="150">
        <f t="shared" si="88"/>
        <v>0</v>
      </c>
      <c r="BP78" s="95" t="str">
        <f t="shared" si="89"/>
        <v/>
      </c>
      <c r="BQ78" s="22" t="str">
        <f t="shared" si="90"/>
        <v/>
      </c>
      <c r="BR78" s="57">
        <f>IF(BP78&lt;&gt;"",VLOOKUP(BQ78,Point!$A$3:$B$122,2),0)</f>
        <v>0</v>
      </c>
      <c r="BS78" s="64" t="str">
        <f t="shared" si="60"/>
        <v/>
      </c>
    </row>
    <row r="79" spans="1:71" ht="13.1" x14ac:dyDescent="0.25">
      <c r="A79" s="41" t="str">
        <f t="shared" si="61"/>
        <v/>
      </c>
      <c r="B79" s="52" t="str">
        <f t="shared" si="62"/>
        <v/>
      </c>
      <c r="C79" s="23"/>
      <c r="D79" s="29"/>
      <c r="E79" s="29"/>
      <c r="F79" s="29"/>
      <c r="G79" s="31"/>
      <c r="H79" s="137"/>
      <c r="I79" s="135" t="str">
        <f t="shared" si="63"/>
        <v/>
      </c>
      <c r="J79" s="54" t="str">
        <f t="shared" si="64"/>
        <v/>
      </c>
      <c r="K79" s="54" t="str">
        <f t="shared" si="65"/>
        <v/>
      </c>
      <c r="L79" s="55" t="str">
        <f t="shared" si="66"/>
        <v/>
      </c>
      <c r="M79" s="36" t="str">
        <f t="shared" si="67"/>
        <v/>
      </c>
      <c r="N79" s="26"/>
      <c r="O79" s="43">
        <f>IF(N79,VLOOKUP(N79,Point!$A$3:$B$122,2),0)</f>
        <v>0</v>
      </c>
      <c r="P79" s="61" t="str">
        <f t="shared" si="68"/>
        <v/>
      </c>
      <c r="Q79" s="35"/>
      <c r="R79" s="26"/>
      <c r="S79" s="100"/>
      <c r="T79" s="102" t="str">
        <f t="shared" si="69"/>
        <v/>
      </c>
      <c r="U79" s="35"/>
      <c r="V79" s="29"/>
      <c r="W79" s="105"/>
      <c r="X79" s="102" t="str">
        <f t="shared" si="70"/>
        <v/>
      </c>
      <c r="Y79" s="119" t="str">
        <f t="shared" si="71"/>
        <v/>
      </c>
      <c r="Z79" s="35"/>
      <c r="AA79" s="26"/>
      <c r="AB79" s="100"/>
      <c r="AC79" s="102" t="str">
        <f t="shared" si="72"/>
        <v/>
      </c>
      <c r="AD79" s="35"/>
      <c r="AE79" s="26"/>
      <c r="AF79" s="105"/>
      <c r="AG79" s="102" t="str">
        <f t="shared" si="73"/>
        <v/>
      </c>
      <c r="AH79" s="119" t="str">
        <f t="shared" si="74"/>
        <v/>
      </c>
      <c r="AI79" s="41" t="str">
        <f t="shared" si="75"/>
        <v/>
      </c>
      <c r="AJ79" s="22" t="str">
        <f t="shared" si="76"/>
        <v/>
      </c>
      <c r="AK79" s="57">
        <f>IF(AJ79&lt;&gt;"",VLOOKUP(AJ79,Point!$A$3:$B$122,2),0)</f>
        <v>0</v>
      </c>
      <c r="AL79" s="61" t="str">
        <f t="shared" si="77"/>
        <v/>
      </c>
      <c r="AM79" s="35"/>
      <c r="AN79" s="26"/>
      <c r="AO79" s="100"/>
      <c r="AP79" s="102" t="str">
        <f t="shared" si="78"/>
        <v/>
      </c>
      <c r="AQ79" s="35"/>
      <c r="AR79" s="29"/>
      <c r="AS79" s="105"/>
      <c r="AT79" s="95" t="str">
        <f t="shared" si="79"/>
        <v/>
      </c>
      <c r="AU79" s="22" t="str">
        <f t="shared" si="80"/>
        <v/>
      </c>
      <c r="AV79" s="87">
        <f>IF(AND(AU79&lt;&gt;"",AU79&gt;Point!$I$8),AU79-Point!$I$8,0)</f>
        <v>0</v>
      </c>
      <c r="AW79" s="22">
        <f>IF(AV79&lt;&gt;0,VLOOKUP(AV79,Point!$I$11:$J$48,2),0)</f>
        <v>0</v>
      </c>
      <c r="AX79" s="26"/>
      <c r="AY79" s="22" t="str">
        <f t="shared" si="81"/>
        <v/>
      </c>
      <c r="AZ79" s="22" t="str">
        <f t="shared" si="82"/>
        <v/>
      </c>
      <c r="BA79" s="22" t="str">
        <f t="shared" si="83"/>
        <v/>
      </c>
      <c r="BB79" s="43">
        <f>IF(AY79&lt;&gt;"",VLOOKUP(BA79,Point!$A$3:$B$122,2),0)</f>
        <v>0</v>
      </c>
      <c r="BC79" s="128" t="str">
        <f t="shared" si="84"/>
        <v/>
      </c>
      <c r="BD79" s="65"/>
      <c r="BE79" s="27"/>
      <c r="BF79" s="22">
        <f t="shared" si="85"/>
        <v>0</v>
      </c>
      <c r="BG79" s="65"/>
      <c r="BH79" s="27"/>
      <c r="BI79" s="22">
        <f t="shared" si="86"/>
        <v>0</v>
      </c>
      <c r="BJ79" s="65"/>
      <c r="BK79" s="27"/>
      <c r="BL79" s="22">
        <f t="shared" si="87"/>
        <v>0</v>
      </c>
      <c r="BM79" s="65"/>
      <c r="BN79" s="27"/>
      <c r="BO79" s="150">
        <f t="shared" si="88"/>
        <v>0</v>
      </c>
      <c r="BP79" s="95" t="str">
        <f t="shared" si="89"/>
        <v/>
      </c>
      <c r="BQ79" s="22" t="str">
        <f t="shared" si="90"/>
        <v/>
      </c>
      <c r="BR79" s="57">
        <f>IF(BP79&lt;&gt;"",VLOOKUP(BQ79,Point!$A$3:$B$122,2),0)</f>
        <v>0</v>
      </c>
      <c r="BS79" s="64" t="str">
        <f t="shared" si="60"/>
        <v/>
      </c>
    </row>
    <row r="80" spans="1:71" ht="13.1" x14ac:dyDescent="0.25">
      <c r="A80" s="41" t="str">
        <f t="shared" si="61"/>
        <v/>
      </c>
      <c r="B80" s="52" t="str">
        <f t="shared" si="62"/>
        <v/>
      </c>
      <c r="C80" s="23"/>
      <c r="D80" s="29"/>
      <c r="E80" s="29"/>
      <c r="F80" s="29"/>
      <c r="G80" s="31"/>
      <c r="H80" s="48"/>
      <c r="I80" s="135" t="str">
        <f t="shared" si="63"/>
        <v/>
      </c>
      <c r="J80" s="54" t="str">
        <f t="shared" si="64"/>
        <v/>
      </c>
      <c r="K80" s="54" t="str">
        <f t="shared" si="65"/>
        <v/>
      </c>
      <c r="L80" s="55" t="str">
        <f t="shared" si="66"/>
        <v/>
      </c>
      <c r="M80" s="36" t="str">
        <f t="shared" si="67"/>
        <v/>
      </c>
      <c r="N80" s="26"/>
      <c r="O80" s="43">
        <f>IF(N80,VLOOKUP(N80,Point!$A$3:$B$122,2),0)</f>
        <v>0</v>
      </c>
      <c r="P80" s="61" t="str">
        <f t="shared" si="68"/>
        <v/>
      </c>
      <c r="Q80" s="35"/>
      <c r="R80" s="26"/>
      <c r="S80" s="100"/>
      <c r="T80" s="102" t="str">
        <f t="shared" si="69"/>
        <v/>
      </c>
      <c r="U80" s="35"/>
      <c r="V80" s="29"/>
      <c r="W80" s="105"/>
      <c r="X80" s="102" t="str">
        <f t="shared" si="70"/>
        <v/>
      </c>
      <c r="Y80" s="119" t="str">
        <f t="shared" si="71"/>
        <v/>
      </c>
      <c r="Z80" s="35"/>
      <c r="AA80" s="26"/>
      <c r="AB80" s="100"/>
      <c r="AC80" s="102" t="str">
        <f t="shared" si="72"/>
        <v/>
      </c>
      <c r="AD80" s="35"/>
      <c r="AE80" s="26"/>
      <c r="AF80" s="105"/>
      <c r="AG80" s="102" t="str">
        <f t="shared" si="73"/>
        <v/>
      </c>
      <c r="AH80" s="119" t="str">
        <f t="shared" si="74"/>
        <v/>
      </c>
      <c r="AI80" s="41" t="str">
        <f t="shared" si="75"/>
        <v/>
      </c>
      <c r="AJ80" s="22" t="str">
        <f t="shared" si="76"/>
        <v/>
      </c>
      <c r="AK80" s="57">
        <f>IF(AJ80&lt;&gt;"",VLOOKUP(AJ80,Point!$A$3:$B$122,2),0)</f>
        <v>0</v>
      </c>
      <c r="AL80" s="61" t="str">
        <f t="shared" si="77"/>
        <v/>
      </c>
      <c r="AM80" s="35"/>
      <c r="AN80" s="26"/>
      <c r="AO80" s="100"/>
      <c r="AP80" s="102" t="str">
        <f t="shared" si="78"/>
        <v/>
      </c>
      <c r="AQ80" s="35"/>
      <c r="AR80" s="29"/>
      <c r="AS80" s="105"/>
      <c r="AT80" s="95" t="str">
        <f t="shared" si="79"/>
        <v/>
      </c>
      <c r="AU80" s="22" t="str">
        <f t="shared" si="80"/>
        <v/>
      </c>
      <c r="AV80" s="87">
        <f>IF(AND(AU80&lt;&gt;"",AU80&gt;Point!$I$8),AU80-Point!$I$8,0)</f>
        <v>0</v>
      </c>
      <c r="AW80" s="22">
        <f>IF(AV80&lt;&gt;0,VLOOKUP(AV80,Point!$I$11:$J$48,2),0)</f>
        <v>0</v>
      </c>
      <c r="AX80" s="26"/>
      <c r="AY80" s="22" t="str">
        <f t="shared" si="81"/>
        <v/>
      </c>
      <c r="AZ80" s="22" t="str">
        <f t="shared" si="82"/>
        <v/>
      </c>
      <c r="BA80" s="22" t="str">
        <f t="shared" si="83"/>
        <v/>
      </c>
      <c r="BB80" s="43">
        <f>IF(AY80&lt;&gt;"",VLOOKUP(BA80,Point!$A$3:$B$122,2),0)</f>
        <v>0</v>
      </c>
      <c r="BC80" s="128" t="str">
        <f t="shared" si="84"/>
        <v/>
      </c>
      <c r="BD80" s="65"/>
      <c r="BE80" s="27"/>
      <c r="BF80" s="22">
        <f t="shared" si="85"/>
        <v>0</v>
      </c>
      <c r="BG80" s="65"/>
      <c r="BH80" s="27"/>
      <c r="BI80" s="22">
        <f t="shared" si="86"/>
        <v>0</v>
      </c>
      <c r="BJ80" s="65"/>
      <c r="BK80" s="27"/>
      <c r="BL80" s="22">
        <f t="shared" si="87"/>
        <v>0</v>
      </c>
      <c r="BM80" s="65"/>
      <c r="BN80" s="27"/>
      <c r="BO80" s="150">
        <f t="shared" si="88"/>
        <v>0</v>
      </c>
      <c r="BP80" s="95" t="str">
        <f t="shared" si="89"/>
        <v/>
      </c>
      <c r="BQ80" s="22" t="str">
        <f t="shared" si="90"/>
        <v/>
      </c>
      <c r="BR80" s="57">
        <f>IF(BP80&lt;&gt;"",VLOOKUP(BQ80,Point!$A$3:$B$122,2),0)</f>
        <v>0</v>
      </c>
      <c r="BS80" s="64" t="str">
        <f t="shared" si="60"/>
        <v/>
      </c>
    </row>
    <row r="81" spans="1:71" ht="13.1" x14ac:dyDescent="0.25">
      <c r="A81" s="41" t="str">
        <f t="shared" si="61"/>
        <v/>
      </c>
      <c r="B81" s="52" t="str">
        <f t="shared" si="62"/>
        <v/>
      </c>
      <c r="C81" s="34"/>
      <c r="D81" s="29"/>
      <c r="E81" s="29"/>
      <c r="F81" s="29"/>
      <c r="G81" s="31"/>
      <c r="H81" s="48"/>
      <c r="I81" s="53" t="str">
        <f t="shared" si="63"/>
        <v/>
      </c>
      <c r="J81" s="54" t="str">
        <f t="shared" si="64"/>
        <v/>
      </c>
      <c r="K81" s="54" t="str">
        <f t="shared" si="65"/>
        <v/>
      </c>
      <c r="L81" s="55" t="str">
        <f t="shared" si="66"/>
        <v/>
      </c>
      <c r="M81" s="36" t="str">
        <f t="shared" si="67"/>
        <v/>
      </c>
      <c r="N81" s="26"/>
      <c r="O81" s="43">
        <f>IF(N81,VLOOKUP(N81,Point!$A$3:$B$122,2),0)</f>
        <v>0</v>
      </c>
      <c r="P81" s="61" t="str">
        <f t="shared" si="68"/>
        <v/>
      </c>
      <c r="Q81" s="35"/>
      <c r="R81" s="26"/>
      <c r="S81" s="100"/>
      <c r="T81" s="102" t="str">
        <f t="shared" si="69"/>
        <v/>
      </c>
      <c r="U81" s="35"/>
      <c r="V81" s="29"/>
      <c r="W81" s="105"/>
      <c r="X81" s="102" t="str">
        <f t="shared" si="70"/>
        <v/>
      </c>
      <c r="Y81" s="119" t="str">
        <f t="shared" si="71"/>
        <v/>
      </c>
      <c r="Z81" s="35"/>
      <c r="AA81" s="26"/>
      <c r="AB81" s="100"/>
      <c r="AC81" s="102" t="str">
        <f t="shared" si="72"/>
        <v/>
      </c>
      <c r="AD81" s="35"/>
      <c r="AE81" s="26"/>
      <c r="AF81" s="105"/>
      <c r="AG81" s="102" t="str">
        <f t="shared" si="73"/>
        <v/>
      </c>
      <c r="AH81" s="119" t="str">
        <f t="shared" si="74"/>
        <v/>
      </c>
      <c r="AI81" s="41" t="str">
        <f t="shared" si="75"/>
        <v/>
      </c>
      <c r="AJ81" s="22" t="str">
        <f t="shared" si="76"/>
        <v/>
      </c>
      <c r="AK81" s="57">
        <f>IF(AJ81&lt;&gt;"",VLOOKUP(AJ81,Point!$A$3:$B$122,2),0)</f>
        <v>0</v>
      </c>
      <c r="AL81" s="61" t="str">
        <f t="shared" si="77"/>
        <v/>
      </c>
      <c r="AM81" s="35"/>
      <c r="AN81" s="26"/>
      <c r="AO81" s="100"/>
      <c r="AP81" s="102" t="str">
        <f t="shared" si="78"/>
        <v/>
      </c>
      <c r="AQ81" s="35"/>
      <c r="AR81" s="29"/>
      <c r="AS81" s="105"/>
      <c r="AT81" s="95" t="str">
        <f t="shared" si="79"/>
        <v/>
      </c>
      <c r="AU81" s="22" t="str">
        <f t="shared" si="80"/>
        <v/>
      </c>
      <c r="AV81" s="87">
        <f>IF(AND(AU81&lt;&gt;"",AU81&gt;Point!$I$8),AU81-Point!$I$8,0)</f>
        <v>0</v>
      </c>
      <c r="AW81" s="22">
        <f>IF(AV81&lt;&gt;0,VLOOKUP(AV81,Point!$I$11:$J$48,2),0)</f>
        <v>0</v>
      </c>
      <c r="AX81" s="26"/>
      <c r="AY81" s="22" t="str">
        <f t="shared" si="81"/>
        <v/>
      </c>
      <c r="AZ81" s="22" t="str">
        <f t="shared" si="82"/>
        <v/>
      </c>
      <c r="BA81" s="22" t="str">
        <f t="shared" si="83"/>
        <v/>
      </c>
      <c r="BB81" s="43">
        <f>IF(AY81&lt;&gt;"",VLOOKUP(BA81,Point!$A$3:$B$122,2),0)</f>
        <v>0</v>
      </c>
      <c r="BC81" s="128" t="str">
        <f t="shared" si="84"/>
        <v/>
      </c>
      <c r="BD81" s="65"/>
      <c r="BE81" s="27"/>
      <c r="BF81" s="22">
        <f t="shared" si="85"/>
        <v>0</v>
      </c>
      <c r="BG81" s="65"/>
      <c r="BH81" s="27"/>
      <c r="BI81" s="22">
        <f t="shared" si="86"/>
        <v>0</v>
      </c>
      <c r="BJ81" s="65"/>
      <c r="BK81" s="27"/>
      <c r="BL81" s="22">
        <f t="shared" si="87"/>
        <v>0</v>
      </c>
      <c r="BM81" s="65"/>
      <c r="BN81" s="27"/>
      <c r="BO81" s="150">
        <f t="shared" si="88"/>
        <v>0</v>
      </c>
      <c r="BP81" s="95" t="str">
        <f t="shared" si="89"/>
        <v/>
      </c>
      <c r="BQ81" s="22" t="str">
        <f t="shared" si="90"/>
        <v/>
      </c>
      <c r="BR81" s="57">
        <f>IF(BP81&lt;&gt;"",VLOOKUP(BQ81,Point!$A$3:$B$122,2),0)</f>
        <v>0</v>
      </c>
      <c r="BS81" s="64" t="str">
        <f t="shared" si="60"/>
        <v/>
      </c>
    </row>
    <row r="82" spans="1:71" ht="13.1" x14ac:dyDescent="0.25">
      <c r="A82" s="41" t="str">
        <f t="shared" si="61"/>
        <v/>
      </c>
      <c r="B82" s="52" t="str">
        <f t="shared" si="62"/>
        <v/>
      </c>
      <c r="C82" s="34"/>
      <c r="D82" s="29"/>
      <c r="E82" s="29"/>
      <c r="F82" s="29"/>
      <c r="G82" s="31"/>
      <c r="H82" s="48"/>
      <c r="I82" s="53" t="str">
        <f t="shared" si="63"/>
        <v/>
      </c>
      <c r="J82" s="54" t="str">
        <f t="shared" si="64"/>
        <v/>
      </c>
      <c r="K82" s="54" t="str">
        <f t="shared" si="65"/>
        <v/>
      </c>
      <c r="L82" s="55" t="str">
        <f t="shared" si="66"/>
        <v/>
      </c>
      <c r="M82" s="36" t="str">
        <f t="shared" si="67"/>
        <v/>
      </c>
      <c r="N82" s="26"/>
      <c r="O82" s="43">
        <f>IF(N82,VLOOKUP(N82,Point!$A$3:$B$122,2),0)</f>
        <v>0</v>
      </c>
      <c r="P82" s="61" t="str">
        <f t="shared" si="68"/>
        <v/>
      </c>
      <c r="Q82" s="35"/>
      <c r="R82" s="26"/>
      <c r="S82" s="100"/>
      <c r="T82" s="102" t="str">
        <f t="shared" si="69"/>
        <v/>
      </c>
      <c r="U82" s="35"/>
      <c r="V82" s="29"/>
      <c r="W82" s="105"/>
      <c r="X82" s="102" t="str">
        <f t="shared" si="70"/>
        <v/>
      </c>
      <c r="Y82" s="119" t="str">
        <f t="shared" si="71"/>
        <v/>
      </c>
      <c r="Z82" s="35"/>
      <c r="AA82" s="26"/>
      <c r="AB82" s="100"/>
      <c r="AC82" s="102" t="str">
        <f t="shared" si="72"/>
        <v/>
      </c>
      <c r="AD82" s="35"/>
      <c r="AE82" s="26"/>
      <c r="AF82" s="105"/>
      <c r="AG82" s="102" t="str">
        <f t="shared" si="73"/>
        <v/>
      </c>
      <c r="AH82" s="119" t="str">
        <f t="shared" si="74"/>
        <v/>
      </c>
      <c r="AI82" s="41" t="str">
        <f t="shared" si="75"/>
        <v/>
      </c>
      <c r="AJ82" s="22" t="str">
        <f t="shared" si="76"/>
        <v/>
      </c>
      <c r="AK82" s="57">
        <f>IF(AJ82&lt;&gt;"",VLOOKUP(AJ82,Point!$A$3:$B$122,2),0)</f>
        <v>0</v>
      </c>
      <c r="AL82" s="61" t="str">
        <f t="shared" si="77"/>
        <v/>
      </c>
      <c r="AM82" s="35"/>
      <c r="AN82" s="26"/>
      <c r="AO82" s="100"/>
      <c r="AP82" s="102" t="str">
        <f t="shared" si="78"/>
        <v/>
      </c>
      <c r="AQ82" s="35"/>
      <c r="AR82" s="29"/>
      <c r="AS82" s="105"/>
      <c r="AT82" s="95" t="str">
        <f t="shared" si="79"/>
        <v/>
      </c>
      <c r="AU82" s="22" t="str">
        <f t="shared" si="80"/>
        <v/>
      </c>
      <c r="AV82" s="87">
        <f>IF(AND(AU82&lt;&gt;"",AU82&gt;Point!$I$8),AU82-Point!$I$8,0)</f>
        <v>0</v>
      </c>
      <c r="AW82" s="22">
        <f>IF(AV82&lt;&gt;0,VLOOKUP(AV82,Point!$I$11:$J$48,2),0)</f>
        <v>0</v>
      </c>
      <c r="AX82" s="26"/>
      <c r="AY82" s="22" t="str">
        <f t="shared" si="81"/>
        <v/>
      </c>
      <c r="AZ82" s="22" t="str">
        <f t="shared" si="82"/>
        <v/>
      </c>
      <c r="BA82" s="22" t="str">
        <f t="shared" si="83"/>
        <v/>
      </c>
      <c r="BB82" s="43">
        <f>IF(AY82&lt;&gt;"",VLOOKUP(BA82,Point!$A$3:$B$122,2),0)</f>
        <v>0</v>
      </c>
      <c r="BC82" s="128" t="str">
        <f t="shared" si="84"/>
        <v/>
      </c>
      <c r="BD82" s="65"/>
      <c r="BE82" s="27"/>
      <c r="BF82" s="22">
        <f t="shared" si="85"/>
        <v>0</v>
      </c>
      <c r="BG82" s="65"/>
      <c r="BH82" s="27"/>
      <c r="BI82" s="22">
        <f t="shared" si="86"/>
        <v>0</v>
      </c>
      <c r="BJ82" s="65"/>
      <c r="BK82" s="27"/>
      <c r="BL82" s="22">
        <f t="shared" si="87"/>
        <v>0</v>
      </c>
      <c r="BM82" s="65"/>
      <c r="BN82" s="27"/>
      <c r="BO82" s="150">
        <f t="shared" si="88"/>
        <v>0</v>
      </c>
      <c r="BP82" s="95" t="str">
        <f t="shared" si="89"/>
        <v/>
      </c>
      <c r="BQ82" s="22" t="str">
        <f t="shared" si="90"/>
        <v/>
      </c>
      <c r="BR82" s="57">
        <f>IF(BP82&lt;&gt;"",VLOOKUP(BQ82,Point!$A$3:$B$122,2),0)</f>
        <v>0</v>
      </c>
      <c r="BS82" s="64" t="str">
        <f t="shared" si="60"/>
        <v/>
      </c>
    </row>
    <row r="83" spans="1:71" ht="13.1" x14ac:dyDescent="0.25">
      <c r="A83" s="41" t="str">
        <f t="shared" si="61"/>
        <v/>
      </c>
      <c r="B83" s="52" t="str">
        <f t="shared" si="62"/>
        <v/>
      </c>
      <c r="C83" s="34"/>
      <c r="D83" s="29"/>
      <c r="E83" s="29"/>
      <c r="F83" s="29"/>
      <c r="G83" s="31"/>
      <c r="H83" s="48"/>
      <c r="I83" s="53" t="str">
        <f t="shared" si="63"/>
        <v/>
      </c>
      <c r="J83" s="54" t="str">
        <f t="shared" si="64"/>
        <v/>
      </c>
      <c r="K83" s="54" t="str">
        <f t="shared" si="65"/>
        <v/>
      </c>
      <c r="L83" s="55" t="str">
        <f t="shared" si="66"/>
        <v/>
      </c>
      <c r="M83" s="36" t="str">
        <f t="shared" si="67"/>
        <v/>
      </c>
      <c r="N83" s="26"/>
      <c r="O83" s="43">
        <f>IF(N83,VLOOKUP(N83,Point!$A$3:$B$122,2),0)</f>
        <v>0</v>
      </c>
      <c r="P83" s="61" t="str">
        <f t="shared" si="68"/>
        <v/>
      </c>
      <c r="Q83" s="35"/>
      <c r="R83" s="26"/>
      <c r="S83" s="100"/>
      <c r="T83" s="102" t="str">
        <f t="shared" si="69"/>
        <v/>
      </c>
      <c r="U83" s="35"/>
      <c r="V83" s="29"/>
      <c r="W83" s="105"/>
      <c r="X83" s="102" t="str">
        <f t="shared" si="70"/>
        <v/>
      </c>
      <c r="Y83" s="119" t="str">
        <f t="shared" si="71"/>
        <v/>
      </c>
      <c r="Z83" s="35"/>
      <c r="AA83" s="26"/>
      <c r="AB83" s="100"/>
      <c r="AC83" s="102" t="str">
        <f t="shared" si="72"/>
        <v/>
      </c>
      <c r="AD83" s="35"/>
      <c r="AE83" s="26"/>
      <c r="AF83" s="105"/>
      <c r="AG83" s="102" t="str">
        <f t="shared" si="73"/>
        <v/>
      </c>
      <c r="AH83" s="119" t="str">
        <f t="shared" si="74"/>
        <v/>
      </c>
      <c r="AI83" s="41" t="str">
        <f t="shared" si="75"/>
        <v/>
      </c>
      <c r="AJ83" s="22" t="str">
        <f t="shared" si="76"/>
        <v/>
      </c>
      <c r="AK83" s="57">
        <f>IF(AJ83&lt;&gt;"",VLOOKUP(AJ83,Point!$A$3:$B$122,2),0)</f>
        <v>0</v>
      </c>
      <c r="AL83" s="61" t="str">
        <f t="shared" si="77"/>
        <v/>
      </c>
      <c r="AM83" s="35"/>
      <c r="AN83" s="26"/>
      <c r="AO83" s="100"/>
      <c r="AP83" s="102" t="str">
        <f t="shared" si="78"/>
        <v/>
      </c>
      <c r="AQ83" s="35"/>
      <c r="AR83" s="29"/>
      <c r="AS83" s="105"/>
      <c r="AT83" s="95" t="str">
        <f t="shared" si="79"/>
        <v/>
      </c>
      <c r="AU83" s="22" t="str">
        <f t="shared" si="80"/>
        <v/>
      </c>
      <c r="AV83" s="87">
        <f>IF(AND(AU83&lt;&gt;"",AU83&gt;Point!$I$8),AU83-Point!$I$8,0)</f>
        <v>0</v>
      </c>
      <c r="AW83" s="22">
        <f>IF(AV83&lt;&gt;0,VLOOKUP(AV83,Point!$I$11:$J$48,2),0)</f>
        <v>0</v>
      </c>
      <c r="AX83" s="26"/>
      <c r="AY83" s="22" t="str">
        <f t="shared" si="81"/>
        <v/>
      </c>
      <c r="AZ83" s="22" t="str">
        <f t="shared" si="82"/>
        <v/>
      </c>
      <c r="BA83" s="22" t="str">
        <f t="shared" si="83"/>
        <v/>
      </c>
      <c r="BB83" s="43">
        <f>IF(AY83&lt;&gt;"",VLOOKUP(BA83,Point!$A$3:$B$122,2),0)</f>
        <v>0</v>
      </c>
      <c r="BC83" s="128" t="str">
        <f t="shared" si="84"/>
        <v/>
      </c>
      <c r="BD83" s="65"/>
      <c r="BE83" s="27"/>
      <c r="BF83" s="22">
        <f t="shared" si="85"/>
        <v>0</v>
      </c>
      <c r="BG83" s="65"/>
      <c r="BH83" s="27"/>
      <c r="BI83" s="22">
        <f t="shared" si="86"/>
        <v>0</v>
      </c>
      <c r="BJ83" s="65"/>
      <c r="BK83" s="27"/>
      <c r="BL83" s="22">
        <f t="shared" si="87"/>
        <v>0</v>
      </c>
      <c r="BM83" s="65"/>
      <c r="BN83" s="27"/>
      <c r="BO83" s="150">
        <f t="shared" si="88"/>
        <v>0</v>
      </c>
      <c r="BP83" s="95" t="str">
        <f t="shared" si="89"/>
        <v/>
      </c>
      <c r="BQ83" s="22" t="str">
        <f t="shared" si="90"/>
        <v/>
      </c>
      <c r="BR83" s="57">
        <f>IF(BP83&lt;&gt;"",VLOOKUP(BQ83,Point!$A$3:$B$122,2),0)</f>
        <v>0</v>
      </c>
      <c r="BS83" s="64" t="str">
        <f t="shared" si="60"/>
        <v/>
      </c>
    </row>
    <row r="84" spans="1:71" ht="13.1" x14ac:dyDescent="0.25">
      <c r="A84" s="41" t="str">
        <f t="shared" si="61"/>
        <v/>
      </c>
      <c r="B84" s="52" t="str">
        <f t="shared" si="62"/>
        <v/>
      </c>
      <c r="C84" s="34"/>
      <c r="D84" s="29"/>
      <c r="E84" s="29"/>
      <c r="F84" s="29"/>
      <c r="G84" s="31"/>
      <c r="H84" s="48"/>
      <c r="I84" s="53" t="str">
        <f t="shared" si="63"/>
        <v/>
      </c>
      <c r="J84" s="54" t="str">
        <f t="shared" si="64"/>
        <v/>
      </c>
      <c r="K84" s="54" t="str">
        <f t="shared" si="65"/>
        <v/>
      </c>
      <c r="L84" s="55" t="str">
        <f t="shared" si="66"/>
        <v/>
      </c>
      <c r="M84" s="36" t="str">
        <f t="shared" si="67"/>
        <v/>
      </c>
      <c r="N84" s="26"/>
      <c r="O84" s="43">
        <f>IF(N84,VLOOKUP(N84,Point!$A$3:$B$122,2),0)</f>
        <v>0</v>
      </c>
      <c r="P84" s="61" t="str">
        <f t="shared" si="68"/>
        <v/>
      </c>
      <c r="Q84" s="35"/>
      <c r="R84" s="26"/>
      <c r="S84" s="100"/>
      <c r="T84" s="102" t="str">
        <f t="shared" si="69"/>
        <v/>
      </c>
      <c r="U84" s="35"/>
      <c r="V84" s="29"/>
      <c r="W84" s="105"/>
      <c r="X84" s="102" t="str">
        <f t="shared" si="70"/>
        <v/>
      </c>
      <c r="Y84" s="119" t="str">
        <f t="shared" si="71"/>
        <v/>
      </c>
      <c r="Z84" s="35"/>
      <c r="AA84" s="26"/>
      <c r="AB84" s="100"/>
      <c r="AC84" s="102" t="str">
        <f t="shared" si="72"/>
        <v/>
      </c>
      <c r="AD84" s="35"/>
      <c r="AE84" s="26"/>
      <c r="AF84" s="105"/>
      <c r="AG84" s="102" t="str">
        <f t="shared" si="73"/>
        <v/>
      </c>
      <c r="AH84" s="119" t="str">
        <f t="shared" si="74"/>
        <v/>
      </c>
      <c r="AI84" s="41" t="str">
        <f t="shared" si="75"/>
        <v/>
      </c>
      <c r="AJ84" s="22" t="str">
        <f t="shared" si="76"/>
        <v/>
      </c>
      <c r="AK84" s="57">
        <f>IF(AJ84&lt;&gt;"",VLOOKUP(AJ84,Point!$A$3:$B$122,2),0)</f>
        <v>0</v>
      </c>
      <c r="AL84" s="61" t="str">
        <f t="shared" si="77"/>
        <v/>
      </c>
      <c r="AM84" s="35"/>
      <c r="AN84" s="26"/>
      <c r="AO84" s="100"/>
      <c r="AP84" s="102" t="str">
        <f t="shared" si="78"/>
        <v/>
      </c>
      <c r="AQ84" s="35"/>
      <c r="AR84" s="29"/>
      <c r="AS84" s="105"/>
      <c r="AT84" s="95" t="str">
        <f t="shared" si="79"/>
        <v/>
      </c>
      <c r="AU84" s="22" t="str">
        <f t="shared" si="80"/>
        <v/>
      </c>
      <c r="AV84" s="87">
        <f>IF(AND(AU84&lt;&gt;"",AU84&gt;Point!$I$8),AU84-Point!$I$8,0)</f>
        <v>0</v>
      </c>
      <c r="AW84" s="22">
        <f>IF(AV84&lt;&gt;0,VLOOKUP(AV84,Point!$I$11:$J$48,2),0)</f>
        <v>0</v>
      </c>
      <c r="AX84" s="26"/>
      <c r="AY84" s="22" t="str">
        <f t="shared" si="81"/>
        <v/>
      </c>
      <c r="AZ84" s="22" t="str">
        <f t="shared" si="82"/>
        <v/>
      </c>
      <c r="BA84" s="22" t="str">
        <f t="shared" si="83"/>
        <v/>
      </c>
      <c r="BB84" s="43">
        <f>IF(AY84&lt;&gt;"",VLOOKUP(BA84,Point!$A$3:$B$122,2),0)</f>
        <v>0</v>
      </c>
      <c r="BC84" s="128" t="str">
        <f t="shared" si="84"/>
        <v/>
      </c>
      <c r="BD84" s="65"/>
      <c r="BE84" s="27"/>
      <c r="BF84" s="22">
        <f t="shared" si="85"/>
        <v>0</v>
      </c>
      <c r="BG84" s="65"/>
      <c r="BH84" s="27"/>
      <c r="BI84" s="22">
        <f t="shared" si="86"/>
        <v>0</v>
      </c>
      <c r="BJ84" s="65"/>
      <c r="BK84" s="27"/>
      <c r="BL84" s="22">
        <f t="shared" si="87"/>
        <v>0</v>
      </c>
      <c r="BM84" s="65"/>
      <c r="BN84" s="27"/>
      <c r="BO84" s="150">
        <f t="shared" si="88"/>
        <v>0</v>
      </c>
      <c r="BP84" s="95" t="str">
        <f t="shared" si="89"/>
        <v/>
      </c>
      <c r="BQ84" s="22" t="str">
        <f t="shared" si="90"/>
        <v/>
      </c>
      <c r="BR84" s="57">
        <f>IF(BP84&lt;&gt;"",VLOOKUP(BQ84,Point!$A$3:$B$122,2),0)</f>
        <v>0</v>
      </c>
      <c r="BS84" s="64" t="str">
        <f t="shared" si="60"/>
        <v/>
      </c>
    </row>
    <row r="85" spans="1:71" ht="13.1" x14ac:dyDescent="0.25">
      <c r="A85" s="41" t="str">
        <f t="shared" si="61"/>
        <v/>
      </c>
      <c r="B85" s="52" t="str">
        <f t="shared" si="62"/>
        <v/>
      </c>
      <c r="C85" s="34"/>
      <c r="D85" s="29"/>
      <c r="E85" s="29"/>
      <c r="F85" s="29"/>
      <c r="G85" s="31"/>
      <c r="H85" s="48"/>
      <c r="I85" s="53" t="str">
        <f t="shared" si="63"/>
        <v/>
      </c>
      <c r="J85" s="54" t="str">
        <f t="shared" si="64"/>
        <v/>
      </c>
      <c r="K85" s="54" t="str">
        <f t="shared" si="65"/>
        <v/>
      </c>
      <c r="L85" s="55" t="str">
        <f t="shared" si="66"/>
        <v/>
      </c>
      <c r="M85" s="36" t="str">
        <f t="shared" si="67"/>
        <v/>
      </c>
      <c r="N85" s="26"/>
      <c r="O85" s="43">
        <f>IF(N85,VLOOKUP(N85,Point!$A$3:$B$122,2),0)</f>
        <v>0</v>
      </c>
      <c r="P85" s="61" t="str">
        <f t="shared" si="68"/>
        <v/>
      </c>
      <c r="Q85" s="35"/>
      <c r="R85" s="26"/>
      <c r="S85" s="100"/>
      <c r="T85" s="102" t="str">
        <f t="shared" si="69"/>
        <v/>
      </c>
      <c r="U85" s="35"/>
      <c r="V85" s="29"/>
      <c r="W85" s="105"/>
      <c r="X85" s="102" t="str">
        <f t="shared" si="70"/>
        <v/>
      </c>
      <c r="Y85" s="119" t="str">
        <f t="shared" si="71"/>
        <v/>
      </c>
      <c r="Z85" s="35"/>
      <c r="AA85" s="26"/>
      <c r="AB85" s="100"/>
      <c r="AC85" s="102" t="str">
        <f t="shared" si="72"/>
        <v/>
      </c>
      <c r="AD85" s="35"/>
      <c r="AE85" s="26"/>
      <c r="AF85" s="105"/>
      <c r="AG85" s="102" t="str">
        <f t="shared" si="73"/>
        <v/>
      </c>
      <c r="AH85" s="119" t="str">
        <f t="shared" si="74"/>
        <v/>
      </c>
      <c r="AI85" s="41" t="str">
        <f t="shared" si="75"/>
        <v/>
      </c>
      <c r="AJ85" s="22" t="str">
        <f t="shared" si="76"/>
        <v/>
      </c>
      <c r="AK85" s="57">
        <f>IF(AJ85&lt;&gt;"",VLOOKUP(AJ85,Point!$A$3:$B$122,2),0)</f>
        <v>0</v>
      </c>
      <c r="AL85" s="61" t="str">
        <f t="shared" si="77"/>
        <v/>
      </c>
      <c r="AM85" s="35"/>
      <c r="AN85" s="26"/>
      <c r="AO85" s="100"/>
      <c r="AP85" s="102" t="str">
        <f t="shared" si="78"/>
        <v/>
      </c>
      <c r="AQ85" s="35"/>
      <c r="AR85" s="29"/>
      <c r="AS85" s="105"/>
      <c r="AT85" s="95" t="str">
        <f t="shared" si="79"/>
        <v/>
      </c>
      <c r="AU85" s="22" t="str">
        <f t="shared" si="80"/>
        <v/>
      </c>
      <c r="AV85" s="87">
        <f>IF(AND(AU85&lt;&gt;"",AU85&gt;Point!$I$8),AU85-Point!$I$8,0)</f>
        <v>0</v>
      </c>
      <c r="AW85" s="22">
        <f>IF(AV85&lt;&gt;0,VLOOKUP(AV85,Point!$I$11:$J$48,2),0)</f>
        <v>0</v>
      </c>
      <c r="AX85" s="26"/>
      <c r="AY85" s="22" t="str">
        <f t="shared" si="81"/>
        <v/>
      </c>
      <c r="AZ85" s="22" t="str">
        <f t="shared" si="82"/>
        <v/>
      </c>
      <c r="BA85" s="22" t="str">
        <f t="shared" si="83"/>
        <v/>
      </c>
      <c r="BB85" s="43">
        <f>IF(AY85&lt;&gt;"",VLOOKUP(BA85,Point!$A$3:$B$122,2),0)</f>
        <v>0</v>
      </c>
      <c r="BC85" s="128" t="str">
        <f t="shared" si="84"/>
        <v/>
      </c>
      <c r="BD85" s="65"/>
      <c r="BE85" s="27"/>
      <c r="BF85" s="22">
        <f t="shared" si="85"/>
        <v>0</v>
      </c>
      <c r="BG85" s="65"/>
      <c r="BH85" s="27"/>
      <c r="BI85" s="22">
        <f t="shared" si="86"/>
        <v>0</v>
      </c>
      <c r="BJ85" s="65"/>
      <c r="BK85" s="27"/>
      <c r="BL85" s="22">
        <f t="shared" si="87"/>
        <v>0</v>
      </c>
      <c r="BM85" s="65"/>
      <c r="BN85" s="27"/>
      <c r="BO85" s="150">
        <f t="shared" si="88"/>
        <v>0</v>
      </c>
      <c r="BP85" s="95" t="str">
        <f t="shared" si="89"/>
        <v/>
      </c>
      <c r="BQ85" s="22" t="str">
        <f t="shared" si="90"/>
        <v/>
      </c>
      <c r="BR85" s="57">
        <f>IF(BP85&lt;&gt;"",VLOOKUP(BQ85,Point!$A$3:$B$122,2),0)</f>
        <v>0</v>
      </c>
      <c r="BS85" s="64" t="str">
        <f t="shared" si="60"/>
        <v/>
      </c>
    </row>
    <row r="86" spans="1:71" ht="13.1" x14ac:dyDescent="0.25">
      <c r="A86" s="41" t="str">
        <f t="shared" si="61"/>
        <v/>
      </c>
      <c r="B86" s="52" t="str">
        <f t="shared" si="62"/>
        <v/>
      </c>
      <c r="C86" s="34"/>
      <c r="D86" s="29"/>
      <c r="E86" s="29"/>
      <c r="F86" s="29"/>
      <c r="G86" s="31"/>
      <c r="H86" s="48"/>
      <c r="I86" s="53" t="str">
        <f t="shared" si="63"/>
        <v/>
      </c>
      <c r="J86" s="54" t="str">
        <f t="shared" si="64"/>
        <v/>
      </c>
      <c r="K86" s="54" t="str">
        <f t="shared" si="65"/>
        <v/>
      </c>
      <c r="L86" s="55" t="str">
        <f t="shared" si="66"/>
        <v/>
      </c>
      <c r="M86" s="36" t="str">
        <f t="shared" si="67"/>
        <v/>
      </c>
      <c r="N86" s="26"/>
      <c r="O86" s="43">
        <f>IF(N86,VLOOKUP(N86,Point!$A$3:$B$122,2),0)</f>
        <v>0</v>
      </c>
      <c r="P86" s="61" t="str">
        <f t="shared" si="68"/>
        <v/>
      </c>
      <c r="Q86" s="35"/>
      <c r="R86" s="26"/>
      <c r="S86" s="100"/>
      <c r="T86" s="102" t="str">
        <f t="shared" si="69"/>
        <v/>
      </c>
      <c r="U86" s="35"/>
      <c r="V86" s="29"/>
      <c r="W86" s="105"/>
      <c r="X86" s="102" t="str">
        <f t="shared" si="70"/>
        <v/>
      </c>
      <c r="Y86" s="119" t="str">
        <f t="shared" si="71"/>
        <v/>
      </c>
      <c r="Z86" s="35"/>
      <c r="AA86" s="26"/>
      <c r="AB86" s="100"/>
      <c r="AC86" s="102" t="str">
        <f t="shared" si="72"/>
        <v/>
      </c>
      <c r="AD86" s="35"/>
      <c r="AE86" s="26"/>
      <c r="AF86" s="105"/>
      <c r="AG86" s="102" t="str">
        <f t="shared" si="73"/>
        <v/>
      </c>
      <c r="AH86" s="119" t="str">
        <f t="shared" si="74"/>
        <v/>
      </c>
      <c r="AI86" s="41" t="str">
        <f t="shared" si="75"/>
        <v/>
      </c>
      <c r="AJ86" s="22" t="str">
        <f t="shared" si="76"/>
        <v/>
      </c>
      <c r="AK86" s="57">
        <f>IF(AJ86&lt;&gt;"",VLOOKUP(AJ86,Point!$A$3:$B$122,2),0)</f>
        <v>0</v>
      </c>
      <c r="AL86" s="61" t="str">
        <f t="shared" si="77"/>
        <v/>
      </c>
      <c r="AM86" s="35"/>
      <c r="AN86" s="26"/>
      <c r="AO86" s="100"/>
      <c r="AP86" s="102" t="str">
        <f t="shared" si="78"/>
        <v/>
      </c>
      <c r="AQ86" s="35"/>
      <c r="AR86" s="29"/>
      <c r="AS86" s="105"/>
      <c r="AT86" s="95" t="str">
        <f t="shared" si="79"/>
        <v/>
      </c>
      <c r="AU86" s="22" t="str">
        <f t="shared" si="80"/>
        <v/>
      </c>
      <c r="AV86" s="87">
        <f>IF(AND(AU86&lt;&gt;"",AU86&gt;Point!$I$8),AU86-Point!$I$8,0)</f>
        <v>0</v>
      </c>
      <c r="AW86" s="22">
        <f>IF(AV86&lt;&gt;0,VLOOKUP(AV86,Point!$I$11:$J$48,2),0)</f>
        <v>0</v>
      </c>
      <c r="AX86" s="26"/>
      <c r="AY86" s="22" t="str">
        <f t="shared" si="81"/>
        <v/>
      </c>
      <c r="AZ86" s="22" t="str">
        <f t="shared" si="82"/>
        <v/>
      </c>
      <c r="BA86" s="22" t="str">
        <f t="shared" si="83"/>
        <v/>
      </c>
      <c r="BB86" s="43">
        <f>IF(AY86&lt;&gt;"",VLOOKUP(BA86,Point!$A$3:$B$122,2),0)</f>
        <v>0</v>
      </c>
      <c r="BC86" s="128" t="str">
        <f t="shared" si="84"/>
        <v/>
      </c>
      <c r="BD86" s="65"/>
      <c r="BE86" s="27"/>
      <c r="BF86" s="22">
        <f t="shared" si="85"/>
        <v>0</v>
      </c>
      <c r="BG86" s="65"/>
      <c r="BH86" s="27"/>
      <c r="BI86" s="22">
        <f t="shared" si="86"/>
        <v>0</v>
      </c>
      <c r="BJ86" s="65"/>
      <c r="BK86" s="27"/>
      <c r="BL86" s="22">
        <f t="shared" si="87"/>
        <v>0</v>
      </c>
      <c r="BM86" s="65"/>
      <c r="BN86" s="27"/>
      <c r="BO86" s="150">
        <f t="shared" si="88"/>
        <v>0</v>
      </c>
      <c r="BP86" s="95" t="str">
        <f t="shared" si="89"/>
        <v/>
      </c>
      <c r="BQ86" s="22" t="str">
        <f t="shared" si="90"/>
        <v/>
      </c>
      <c r="BR86" s="57">
        <f>IF(BP86&lt;&gt;"",VLOOKUP(BQ86,Point!$A$3:$B$122,2),0)</f>
        <v>0</v>
      </c>
      <c r="BS86" s="64" t="str">
        <f t="shared" si="60"/>
        <v/>
      </c>
    </row>
    <row r="87" spans="1:71" ht="13.1" x14ac:dyDescent="0.25">
      <c r="A87" s="41" t="str">
        <f t="shared" si="61"/>
        <v/>
      </c>
      <c r="B87" s="52" t="str">
        <f t="shared" si="62"/>
        <v/>
      </c>
      <c r="C87" s="34"/>
      <c r="D87" s="29"/>
      <c r="E87" s="29"/>
      <c r="F87" s="29"/>
      <c r="G87" s="31"/>
      <c r="H87" s="48"/>
      <c r="I87" s="53" t="str">
        <f t="shared" si="63"/>
        <v/>
      </c>
      <c r="J87" s="54" t="str">
        <f t="shared" si="64"/>
        <v/>
      </c>
      <c r="K87" s="54" t="str">
        <f t="shared" si="65"/>
        <v/>
      </c>
      <c r="L87" s="55" t="str">
        <f t="shared" si="66"/>
        <v/>
      </c>
      <c r="M87" s="36" t="str">
        <f t="shared" si="67"/>
        <v/>
      </c>
      <c r="N87" s="26"/>
      <c r="O87" s="43">
        <f>IF(N87,VLOOKUP(N87,Point!$A$3:$B$122,2),0)</f>
        <v>0</v>
      </c>
      <c r="P87" s="61" t="str">
        <f t="shared" si="68"/>
        <v/>
      </c>
      <c r="Q87" s="35"/>
      <c r="R87" s="26"/>
      <c r="S87" s="100"/>
      <c r="T87" s="102" t="str">
        <f t="shared" si="69"/>
        <v/>
      </c>
      <c r="U87" s="35"/>
      <c r="V87" s="29"/>
      <c r="W87" s="105"/>
      <c r="X87" s="102" t="str">
        <f t="shared" si="70"/>
        <v/>
      </c>
      <c r="Y87" s="119" t="str">
        <f t="shared" si="71"/>
        <v/>
      </c>
      <c r="Z87" s="35"/>
      <c r="AA87" s="26"/>
      <c r="AB87" s="100"/>
      <c r="AC87" s="102" t="str">
        <f t="shared" si="72"/>
        <v/>
      </c>
      <c r="AD87" s="35"/>
      <c r="AE87" s="26"/>
      <c r="AF87" s="105"/>
      <c r="AG87" s="102" t="str">
        <f t="shared" si="73"/>
        <v/>
      </c>
      <c r="AH87" s="119" t="str">
        <f t="shared" si="74"/>
        <v/>
      </c>
      <c r="AI87" s="41" t="str">
        <f t="shared" si="75"/>
        <v/>
      </c>
      <c r="AJ87" s="22" t="str">
        <f t="shared" si="76"/>
        <v/>
      </c>
      <c r="AK87" s="57">
        <f>IF(AJ87&lt;&gt;"",VLOOKUP(AJ87,Point!$A$3:$B$122,2),0)</f>
        <v>0</v>
      </c>
      <c r="AL87" s="61" t="str">
        <f t="shared" si="77"/>
        <v/>
      </c>
      <c r="AM87" s="35"/>
      <c r="AN87" s="26"/>
      <c r="AO87" s="100"/>
      <c r="AP87" s="102" t="str">
        <f t="shared" si="78"/>
        <v/>
      </c>
      <c r="AQ87" s="35"/>
      <c r="AR87" s="29"/>
      <c r="AS87" s="105"/>
      <c r="AT87" s="95" t="str">
        <f t="shared" si="79"/>
        <v/>
      </c>
      <c r="AU87" s="22" t="str">
        <f t="shared" si="80"/>
        <v/>
      </c>
      <c r="AV87" s="87">
        <f>IF(AND(AU87&lt;&gt;"",AU87&gt;Point!$I$8),AU87-Point!$I$8,0)</f>
        <v>0</v>
      </c>
      <c r="AW87" s="22">
        <f>IF(AV87&lt;&gt;0,VLOOKUP(AV87,Point!$I$11:$J$48,2),0)</f>
        <v>0</v>
      </c>
      <c r="AX87" s="26"/>
      <c r="AY87" s="22" t="str">
        <f t="shared" si="81"/>
        <v/>
      </c>
      <c r="AZ87" s="22" t="str">
        <f t="shared" si="82"/>
        <v/>
      </c>
      <c r="BA87" s="22" t="str">
        <f t="shared" si="83"/>
        <v/>
      </c>
      <c r="BB87" s="43">
        <f>IF(AY87&lt;&gt;"",VLOOKUP(BA87,Point!$A$3:$B$122,2),0)</f>
        <v>0</v>
      </c>
      <c r="BC87" s="128" t="str">
        <f t="shared" si="84"/>
        <v/>
      </c>
      <c r="BD87" s="65"/>
      <c r="BE87" s="27"/>
      <c r="BF87" s="22">
        <f t="shared" si="85"/>
        <v>0</v>
      </c>
      <c r="BG87" s="65"/>
      <c r="BH87" s="27"/>
      <c r="BI87" s="22">
        <f t="shared" si="86"/>
        <v>0</v>
      </c>
      <c r="BJ87" s="65"/>
      <c r="BK87" s="27"/>
      <c r="BL87" s="22">
        <f t="shared" si="87"/>
        <v>0</v>
      </c>
      <c r="BM87" s="65"/>
      <c r="BN87" s="27"/>
      <c r="BO87" s="150">
        <f t="shared" si="88"/>
        <v>0</v>
      </c>
      <c r="BP87" s="95" t="str">
        <f t="shared" si="89"/>
        <v/>
      </c>
      <c r="BQ87" s="22" t="str">
        <f t="shared" si="90"/>
        <v/>
      </c>
      <c r="BR87" s="57">
        <f>IF(BP87&lt;&gt;"",VLOOKUP(BQ87,Point!$A$3:$B$122,2),0)</f>
        <v>0</v>
      </c>
      <c r="BS87" s="64" t="str">
        <f t="shared" si="60"/>
        <v/>
      </c>
    </row>
    <row r="88" spans="1:71" ht="13.1" x14ac:dyDescent="0.25">
      <c r="A88" s="41" t="str">
        <f t="shared" si="61"/>
        <v/>
      </c>
      <c r="B88" s="52" t="str">
        <f t="shared" si="62"/>
        <v/>
      </c>
      <c r="C88" s="34"/>
      <c r="D88" s="29"/>
      <c r="E88" s="29"/>
      <c r="F88" s="29"/>
      <c r="G88" s="31"/>
      <c r="H88" s="48"/>
      <c r="I88" s="53" t="str">
        <f t="shared" si="63"/>
        <v/>
      </c>
      <c r="J88" s="54" t="str">
        <f t="shared" si="64"/>
        <v/>
      </c>
      <c r="K88" s="54" t="str">
        <f t="shared" si="65"/>
        <v/>
      </c>
      <c r="L88" s="55" t="str">
        <f t="shared" si="66"/>
        <v/>
      </c>
      <c r="M88" s="36" t="str">
        <f t="shared" si="67"/>
        <v/>
      </c>
      <c r="N88" s="26"/>
      <c r="O88" s="43">
        <f>IF(N88,VLOOKUP(N88,Point!$A$3:$B$122,2),0)</f>
        <v>0</v>
      </c>
      <c r="P88" s="61" t="str">
        <f t="shared" si="68"/>
        <v/>
      </c>
      <c r="Q88" s="35"/>
      <c r="R88" s="26"/>
      <c r="S88" s="100"/>
      <c r="T88" s="102" t="str">
        <f t="shared" si="69"/>
        <v/>
      </c>
      <c r="U88" s="35"/>
      <c r="V88" s="29"/>
      <c r="W88" s="105"/>
      <c r="X88" s="102" t="str">
        <f t="shared" si="70"/>
        <v/>
      </c>
      <c r="Y88" s="119" t="str">
        <f t="shared" si="71"/>
        <v/>
      </c>
      <c r="Z88" s="35"/>
      <c r="AA88" s="26"/>
      <c r="AB88" s="100"/>
      <c r="AC88" s="102" t="str">
        <f t="shared" si="72"/>
        <v/>
      </c>
      <c r="AD88" s="35"/>
      <c r="AE88" s="26"/>
      <c r="AF88" s="105"/>
      <c r="AG88" s="102" t="str">
        <f t="shared" si="73"/>
        <v/>
      </c>
      <c r="AH88" s="119" t="str">
        <f t="shared" si="74"/>
        <v/>
      </c>
      <c r="AI88" s="41" t="str">
        <f t="shared" si="75"/>
        <v/>
      </c>
      <c r="AJ88" s="22" t="str">
        <f t="shared" si="76"/>
        <v/>
      </c>
      <c r="AK88" s="57">
        <f>IF(AJ88&lt;&gt;"",VLOOKUP(AJ88,Point!$A$3:$B$122,2),0)</f>
        <v>0</v>
      </c>
      <c r="AL88" s="61" t="str">
        <f t="shared" si="77"/>
        <v/>
      </c>
      <c r="AM88" s="35"/>
      <c r="AN88" s="26"/>
      <c r="AO88" s="100"/>
      <c r="AP88" s="102" t="str">
        <f t="shared" si="78"/>
        <v/>
      </c>
      <c r="AQ88" s="35"/>
      <c r="AR88" s="29"/>
      <c r="AS88" s="105"/>
      <c r="AT88" s="95" t="str">
        <f t="shared" si="79"/>
        <v/>
      </c>
      <c r="AU88" s="22" t="str">
        <f t="shared" si="80"/>
        <v/>
      </c>
      <c r="AV88" s="87">
        <f>IF(AND(AU88&lt;&gt;"",AU88&gt;Point!$I$8),AU88-Point!$I$8,0)</f>
        <v>0</v>
      </c>
      <c r="AW88" s="22">
        <f>IF(AV88&lt;&gt;0,VLOOKUP(AV88,Point!$I$11:$J$48,2),0)</f>
        <v>0</v>
      </c>
      <c r="AX88" s="26"/>
      <c r="AY88" s="22" t="str">
        <f t="shared" si="81"/>
        <v/>
      </c>
      <c r="AZ88" s="22" t="str">
        <f t="shared" si="82"/>
        <v/>
      </c>
      <c r="BA88" s="22" t="str">
        <f t="shared" si="83"/>
        <v/>
      </c>
      <c r="BB88" s="43">
        <f>IF(AY88&lt;&gt;"",VLOOKUP(BA88,Point!$A$3:$B$122,2),0)</f>
        <v>0</v>
      </c>
      <c r="BC88" s="128" t="str">
        <f t="shared" si="84"/>
        <v/>
      </c>
      <c r="BD88" s="65"/>
      <c r="BE88" s="27"/>
      <c r="BF88" s="22">
        <f t="shared" si="85"/>
        <v>0</v>
      </c>
      <c r="BG88" s="65"/>
      <c r="BH88" s="27"/>
      <c r="BI88" s="22">
        <f t="shared" si="86"/>
        <v>0</v>
      </c>
      <c r="BJ88" s="65"/>
      <c r="BK88" s="27"/>
      <c r="BL88" s="22">
        <f t="shared" si="87"/>
        <v>0</v>
      </c>
      <c r="BM88" s="65"/>
      <c r="BN88" s="27"/>
      <c r="BO88" s="150">
        <f t="shared" si="88"/>
        <v>0</v>
      </c>
      <c r="BP88" s="95" t="str">
        <f t="shared" si="89"/>
        <v/>
      </c>
      <c r="BQ88" s="22" t="str">
        <f t="shared" si="90"/>
        <v/>
      </c>
      <c r="BR88" s="57">
        <f>IF(BP88&lt;&gt;"",VLOOKUP(BQ88,Point!$A$3:$B$122,2),0)</f>
        <v>0</v>
      </c>
      <c r="BS88" s="64" t="str">
        <f t="shared" si="60"/>
        <v/>
      </c>
    </row>
    <row r="89" spans="1:71" ht="13.1" x14ac:dyDescent="0.25">
      <c r="A89" s="41" t="str">
        <f t="shared" si="61"/>
        <v/>
      </c>
      <c r="B89" s="52" t="str">
        <f t="shared" si="62"/>
        <v/>
      </c>
      <c r="C89" s="34"/>
      <c r="D89" s="29"/>
      <c r="E89" s="29"/>
      <c r="F89" s="29"/>
      <c r="G89" s="31"/>
      <c r="H89" s="48"/>
      <c r="I89" s="53" t="str">
        <f t="shared" si="63"/>
        <v/>
      </c>
      <c r="J89" s="54" t="str">
        <f t="shared" si="64"/>
        <v/>
      </c>
      <c r="K89" s="54" t="str">
        <f t="shared" si="65"/>
        <v/>
      </c>
      <c r="L89" s="55" t="str">
        <f t="shared" si="66"/>
        <v/>
      </c>
      <c r="M89" s="36" t="str">
        <f t="shared" si="67"/>
        <v/>
      </c>
      <c r="N89" s="26"/>
      <c r="O89" s="43">
        <f>IF(N89,VLOOKUP(N89,Point!$A$3:$B$122,2),0)</f>
        <v>0</v>
      </c>
      <c r="P89" s="61" t="str">
        <f t="shared" si="68"/>
        <v/>
      </c>
      <c r="Q89" s="35"/>
      <c r="R89" s="26"/>
      <c r="S89" s="100"/>
      <c r="T89" s="102" t="str">
        <f t="shared" si="69"/>
        <v/>
      </c>
      <c r="U89" s="35"/>
      <c r="V89" s="29"/>
      <c r="W89" s="105"/>
      <c r="X89" s="102" t="str">
        <f t="shared" si="70"/>
        <v/>
      </c>
      <c r="Y89" s="119" t="str">
        <f t="shared" si="71"/>
        <v/>
      </c>
      <c r="Z89" s="35"/>
      <c r="AA89" s="26"/>
      <c r="AB89" s="100"/>
      <c r="AC89" s="102" t="str">
        <f t="shared" si="72"/>
        <v/>
      </c>
      <c r="AD89" s="35"/>
      <c r="AE89" s="26"/>
      <c r="AF89" s="105"/>
      <c r="AG89" s="102" t="str">
        <f t="shared" si="73"/>
        <v/>
      </c>
      <c r="AH89" s="119" t="str">
        <f t="shared" si="74"/>
        <v/>
      </c>
      <c r="AI89" s="41" t="str">
        <f t="shared" si="75"/>
        <v/>
      </c>
      <c r="AJ89" s="22" t="str">
        <f t="shared" si="76"/>
        <v/>
      </c>
      <c r="AK89" s="57">
        <f>IF(AJ89&lt;&gt;"",VLOOKUP(AJ89,Point!$A$3:$B$122,2),0)</f>
        <v>0</v>
      </c>
      <c r="AL89" s="61" t="str">
        <f t="shared" si="77"/>
        <v/>
      </c>
      <c r="AM89" s="35"/>
      <c r="AN89" s="26"/>
      <c r="AO89" s="100"/>
      <c r="AP89" s="102" t="str">
        <f t="shared" si="78"/>
        <v/>
      </c>
      <c r="AQ89" s="35"/>
      <c r="AR89" s="29"/>
      <c r="AS89" s="105"/>
      <c r="AT89" s="95" t="str">
        <f t="shared" si="79"/>
        <v/>
      </c>
      <c r="AU89" s="22" t="str">
        <f t="shared" si="80"/>
        <v/>
      </c>
      <c r="AV89" s="87">
        <f>IF(AND(AU89&lt;&gt;"",AU89&gt;Point!$I$8),AU89-Point!$I$8,0)</f>
        <v>0</v>
      </c>
      <c r="AW89" s="22">
        <f>IF(AV89&lt;&gt;0,VLOOKUP(AV89,Point!$I$11:$J$48,2),0)</f>
        <v>0</v>
      </c>
      <c r="AX89" s="26"/>
      <c r="AY89" s="22" t="str">
        <f t="shared" si="81"/>
        <v/>
      </c>
      <c r="AZ89" s="22" t="str">
        <f t="shared" si="82"/>
        <v/>
      </c>
      <c r="BA89" s="22" t="str">
        <f t="shared" si="83"/>
        <v/>
      </c>
      <c r="BB89" s="43">
        <f>IF(AY89&lt;&gt;"",VLOOKUP(BA89,Point!$A$3:$B$122,2),0)</f>
        <v>0</v>
      </c>
      <c r="BC89" s="128" t="str">
        <f t="shared" si="84"/>
        <v/>
      </c>
      <c r="BD89" s="65"/>
      <c r="BE89" s="27"/>
      <c r="BF89" s="22">
        <f t="shared" si="85"/>
        <v>0</v>
      </c>
      <c r="BG89" s="65"/>
      <c r="BH89" s="27"/>
      <c r="BI89" s="22">
        <f t="shared" si="86"/>
        <v>0</v>
      </c>
      <c r="BJ89" s="65"/>
      <c r="BK89" s="27"/>
      <c r="BL89" s="22">
        <f t="shared" si="87"/>
        <v>0</v>
      </c>
      <c r="BM89" s="65"/>
      <c r="BN89" s="27"/>
      <c r="BO89" s="150">
        <f t="shared" si="88"/>
        <v>0</v>
      </c>
      <c r="BP89" s="95" t="str">
        <f t="shared" si="89"/>
        <v/>
      </c>
      <c r="BQ89" s="22" t="str">
        <f t="shared" si="90"/>
        <v/>
      </c>
      <c r="BR89" s="57">
        <f>IF(BP89&lt;&gt;"",VLOOKUP(BQ89,Point!$A$3:$B$122,2),0)</f>
        <v>0</v>
      </c>
      <c r="BS89" s="64" t="str">
        <f t="shared" si="60"/>
        <v/>
      </c>
    </row>
    <row r="90" spans="1:71" ht="13.1" x14ac:dyDescent="0.25">
      <c r="A90" s="41" t="str">
        <f t="shared" si="61"/>
        <v/>
      </c>
      <c r="B90" s="52" t="str">
        <f t="shared" si="62"/>
        <v/>
      </c>
      <c r="C90" s="34"/>
      <c r="D90" s="29"/>
      <c r="E90" s="29"/>
      <c r="F90" s="29"/>
      <c r="G90" s="31"/>
      <c r="H90" s="48"/>
      <c r="I90" s="53" t="str">
        <f t="shared" si="63"/>
        <v/>
      </c>
      <c r="J90" s="54" t="str">
        <f t="shared" si="64"/>
        <v/>
      </c>
      <c r="K90" s="54" t="str">
        <f t="shared" si="65"/>
        <v/>
      </c>
      <c r="L90" s="55" t="str">
        <f t="shared" si="66"/>
        <v/>
      </c>
      <c r="M90" s="36" t="str">
        <f t="shared" si="67"/>
        <v/>
      </c>
      <c r="N90" s="26"/>
      <c r="O90" s="43">
        <f>IF(N90,VLOOKUP(N90,Point!$A$3:$B$122,2),0)</f>
        <v>0</v>
      </c>
      <c r="P90" s="61" t="str">
        <f t="shared" si="68"/>
        <v/>
      </c>
      <c r="Q90" s="35"/>
      <c r="R90" s="26"/>
      <c r="S90" s="100"/>
      <c r="T90" s="102" t="str">
        <f t="shared" si="69"/>
        <v/>
      </c>
      <c r="U90" s="35"/>
      <c r="V90" s="29"/>
      <c r="W90" s="105"/>
      <c r="X90" s="102" t="str">
        <f t="shared" si="70"/>
        <v/>
      </c>
      <c r="Y90" s="119" t="str">
        <f t="shared" si="71"/>
        <v/>
      </c>
      <c r="Z90" s="35"/>
      <c r="AA90" s="26"/>
      <c r="AB90" s="100"/>
      <c r="AC90" s="102" t="str">
        <f t="shared" si="72"/>
        <v/>
      </c>
      <c r="AD90" s="35"/>
      <c r="AE90" s="26"/>
      <c r="AF90" s="105"/>
      <c r="AG90" s="102" t="str">
        <f t="shared" si="73"/>
        <v/>
      </c>
      <c r="AH90" s="119" t="str">
        <f t="shared" si="74"/>
        <v/>
      </c>
      <c r="AI90" s="41" t="str">
        <f t="shared" si="75"/>
        <v/>
      </c>
      <c r="AJ90" s="22" t="str">
        <f t="shared" si="76"/>
        <v/>
      </c>
      <c r="AK90" s="57">
        <f>IF(AJ90&lt;&gt;"",VLOOKUP(AJ90,Point!$A$3:$B$122,2),0)</f>
        <v>0</v>
      </c>
      <c r="AL90" s="61" t="str">
        <f t="shared" si="77"/>
        <v/>
      </c>
      <c r="AM90" s="35"/>
      <c r="AN90" s="26"/>
      <c r="AO90" s="100"/>
      <c r="AP90" s="102" t="str">
        <f t="shared" si="78"/>
        <v/>
      </c>
      <c r="AQ90" s="35"/>
      <c r="AR90" s="29"/>
      <c r="AS90" s="105"/>
      <c r="AT90" s="95" t="str">
        <f t="shared" si="79"/>
        <v/>
      </c>
      <c r="AU90" s="22" t="str">
        <f t="shared" si="80"/>
        <v/>
      </c>
      <c r="AV90" s="87">
        <f>IF(AND(AU90&lt;&gt;"",AU90&gt;Point!$I$8),AU90-Point!$I$8,0)</f>
        <v>0</v>
      </c>
      <c r="AW90" s="22">
        <f>IF(AV90&lt;&gt;0,VLOOKUP(AV90,Point!$I$11:$J$48,2),0)</f>
        <v>0</v>
      </c>
      <c r="AX90" s="26"/>
      <c r="AY90" s="22" t="str">
        <f t="shared" si="81"/>
        <v/>
      </c>
      <c r="AZ90" s="22" t="str">
        <f t="shared" si="82"/>
        <v/>
      </c>
      <c r="BA90" s="22" t="str">
        <f t="shared" si="83"/>
        <v/>
      </c>
      <c r="BB90" s="43">
        <f>IF(AY90&lt;&gt;"",VLOOKUP(BA90,Point!$A$3:$B$122,2),0)</f>
        <v>0</v>
      </c>
      <c r="BC90" s="128" t="str">
        <f t="shared" si="84"/>
        <v/>
      </c>
      <c r="BD90" s="65"/>
      <c r="BE90" s="27"/>
      <c r="BF90" s="22">
        <f t="shared" si="85"/>
        <v>0</v>
      </c>
      <c r="BG90" s="65"/>
      <c r="BH90" s="27"/>
      <c r="BI90" s="22">
        <f t="shared" si="86"/>
        <v>0</v>
      </c>
      <c r="BJ90" s="65"/>
      <c r="BK90" s="27"/>
      <c r="BL90" s="22">
        <f t="shared" si="87"/>
        <v>0</v>
      </c>
      <c r="BM90" s="65"/>
      <c r="BN90" s="27"/>
      <c r="BO90" s="150">
        <f t="shared" si="88"/>
        <v>0</v>
      </c>
      <c r="BP90" s="95" t="str">
        <f t="shared" si="89"/>
        <v/>
      </c>
      <c r="BQ90" s="22" t="str">
        <f t="shared" si="90"/>
        <v/>
      </c>
      <c r="BR90" s="57">
        <f>IF(BP90&lt;&gt;"",VLOOKUP(BQ90,Point!$A$3:$B$122,2),0)</f>
        <v>0</v>
      </c>
      <c r="BS90" s="64" t="str">
        <f t="shared" si="60"/>
        <v/>
      </c>
    </row>
    <row r="91" spans="1:71" ht="13.1" x14ac:dyDescent="0.25">
      <c r="A91" s="41" t="str">
        <f t="shared" si="61"/>
        <v/>
      </c>
      <c r="B91" s="52" t="str">
        <f t="shared" si="62"/>
        <v/>
      </c>
      <c r="C91" s="34"/>
      <c r="D91" s="29"/>
      <c r="E91" s="29"/>
      <c r="F91" s="29"/>
      <c r="G91" s="31"/>
      <c r="H91" s="48"/>
      <c r="I91" s="53" t="str">
        <f t="shared" si="63"/>
        <v/>
      </c>
      <c r="J91" s="54" t="str">
        <f t="shared" si="64"/>
        <v/>
      </c>
      <c r="K91" s="54" t="str">
        <f t="shared" si="65"/>
        <v/>
      </c>
      <c r="L91" s="55" t="str">
        <f t="shared" si="66"/>
        <v/>
      </c>
      <c r="M91" s="36" t="str">
        <f t="shared" si="67"/>
        <v/>
      </c>
      <c r="N91" s="26"/>
      <c r="O91" s="43">
        <f>IF(N91,VLOOKUP(N91,Point!$A$3:$B$122,2),0)</f>
        <v>0</v>
      </c>
      <c r="P91" s="61" t="str">
        <f t="shared" si="68"/>
        <v/>
      </c>
      <c r="Q91" s="35"/>
      <c r="R91" s="26"/>
      <c r="S91" s="100"/>
      <c r="T91" s="102" t="str">
        <f t="shared" si="69"/>
        <v/>
      </c>
      <c r="U91" s="35"/>
      <c r="V91" s="29"/>
      <c r="W91" s="105"/>
      <c r="X91" s="102" t="str">
        <f t="shared" si="70"/>
        <v/>
      </c>
      <c r="Y91" s="119" t="str">
        <f t="shared" si="71"/>
        <v/>
      </c>
      <c r="Z91" s="35"/>
      <c r="AA91" s="26"/>
      <c r="AB91" s="100"/>
      <c r="AC91" s="102" t="str">
        <f t="shared" si="72"/>
        <v/>
      </c>
      <c r="AD91" s="35"/>
      <c r="AE91" s="26"/>
      <c r="AF91" s="105"/>
      <c r="AG91" s="102" t="str">
        <f t="shared" si="73"/>
        <v/>
      </c>
      <c r="AH91" s="119" t="str">
        <f t="shared" si="74"/>
        <v/>
      </c>
      <c r="AI91" s="41" t="str">
        <f t="shared" si="75"/>
        <v/>
      </c>
      <c r="AJ91" s="22" t="str">
        <f t="shared" si="76"/>
        <v/>
      </c>
      <c r="AK91" s="57">
        <f>IF(AJ91&lt;&gt;"",VLOOKUP(AJ91,Point!$A$3:$B$122,2),0)</f>
        <v>0</v>
      </c>
      <c r="AL91" s="61" t="str">
        <f t="shared" si="77"/>
        <v/>
      </c>
      <c r="AM91" s="35"/>
      <c r="AN91" s="26"/>
      <c r="AO91" s="100"/>
      <c r="AP91" s="102" t="str">
        <f t="shared" si="78"/>
        <v/>
      </c>
      <c r="AQ91" s="35"/>
      <c r="AR91" s="29"/>
      <c r="AS91" s="105"/>
      <c r="AT91" s="95" t="str">
        <f t="shared" si="79"/>
        <v/>
      </c>
      <c r="AU91" s="22" t="str">
        <f t="shared" si="80"/>
        <v/>
      </c>
      <c r="AV91" s="87">
        <f>IF(AND(AU91&lt;&gt;"",AU91&gt;Point!$I$8),AU91-Point!$I$8,0)</f>
        <v>0</v>
      </c>
      <c r="AW91" s="22">
        <f>IF(AV91&lt;&gt;0,VLOOKUP(AV91,Point!$I$11:$J$48,2),0)</f>
        <v>0</v>
      </c>
      <c r="AX91" s="26"/>
      <c r="AY91" s="22" t="str">
        <f t="shared" si="81"/>
        <v/>
      </c>
      <c r="AZ91" s="22" t="str">
        <f t="shared" si="82"/>
        <v/>
      </c>
      <c r="BA91" s="22" t="str">
        <f t="shared" si="83"/>
        <v/>
      </c>
      <c r="BB91" s="43">
        <f>IF(AY91&lt;&gt;"",VLOOKUP(BA91,Point!$A$3:$B$122,2),0)</f>
        <v>0</v>
      </c>
      <c r="BC91" s="128" t="str">
        <f t="shared" si="84"/>
        <v/>
      </c>
      <c r="BD91" s="65"/>
      <c r="BE91" s="27"/>
      <c r="BF91" s="22">
        <f t="shared" si="85"/>
        <v>0</v>
      </c>
      <c r="BG91" s="65"/>
      <c r="BH91" s="27"/>
      <c r="BI91" s="22">
        <f t="shared" si="86"/>
        <v>0</v>
      </c>
      <c r="BJ91" s="65"/>
      <c r="BK91" s="27"/>
      <c r="BL91" s="22">
        <f t="shared" si="87"/>
        <v>0</v>
      </c>
      <c r="BM91" s="65"/>
      <c r="BN91" s="27"/>
      <c r="BO91" s="150">
        <f t="shared" si="88"/>
        <v>0</v>
      </c>
      <c r="BP91" s="95" t="str">
        <f t="shared" si="89"/>
        <v/>
      </c>
      <c r="BQ91" s="22" t="str">
        <f t="shared" si="90"/>
        <v/>
      </c>
      <c r="BR91" s="57">
        <f>IF(BP91&lt;&gt;"",VLOOKUP(BQ91,Point!$A$3:$B$122,2),0)</f>
        <v>0</v>
      </c>
      <c r="BS91" s="64" t="str">
        <f t="shared" si="60"/>
        <v/>
      </c>
    </row>
    <row r="92" spans="1:71" ht="13.1" x14ac:dyDescent="0.25">
      <c r="A92" s="41" t="str">
        <f t="shared" si="61"/>
        <v/>
      </c>
      <c r="B92" s="52" t="str">
        <f t="shared" si="62"/>
        <v/>
      </c>
      <c r="C92" s="34"/>
      <c r="D92" s="29"/>
      <c r="E92" s="29"/>
      <c r="F92" s="29"/>
      <c r="G92" s="31"/>
      <c r="H92" s="48"/>
      <c r="I92" s="53" t="str">
        <f t="shared" si="63"/>
        <v/>
      </c>
      <c r="J92" s="54" t="str">
        <f t="shared" si="64"/>
        <v/>
      </c>
      <c r="K92" s="54" t="str">
        <f t="shared" si="65"/>
        <v/>
      </c>
      <c r="L92" s="55" t="str">
        <f t="shared" si="66"/>
        <v/>
      </c>
      <c r="M92" s="36" t="str">
        <f t="shared" si="67"/>
        <v/>
      </c>
      <c r="N92" s="26"/>
      <c r="O92" s="43">
        <f>IF(N92,VLOOKUP(N92,Point!$A$3:$B$122,2),0)</f>
        <v>0</v>
      </c>
      <c r="P92" s="61" t="str">
        <f t="shared" si="68"/>
        <v/>
      </c>
      <c r="Q92" s="35"/>
      <c r="R92" s="26"/>
      <c r="S92" s="100"/>
      <c r="T92" s="102" t="str">
        <f t="shared" si="69"/>
        <v/>
      </c>
      <c r="U92" s="35"/>
      <c r="V92" s="29"/>
      <c r="W92" s="105"/>
      <c r="X92" s="102" t="str">
        <f t="shared" si="70"/>
        <v/>
      </c>
      <c r="Y92" s="119" t="str">
        <f t="shared" si="71"/>
        <v/>
      </c>
      <c r="Z92" s="35"/>
      <c r="AA92" s="26"/>
      <c r="AB92" s="100"/>
      <c r="AC92" s="102" t="str">
        <f t="shared" si="72"/>
        <v/>
      </c>
      <c r="AD92" s="35"/>
      <c r="AE92" s="26"/>
      <c r="AF92" s="105"/>
      <c r="AG92" s="102" t="str">
        <f t="shared" si="73"/>
        <v/>
      </c>
      <c r="AH92" s="119" t="str">
        <f t="shared" si="74"/>
        <v/>
      </c>
      <c r="AI92" s="41" t="str">
        <f t="shared" si="75"/>
        <v/>
      </c>
      <c r="AJ92" s="22" t="str">
        <f t="shared" si="76"/>
        <v/>
      </c>
      <c r="AK92" s="57">
        <f>IF(AJ92&lt;&gt;"",VLOOKUP(AJ92,Point!$A$3:$B$122,2),0)</f>
        <v>0</v>
      </c>
      <c r="AL92" s="61" t="str">
        <f t="shared" si="77"/>
        <v/>
      </c>
      <c r="AM92" s="35"/>
      <c r="AN92" s="26"/>
      <c r="AO92" s="100"/>
      <c r="AP92" s="102" t="str">
        <f t="shared" si="78"/>
        <v/>
      </c>
      <c r="AQ92" s="35"/>
      <c r="AR92" s="29"/>
      <c r="AS92" s="105"/>
      <c r="AT92" s="95" t="str">
        <f t="shared" si="79"/>
        <v/>
      </c>
      <c r="AU92" s="22" t="str">
        <f t="shared" si="80"/>
        <v/>
      </c>
      <c r="AV92" s="87">
        <f>IF(AND(AU92&lt;&gt;"",AU92&gt;Point!$I$8),AU92-Point!$I$8,0)</f>
        <v>0</v>
      </c>
      <c r="AW92" s="22">
        <f>IF(AV92&lt;&gt;0,VLOOKUP(AV92,Point!$I$11:$J$48,2),0)</f>
        <v>0</v>
      </c>
      <c r="AX92" s="26"/>
      <c r="AY92" s="22" t="str">
        <f t="shared" si="81"/>
        <v/>
      </c>
      <c r="AZ92" s="22" t="str">
        <f t="shared" si="82"/>
        <v/>
      </c>
      <c r="BA92" s="22" t="str">
        <f t="shared" si="83"/>
        <v/>
      </c>
      <c r="BB92" s="43">
        <f>IF(AY92&lt;&gt;"",VLOOKUP(BA92,Point!$A$3:$B$122,2),0)</f>
        <v>0</v>
      </c>
      <c r="BC92" s="128" t="str">
        <f t="shared" si="84"/>
        <v/>
      </c>
      <c r="BD92" s="65"/>
      <c r="BE92" s="27"/>
      <c r="BF92" s="22">
        <f t="shared" si="85"/>
        <v>0</v>
      </c>
      <c r="BG92" s="65"/>
      <c r="BH92" s="27"/>
      <c r="BI92" s="22">
        <f t="shared" si="86"/>
        <v>0</v>
      </c>
      <c r="BJ92" s="65"/>
      <c r="BK92" s="27"/>
      <c r="BL92" s="22">
        <f t="shared" si="87"/>
        <v>0</v>
      </c>
      <c r="BM92" s="65"/>
      <c r="BN92" s="27"/>
      <c r="BO92" s="150">
        <f t="shared" si="88"/>
        <v>0</v>
      </c>
      <c r="BP92" s="95" t="str">
        <f t="shared" si="89"/>
        <v/>
      </c>
      <c r="BQ92" s="22" t="str">
        <f t="shared" si="90"/>
        <v/>
      </c>
      <c r="BR92" s="57">
        <f>IF(BP92&lt;&gt;"",VLOOKUP(BQ92,Point!$A$3:$B$122,2),0)</f>
        <v>0</v>
      </c>
      <c r="BS92" s="64" t="str">
        <f t="shared" si="60"/>
        <v/>
      </c>
    </row>
    <row r="93" spans="1:71" ht="13.1" x14ac:dyDescent="0.25">
      <c r="A93" s="41" t="str">
        <f t="shared" si="61"/>
        <v/>
      </c>
      <c r="B93" s="52" t="str">
        <f t="shared" si="62"/>
        <v/>
      </c>
      <c r="C93" s="34"/>
      <c r="D93" s="29"/>
      <c r="E93" s="29"/>
      <c r="F93" s="29"/>
      <c r="G93" s="31"/>
      <c r="H93" s="48"/>
      <c r="I93" s="53" t="str">
        <f t="shared" si="63"/>
        <v/>
      </c>
      <c r="J93" s="54" t="str">
        <f t="shared" si="64"/>
        <v/>
      </c>
      <c r="K93" s="54" t="str">
        <f t="shared" si="65"/>
        <v/>
      </c>
      <c r="L93" s="55" t="str">
        <f t="shared" si="66"/>
        <v/>
      </c>
      <c r="M93" s="36" t="str">
        <f t="shared" si="67"/>
        <v/>
      </c>
      <c r="N93" s="26"/>
      <c r="O93" s="43">
        <f>IF(N93,VLOOKUP(N93,Point!$A$3:$B$122,2),0)</f>
        <v>0</v>
      </c>
      <c r="P93" s="61" t="str">
        <f t="shared" si="68"/>
        <v/>
      </c>
      <c r="Q93" s="35"/>
      <c r="R93" s="26"/>
      <c r="S93" s="100"/>
      <c r="T93" s="102" t="str">
        <f t="shared" si="69"/>
        <v/>
      </c>
      <c r="U93" s="35"/>
      <c r="V93" s="29"/>
      <c r="W93" s="105"/>
      <c r="X93" s="102" t="str">
        <f t="shared" si="70"/>
        <v/>
      </c>
      <c r="Y93" s="119" t="str">
        <f t="shared" si="71"/>
        <v/>
      </c>
      <c r="Z93" s="35"/>
      <c r="AA93" s="26"/>
      <c r="AB93" s="100"/>
      <c r="AC93" s="102" t="str">
        <f t="shared" si="72"/>
        <v/>
      </c>
      <c r="AD93" s="35"/>
      <c r="AE93" s="26"/>
      <c r="AF93" s="105"/>
      <c r="AG93" s="102" t="str">
        <f t="shared" si="73"/>
        <v/>
      </c>
      <c r="AH93" s="119" t="str">
        <f t="shared" si="74"/>
        <v/>
      </c>
      <c r="AI93" s="41" t="str">
        <f t="shared" si="75"/>
        <v/>
      </c>
      <c r="AJ93" s="22" t="str">
        <f t="shared" si="76"/>
        <v/>
      </c>
      <c r="AK93" s="57">
        <f>IF(AJ93&lt;&gt;"",VLOOKUP(AJ93,Point!$A$3:$B$122,2),0)</f>
        <v>0</v>
      </c>
      <c r="AL93" s="61" t="str">
        <f t="shared" si="77"/>
        <v/>
      </c>
      <c r="AM93" s="35"/>
      <c r="AN93" s="26"/>
      <c r="AO93" s="100"/>
      <c r="AP93" s="102" t="str">
        <f t="shared" si="78"/>
        <v/>
      </c>
      <c r="AQ93" s="35"/>
      <c r="AR93" s="29"/>
      <c r="AS93" s="105"/>
      <c r="AT93" s="95" t="str">
        <f t="shared" si="79"/>
        <v/>
      </c>
      <c r="AU93" s="22" t="str">
        <f t="shared" si="80"/>
        <v/>
      </c>
      <c r="AV93" s="87">
        <f>IF(AND(AU93&lt;&gt;"",AU93&gt;Point!$I$8),AU93-Point!$I$8,0)</f>
        <v>0</v>
      </c>
      <c r="AW93" s="22">
        <f>IF(AV93&lt;&gt;0,VLOOKUP(AV93,Point!$I$11:$J$48,2),0)</f>
        <v>0</v>
      </c>
      <c r="AX93" s="26"/>
      <c r="AY93" s="22" t="str">
        <f t="shared" si="81"/>
        <v/>
      </c>
      <c r="AZ93" s="22" t="str">
        <f t="shared" si="82"/>
        <v/>
      </c>
      <c r="BA93" s="22" t="str">
        <f t="shared" si="83"/>
        <v/>
      </c>
      <c r="BB93" s="43">
        <f>IF(AY93&lt;&gt;"",VLOOKUP(BA93,Point!$A$3:$B$122,2),0)</f>
        <v>0</v>
      </c>
      <c r="BC93" s="128" t="str">
        <f t="shared" si="84"/>
        <v/>
      </c>
      <c r="BD93" s="65"/>
      <c r="BE93" s="27"/>
      <c r="BF93" s="22">
        <f t="shared" si="85"/>
        <v>0</v>
      </c>
      <c r="BG93" s="65"/>
      <c r="BH93" s="27"/>
      <c r="BI93" s="22">
        <f t="shared" si="86"/>
        <v>0</v>
      </c>
      <c r="BJ93" s="65"/>
      <c r="BK93" s="27"/>
      <c r="BL93" s="22">
        <f t="shared" si="87"/>
        <v>0</v>
      </c>
      <c r="BM93" s="65"/>
      <c r="BN93" s="27"/>
      <c r="BO93" s="150">
        <f t="shared" si="88"/>
        <v>0</v>
      </c>
      <c r="BP93" s="95" t="str">
        <f t="shared" si="89"/>
        <v/>
      </c>
      <c r="BQ93" s="22" t="str">
        <f t="shared" si="90"/>
        <v/>
      </c>
      <c r="BR93" s="57">
        <f>IF(BP93&lt;&gt;"",VLOOKUP(BQ93,Point!$A$3:$B$122,2),0)</f>
        <v>0</v>
      </c>
      <c r="BS93" s="64" t="str">
        <f t="shared" si="60"/>
        <v/>
      </c>
    </row>
    <row r="94" spans="1:71" ht="13.1" x14ac:dyDescent="0.25">
      <c r="A94" s="41" t="str">
        <f t="shared" si="61"/>
        <v/>
      </c>
      <c r="B94" s="52" t="str">
        <f t="shared" si="62"/>
        <v/>
      </c>
      <c r="C94" s="34"/>
      <c r="D94" s="29"/>
      <c r="E94" s="29"/>
      <c r="F94" s="29"/>
      <c r="G94" s="31"/>
      <c r="H94" s="48"/>
      <c r="I94" s="53" t="str">
        <f t="shared" si="63"/>
        <v/>
      </c>
      <c r="J94" s="54" t="str">
        <f t="shared" si="64"/>
        <v/>
      </c>
      <c r="K94" s="54" t="str">
        <f t="shared" si="65"/>
        <v/>
      </c>
      <c r="L94" s="55" t="str">
        <f t="shared" si="66"/>
        <v/>
      </c>
      <c r="M94" s="36" t="str">
        <f t="shared" si="67"/>
        <v/>
      </c>
      <c r="N94" s="26"/>
      <c r="O94" s="43">
        <f>IF(N94,VLOOKUP(N94,Point!$A$3:$B$122,2),0)</f>
        <v>0</v>
      </c>
      <c r="P94" s="61" t="str">
        <f t="shared" si="68"/>
        <v/>
      </c>
      <c r="Q94" s="35"/>
      <c r="R94" s="26"/>
      <c r="S94" s="100"/>
      <c r="T94" s="102" t="str">
        <f t="shared" si="69"/>
        <v/>
      </c>
      <c r="U94" s="35"/>
      <c r="V94" s="29"/>
      <c r="W94" s="105"/>
      <c r="X94" s="102" t="str">
        <f t="shared" si="70"/>
        <v/>
      </c>
      <c r="Y94" s="119" t="str">
        <f t="shared" si="71"/>
        <v/>
      </c>
      <c r="Z94" s="35"/>
      <c r="AA94" s="26"/>
      <c r="AB94" s="100"/>
      <c r="AC94" s="102" t="str">
        <f t="shared" si="72"/>
        <v/>
      </c>
      <c r="AD94" s="35"/>
      <c r="AE94" s="26"/>
      <c r="AF94" s="105"/>
      <c r="AG94" s="102" t="str">
        <f t="shared" si="73"/>
        <v/>
      </c>
      <c r="AH94" s="119" t="str">
        <f t="shared" si="74"/>
        <v/>
      </c>
      <c r="AI94" s="41" t="str">
        <f t="shared" si="75"/>
        <v/>
      </c>
      <c r="AJ94" s="22" t="str">
        <f t="shared" si="76"/>
        <v/>
      </c>
      <c r="AK94" s="57">
        <f>IF(AJ94&lt;&gt;"",VLOOKUP(AJ94,Point!$A$3:$B$122,2),0)</f>
        <v>0</v>
      </c>
      <c r="AL94" s="61" t="str">
        <f t="shared" si="77"/>
        <v/>
      </c>
      <c r="AM94" s="35"/>
      <c r="AN94" s="26"/>
      <c r="AO94" s="100"/>
      <c r="AP94" s="102" t="str">
        <f t="shared" si="78"/>
        <v/>
      </c>
      <c r="AQ94" s="35"/>
      <c r="AR94" s="29"/>
      <c r="AS94" s="105"/>
      <c r="AT94" s="95" t="str">
        <f t="shared" si="79"/>
        <v/>
      </c>
      <c r="AU94" s="22" t="str">
        <f t="shared" si="80"/>
        <v/>
      </c>
      <c r="AV94" s="87">
        <f>IF(AND(AU94&lt;&gt;"",AU94&gt;Point!$I$8),AU94-Point!$I$8,0)</f>
        <v>0</v>
      </c>
      <c r="AW94" s="22">
        <f>IF(AV94&lt;&gt;0,VLOOKUP(AV94,Point!$I$11:$J$48,2),0)</f>
        <v>0</v>
      </c>
      <c r="AX94" s="26"/>
      <c r="AY94" s="22" t="str">
        <f t="shared" si="81"/>
        <v/>
      </c>
      <c r="AZ94" s="22" t="str">
        <f t="shared" si="82"/>
        <v/>
      </c>
      <c r="BA94" s="22" t="str">
        <f t="shared" si="83"/>
        <v/>
      </c>
      <c r="BB94" s="43">
        <f>IF(AY94&lt;&gt;"",VLOOKUP(BA94,Point!$A$3:$B$122,2),0)</f>
        <v>0</v>
      </c>
      <c r="BC94" s="128" t="str">
        <f t="shared" si="84"/>
        <v/>
      </c>
      <c r="BD94" s="65"/>
      <c r="BE94" s="27"/>
      <c r="BF94" s="22">
        <f t="shared" si="85"/>
        <v>0</v>
      </c>
      <c r="BG94" s="65"/>
      <c r="BH94" s="27"/>
      <c r="BI94" s="22">
        <f t="shared" si="86"/>
        <v>0</v>
      </c>
      <c r="BJ94" s="65"/>
      <c r="BK94" s="27"/>
      <c r="BL94" s="22">
        <f t="shared" si="87"/>
        <v>0</v>
      </c>
      <c r="BM94" s="65"/>
      <c r="BN94" s="27"/>
      <c r="BO94" s="150">
        <f t="shared" si="88"/>
        <v>0</v>
      </c>
      <c r="BP94" s="95" t="str">
        <f t="shared" si="89"/>
        <v/>
      </c>
      <c r="BQ94" s="22" t="str">
        <f t="shared" si="90"/>
        <v/>
      </c>
      <c r="BR94" s="57">
        <f>IF(BP94&lt;&gt;"",VLOOKUP(BQ94,Point!$A$3:$B$122,2),0)</f>
        <v>0</v>
      </c>
      <c r="BS94" s="64" t="str">
        <f t="shared" si="60"/>
        <v/>
      </c>
    </row>
    <row r="95" spans="1:71" ht="13.1" x14ac:dyDescent="0.25">
      <c r="A95" s="41" t="str">
        <f t="shared" si="61"/>
        <v/>
      </c>
      <c r="B95" s="52" t="str">
        <f t="shared" si="62"/>
        <v/>
      </c>
      <c r="C95" s="34"/>
      <c r="D95" s="29"/>
      <c r="E95" s="29"/>
      <c r="F95" s="29"/>
      <c r="G95" s="31"/>
      <c r="H95" s="48"/>
      <c r="I95" s="53" t="str">
        <f t="shared" si="63"/>
        <v/>
      </c>
      <c r="J95" s="54" t="str">
        <f t="shared" si="64"/>
        <v/>
      </c>
      <c r="K95" s="54" t="str">
        <f t="shared" si="65"/>
        <v/>
      </c>
      <c r="L95" s="55" t="str">
        <f t="shared" si="66"/>
        <v/>
      </c>
      <c r="M95" s="36" t="str">
        <f t="shared" si="67"/>
        <v/>
      </c>
      <c r="N95" s="26"/>
      <c r="O95" s="43">
        <f>IF(N95,VLOOKUP(N95,Point!$A$3:$B$122,2),0)</f>
        <v>0</v>
      </c>
      <c r="P95" s="61" t="str">
        <f t="shared" si="68"/>
        <v/>
      </c>
      <c r="Q95" s="35"/>
      <c r="R95" s="26"/>
      <c r="S95" s="100"/>
      <c r="T95" s="102" t="str">
        <f t="shared" si="69"/>
        <v/>
      </c>
      <c r="U95" s="35"/>
      <c r="V95" s="29"/>
      <c r="W95" s="105"/>
      <c r="X95" s="102" t="str">
        <f t="shared" si="70"/>
        <v/>
      </c>
      <c r="Y95" s="119" t="str">
        <f t="shared" si="71"/>
        <v/>
      </c>
      <c r="Z95" s="35"/>
      <c r="AA95" s="26"/>
      <c r="AB95" s="100"/>
      <c r="AC95" s="102" t="str">
        <f t="shared" si="72"/>
        <v/>
      </c>
      <c r="AD95" s="35"/>
      <c r="AE95" s="26"/>
      <c r="AF95" s="105"/>
      <c r="AG95" s="102" t="str">
        <f t="shared" si="73"/>
        <v/>
      </c>
      <c r="AH95" s="119" t="str">
        <f t="shared" si="74"/>
        <v/>
      </c>
      <c r="AI95" s="41" t="str">
        <f t="shared" si="75"/>
        <v/>
      </c>
      <c r="AJ95" s="22" t="str">
        <f t="shared" si="76"/>
        <v/>
      </c>
      <c r="AK95" s="57">
        <f>IF(AJ95&lt;&gt;"",VLOOKUP(AJ95,Point!$A$3:$B$122,2),0)</f>
        <v>0</v>
      </c>
      <c r="AL95" s="61" t="str">
        <f t="shared" si="77"/>
        <v/>
      </c>
      <c r="AM95" s="35"/>
      <c r="AN95" s="26"/>
      <c r="AO95" s="100"/>
      <c r="AP95" s="102" t="str">
        <f t="shared" si="78"/>
        <v/>
      </c>
      <c r="AQ95" s="35"/>
      <c r="AR95" s="29"/>
      <c r="AS95" s="105"/>
      <c r="AT95" s="95" t="str">
        <f t="shared" si="79"/>
        <v/>
      </c>
      <c r="AU95" s="22" t="str">
        <f t="shared" si="80"/>
        <v/>
      </c>
      <c r="AV95" s="87">
        <f>IF(AND(AU95&lt;&gt;"",AU95&gt;Point!$I$8),AU95-Point!$I$8,0)</f>
        <v>0</v>
      </c>
      <c r="AW95" s="22">
        <f>IF(AV95&lt;&gt;0,VLOOKUP(AV95,Point!$I$11:$J$48,2),0)</f>
        <v>0</v>
      </c>
      <c r="AX95" s="26"/>
      <c r="AY95" s="22" t="str">
        <f t="shared" si="81"/>
        <v/>
      </c>
      <c r="AZ95" s="22" t="str">
        <f t="shared" si="82"/>
        <v/>
      </c>
      <c r="BA95" s="22" t="str">
        <f t="shared" si="83"/>
        <v/>
      </c>
      <c r="BB95" s="43">
        <f>IF(AY95&lt;&gt;"",VLOOKUP(BA95,Point!$A$3:$B$122,2),0)</f>
        <v>0</v>
      </c>
      <c r="BC95" s="128" t="str">
        <f t="shared" si="84"/>
        <v/>
      </c>
      <c r="BD95" s="65"/>
      <c r="BE95" s="27"/>
      <c r="BF95" s="22">
        <f t="shared" si="85"/>
        <v>0</v>
      </c>
      <c r="BG95" s="65"/>
      <c r="BH95" s="27"/>
      <c r="BI95" s="22">
        <f t="shared" si="86"/>
        <v>0</v>
      </c>
      <c r="BJ95" s="65"/>
      <c r="BK95" s="27"/>
      <c r="BL95" s="22">
        <f t="shared" si="87"/>
        <v>0</v>
      </c>
      <c r="BM95" s="65"/>
      <c r="BN95" s="27"/>
      <c r="BO95" s="150">
        <f t="shared" si="88"/>
        <v>0</v>
      </c>
      <c r="BP95" s="95" t="str">
        <f t="shared" si="89"/>
        <v/>
      </c>
      <c r="BQ95" s="22" t="str">
        <f t="shared" si="90"/>
        <v/>
      </c>
      <c r="BR95" s="57">
        <f>IF(BP95&lt;&gt;"",VLOOKUP(BQ95,Point!$A$3:$B$122,2),0)</f>
        <v>0</v>
      </c>
      <c r="BS95" s="64" t="str">
        <f t="shared" si="60"/>
        <v/>
      </c>
    </row>
    <row r="96" spans="1:71" ht="13.1" x14ac:dyDescent="0.25">
      <c r="A96" s="41" t="str">
        <f t="shared" si="61"/>
        <v/>
      </c>
      <c r="B96" s="52" t="str">
        <f t="shared" si="62"/>
        <v/>
      </c>
      <c r="C96" s="34"/>
      <c r="D96" s="29"/>
      <c r="E96" s="29"/>
      <c r="F96" s="29"/>
      <c r="G96" s="31"/>
      <c r="H96" s="48"/>
      <c r="I96" s="53" t="str">
        <f t="shared" si="63"/>
        <v/>
      </c>
      <c r="J96" s="54" t="str">
        <f t="shared" si="64"/>
        <v/>
      </c>
      <c r="K96" s="54" t="str">
        <f t="shared" si="65"/>
        <v/>
      </c>
      <c r="L96" s="55" t="str">
        <f t="shared" si="66"/>
        <v/>
      </c>
      <c r="M96" s="36" t="str">
        <f t="shared" si="67"/>
        <v/>
      </c>
      <c r="N96" s="26"/>
      <c r="O96" s="43">
        <f>IF(N96,VLOOKUP(N96,Point!$A$3:$B$122,2),0)</f>
        <v>0</v>
      </c>
      <c r="P96" s="61" t="str">
        <f t="shared" si="68"/>
        <v/>
      </c>
      <c r="Q96" s="35"/>
      <c r="R96" s="26"/>
      <c r="S96" s="100"/>
      <c r="T96" s="102" t="str">
        <f t="shared" si="69"/>
        <v/>
      </c>
      <c r="U96" s="35"/>
      <c r="V96" s="29"/>
      <c r="W96" s="105"/>
      <c r="X96" s="102" t="str">
        <f t="shared" si="70"/>
        <v/>
      </c>
      <c r="Y96" s="119" t="str">
        <f t="shared" si="71"/>
        <v/>
      </c>
      <c r="Z96" s="35"/>
      <c r="AA96" s="26"/>
      <c r="AB96" s="100"/>
      <c r="AC96" s="102" t="str">
        <f t="shared" si="72"/>
        <v/>
      </c>
      <c r="AD96" s="35"/>
      <c r="AE96" s="26"/>
      <c r="AF96" s="105"/>
      <c r="AG96" s="102" t="str">
        <f t="shared" si="73"/>
        <v/>
      </c>
      <c r="AH96" s="119" t="str">
        <f t="shared" si="74"/>
        <v/>
      </c>
      <c r="AI96" s="41" t="str">
        <f t="shared" si="75"/>
        <v/>
      </c>
      <c r="AJ96" s="22" t="str">
        <f t="shared" si="76"/>
        <v/>
      </c>
      <c r="AK96" s="57">
        <f>IF(AJ96&lt;&gt;"",VLOOKUP(AJ96,Point!$A$3:$B$122,2),0)</f>
        <v>0</v>
      </c>
      <c r="AL96" s="61" t="str">
        <f t="shared" si="77"/>
        <v/>
      </c>
      <c r="AM96" s="35"/>
      <c r="AN96" s="26"/>
      <c r="AO96" s="100"/>
      <c r="AP96" s="102" t="str">
        <f t="shared" si="78"/>
        <v/>
      </c>
      <c r="AQ96" s="35"/>
      <c r="AR96" s="29"/>
      <c r="AS96" s="105"/>
      <c r="AT96" s="95" t="str">
        <f t="shared" si="79"/>
        <v/>
      </c>
      <c r="AU96" s="22" t="str">
        <f t="shared" si="80"/>
        <v/>
      </c>
      <c r="AV96" s="87">
        <f>IF(AND(AU96&lt;&gt;"",AU96&gt;Point!$I$8),AU96-Point!$I$8,0)</f>
        <v>0</v>
      </c>
      <c r="AW96" s="22">
        <f>IF(AV96&lt;&gt;0,VLOOKUP(AV96,Point!$I$11:$J$48,2),0)</f>
        <v>0</v>
      </c>
      <c r="AX96" s="26"/>
      <c r="AY96" s="22" t="str">
        <f t="shared" si="81"/>
        <v/>
      </c>
      <c r="AZ96" s="22" t="str">
        <f t="shared" si="82"/>
        <v/>
      </c>
      <c r="BA96" s="22" t="str">
        <f t="shared" si="83"/>
        <v/>
      </c>
      <c r="BB96" s="43">
        <f>IF(AY96&lt;&gt;"",VLOOKUP(BA96,Point!$A$3:$B$122,2),0)</f>
        <v>0</v>
      </c>
      <c r="BC96" s="128" t="str">
        <f t="shared" si="84"/>
        <v/>
      </c>
      <c r="BD96" s="65"/>
      <c r="BE96" s="27"/>
      <c r="BF96" s="22">
        <f t="shared" si="85"/>
        <v>0</v>
      </c>
      <c r="BG96" s="65"/>
      <c r="BH96" s="27"/>
      <c r="BI96" s="22">
        <f t="shared" si="86"/>
        <v>0</v>
      </c>
      <c r="BJ96" s="65"/>
      <c r="BK96" s="27"/>
      <c r="BL96" s="22">
        <f t="shared" si="87"/>
        <v>0</v>
      </c>
      <c r="BM96" s="65"/>
      <c r="BN96" s="27"/>
      <c r="BO96" s="150">
        <f t="shared" si="88"/>
        <v>0</v>
      </c>
      <c r="BP96" s="95" t="str">
        <f t="shared" si="89"/>
        <v/>
      </c>
      <c r="BQ96" s="22" t="str">
        <f t="shared" si="90"/>
        <v/>
      </c>
      <c r="BR96" s="57">
        <f>IF(BP96&lt;&gt;"",VLOOKUP(BQ96,Point!$A$3:$B$122,2),0)</f>
        <v>0</v>
      </c>
      <c r="BS96" s="64" t="str">
        <f t="shared" si="60"/>
        <v/>
      </c>
    </row>
    <row r="97" spans="1:71" ht="13.1" x14ac:dyDescent="0.25">
      <c r="A97" s="41" t="str">
        <f t="shared" si="61"/>
        <v/>
      </c>
      <c r="B97" s="52" t="str">
        <f t="shared" si="62"/>
        <v/>
      </c>
      <c r="C97" s="34"/>
      <c r="D97" s="29"/>
      <c r="E97" s="29"/>
      <c r="F97" s="29"/>
      <c r="G97" s="31"/>
      <c r="H97" s="48"/>
      <c r="I97" s="53" t="str">
        <f t="shared" si="63"/>
        <v/>
      </c>
      <c r="J97" s="54" t="str">
        <f t="shared" si="64"/>
        <v/>
      </c>
      <c r="K97" s="54" t="str">
        <f t="shared" si="65"/>
        <v/>
      </c>
      <c r="L97" s="55" t="str">
        <f t="shared" si="66"/>
        <v/>
      </c>
      <c r="M97" s="36" t="str">
        <f t="shared" si="67"/>
        <v/>
      </c>
      <c r="N97" s="26"/>
      <c r="O97" s="43">
        <f>IF(N97,VLOOKUP(N97,Point!$A$3:$B$122,2),0)</f>
        <v>0</v>
      </c>
      <c r="P97" s="61" t="str">
        <f t="shared" si="68"/>
        <v/>
      </c>
      <c r="Q97" s="35"/>
      <c r="R97" s="26"/>
      <c r="S97" s="100"/>
      <c r="T97" s="102" t="str">
        <f t="shared" si="69"/>
        <v/>
      </c>
      <c r="U97" s="35"/>
      <c r="V97" s="29"/>
      <c r="W97" s="105"/>
      <c r="X97" s="102" t="str">
        <f t="shared" si="70"/>
        <v/>
      </c>
      <c r="Y97" s="119" t="str">
        <f t="shared" si="71"/>
        <v/>
      </c>
      <c r="Z97" s="35"/>
      <c r="AA97" s="26"/>
      <c r="AB97" s="100"/>
      <c r="AC97" s="102" t="str">
        <f t="shared" si="72"/>
        <v/>
      </c>
      <c r="AD97" s="35"/>
      <c r="AE97" s="26"/>
      <c r="AF97" s="105"/>
      <c r="AG97" s="102" t="str">
        <f t="shared" si="73"/>
        <v/>
      </c>
      <c r="AH97" s="119" t="str">
        <f t="shared" si="74"/>
        <v/>
      </c>
      <c r="AI97" s="41" t="str">
        <f t="shared" si="75"/>
        <v/>
      </c>
      <c r="AJ97" s="22" t="str">
        <f t="shared" si="76"/>
        <v/>
      </c>
      <c r="AK97" s="57">
        <f>IF(AJ97&lt;&gt;"",VLOOKUP(AJ97,Point!$A$3:$B$122,2),0)</f>
        <v>0</v>
      </c>
      <c r="AL97" s="61" t="str">
        <f t="shared" si="77"/>
        <v/>
      </c>
      <c r="AM97" s="35"/>
      <c r="AN97" s="26"/>
      <c r="AO97" s="100"/>
      <c r="AP97" s="102" t="str">
        <f t="shared" si="78"/>
        <v/>
      </c>
      <c r="AQ97" s="35"/>
      <c r="AR97" s="29"/>
      <c r="AS97" s="105"/>
      <c r="AT97" s="95" t="str">
        <f t="shared" si="79"/>
        <v/>
      </c>
      <c r="AU97" s="22" t="str">
        <f t="shared" si="80"/>
        <v/>
      </c>
      <c r="AV97" s="87">
        <f>IF(AND(AU97&lt;&gt;"",AU97&gt;Point!$I$8),AU97-Point!$I$8,0)</f>
        <v>0</v>
      </c>
      <c r="AW97" s="22">
        <f>IF(AV97&lt;&gt;0,VLOOKUP(AV97,Point!$I$11:$J$48,2),0)</f>
        <v>0</v>
      </c>
      <c r="AX97" s="26"/>
      <c r="AY97" s="22" t="str">
        <f t="shared" si="81"/>
        <v/>
      </c>
      <c r="AZ97" s="22" t="str">
        <f t="shared" si="82"/>
        <v/>
      </c>
      <c r="BA97" s="22" t="str">
        <f t="shared" si="83"/>
        <v/>
      </c>
      <c r="BB97" s="43">
        <f>IF(AY97&lt;&gt;"",VLOOKUP(BA97,Point!$A$3:$B$122,2),0)</f>
        <v>0</v>
      </c>
      <c r="BC97" s="128" t="str">
        <f t="shared" si="84"/>
        <v/>
      </c>
      <c r="BD97" s="65"/>
      <c r="BE97" s="27"/>
      <c r="BF97" s="22">
        <f t="shared" si="85"/>
        <v>0</v>
      </c>
      <c r="BG97" s="65"/>
      <c r="BH97" s="27"/>
      <c r="BI97" s="22">
        <f t="shared" si="86"/>
        <v>0</v>
      </c>
      <c r="BJ97" s="65"/>
      <c r="BK97" s="27"/>
      <c r="BL97" s="22">
        <f t="shared" si="87"/>
        <v>0</v>
      </c>
      <c r="BM97" s="65"/>
      <c r="BN97" s="27"/>
      <c r="BO97" s="150">
        <f t="shared" si="88"/>
        <v>0</v>
      </c>
      <c r="BP97" s="95" t="str">
        <f t="shared" si="89"/>
        <v/>
      </c>
      <c r="BQ97" s="22" t="str">
        <f t="shared" si="90"/>
        <v/>
      </c>
      <c r="BR97" s="57">
        <f>IF(BP97&lt;&gt;"",VLOOKUP(BQ97,Point!$A$3:$B$122,2),0)</f>
        <v>0</v>
      </c>
      <c r="BS97" s="64" t="str">
        <f t="shared" si="60"/>
        <v/>
      </c>
    </row>
    <row r="98" spans="1:71" ht="13.1" x14ac:dyDescent="0.25">
      <c r="A98" s="41" t="str">
        <f t="shared" si="61"/>
        <v/>
      </c>
      <c r="B98" s="52" t="str">
        <f t="shared" si="62"/>
        <v/>
      </c>
      <c r="C98" s="34"/>
      <c r="D98" s="29"/>
      <c r="E98" s="29"/>
      <c r="F98" s="29"/>
      <c r="G98" s="31"/>
      <c r="H98" s="48"/>
      <c r="I98" s="53" t="str">
        <f t="shared" si="63"/>
        <v/>
      </c>
      <c r="J98" s="54" t="str">
        <f t="shared" si="64"/>
        <v/>
      </c>
      <c r="K98" s="54" t="str">
        <f t="shared" si="65"/>
        <v/>
      </c>
      <c r="L98" s="55" t="str">
        <f t="shared" si="66"/>
        <v/>
      </c>
      <c r="M98" s="36" t="str">
        <f t="shared" si="67"/>
        <v/>
      </c>
      <c r="N98" s="26"/>
      <c r="O98" s="43">
        <f>IF(N98,VLOOKUP(N98,Point!$A$3:$B$122,2),0)</f>
        <v>0</v>
      </c>
      <c r="P98" s="61" t="str">
        <f t="shared" si="68"/>
        <v/>
      </c>
      <c r="Q98" s="35"/>
      <c r="R98" s="26"/>
      <c r="S98" s="100"/>
      <c r="T98" s="102" t="str">
        <f t="shared" si="69"/>
        <v/>
      </c>
      <c r="U98" s="35"/>
      <c r="V98" s="29"/>
      <c r="W98" s="105"/>
      <c r="X98" s="102" t="str">
        <f t="shared" si="70"/>
        <v/>
      </c>
      <c r="Y98" s="119" t="str">
        <f t="shared" si="71"/>
        <v/>
      </c>
      <c r="Z98" s="35"/>
      <c r="AA98" s="26"/>
      <c r="AB98" s="100"/>
      <c r="AC98" s="102" t="str">
        <f t="shared" si="72"/>
        <v/>
      </c>
      <c r="AD98" s="35"/>
      <c r="AE98" s="26"/>
      <c r="AF98" s="105"/>
      <c r="AG98" s="102" t="str">
        <f t="shared" si="73"/>
        <v/>
      </c>
      <c r="AH98" s="119" t="str">
        <f t="shared" si="74"/>
        <v/>
      </c>
      <c r="AI98" s="41" t="str">
        <f t="shared" si="75"/>
        <v/>
      </c>
      <c r="AJ98" s="22" t="str">
        <f t="shared" si="76"/>
        <v/>
      </c>
      <c r="AK98" s="57">
        <f>IF(AJ98&lt;&gt;"",VLOOKUP(AJ98,Point!$A$3:$B$122,2),0)</f>
        <v>0</v>
      </c>
      <c r="AL98" s="61" t="str">
        <f t="shared" si="77"/>
        <v/>
      </c>
      <c r="AM98" s="35"/>
      <c r="AN98" s="26"/>
      <c r="AO98" s="100"/>
      <c r="AP98" s="102" t="str">
        <f t="shared" si="78"/>
        <v/>
      </c>
      <c r="AQ98" s="35"/>
      <c r="AR98" s="29"/>
      <c r="AS98" s="105"/>
      <c r="AT98" s="95" t="str">
        <f t="shared" si="79"/>
        <v/>
      </c>
      <c r="AU98" s="22" t="str">
        <f t="shared" si="80"/>
        <v/>
      </c>
      <c r="AV98" s="87">
        <f>IF(AND(AU98&lt;&gt;"",AU98&gt;Point!$I$8),AU98-Point!$I$8,0)</f>
        <v>0</v>
      </c>
      <c r="AW98" s="22">
        <f>IF(AV98&lt;&gt;0,VLOOKUP(AV98,Point!$I$11:$J$48,2),0)</f>
        <v>0</v>
      </c>
      <c r="AX98" s="26"/>
      <c r="AY98" s="22" t="str">
        <f t="shared" si="81"/>
        <v/>
      </c>
      <c r="AZ98" s="22" t="str">
        <f t="shared" si="82"/>
        <v/>
      </c>
      <c r="BA98" s="22" t="str">
        <f t="shared" si="83"/>
        <v/>
      </c>
      <c r="BB98" s="43">
        <f>IF(AY98&lt;&gt;"",VLOOKUP(BA98,Point!$A$3:$B$122,2),0)</f>
        <v>0</v>
      </c>
      <c r="BC98" s="128" t="str">
        <f t="shared" si="84"/>
        <v/>
      </c>
      <c r="BD98" s="65"/>
      <c r="BE98" s="27"/>
      <c r="BF98" s="22">
        <f t="shared" si="85"/>
        <v>0</v>
      </c>
      <c r="BG98" s="65"/>
      <c r="BH98" s="27"/>
      <c r="BI98" s="22">
        <f t="shared" si="86"/>
        <v>0</v>
      </c>
      <c r="BJ98" s="65"/>
      <c r="BK98" s="27"/>
      <c r="BL98" s="22">
        <f t="shared" si="87"/>
        <v>0</v>
      </c>
      <c r="BM98" s="65"/>
      <c r="BN98" s="27"/>
      <c r="BO98" s="150">
        <f t="shared" si="88"/>
        <v>0</v>
      </c>
      <c r="BP98" s="95" t="str">
        <f t="shared" si="89"/>
        <v/>
      </c>
      <c r="BQ98" s="22" t="str">
        <f t="shared" si="90"/>
        <v/>
      </c>
      <c r="BR98" s="57">
        <f>IF(BP98&lt;&gt;"",VLOOKUP(BQ98,Point!$A$3:$B$122,2),0)</f>
        <v>0</v>
      </c>
      <c r="BS98" s="64" t="str">
        <f t="shared" si="60"/>
        <v/>
      </c>
    </row>
    <row r="99" spans="1:71" ht="13.1" x14ac:dyDescent="0.25">
      <c r="A99" s="41" t="str">
        <f t="shared" si="61"/>
        <v/>
      </c>
      <c r="B99" s="52" t="str">
        <f t="shared" si="62"/>
        <v/>
      </c>
      <c r="C99" s="34"/>
      <c r="D99" s="29"/>
      <c r="E99" s="29"/>
      <c r="F99" s="29"/>
      <c r="G99" s="31"/>
      <c r="H99" s="48"/>
      <c r="I99" s="53" t="str">
        <f t="shared" si="63"/>
        <v/>
      </c>
      <c r="J99" s="54" t="str">
        <f t="shared" si="64"/>
        <v/>
      </c>
      <c r="K99" s="54" t="str">
        <f t="shared" si="65"/>
        <v/>
      </c>
      <c r="L99" s="55" t="str">
        <f t="shared" si="66"/>
        <v/>
      </c>
      <c r="M99" s="36" t="str">
        <f t="shared" si="67"/>
        <v/>
      </c>
      <c r="N99" s="26"/>
      <c r="O99" s="43">
        <f>IF(N99,VLOOKUP(N99,Point!$A$3:$B$122,2),0)</f>
        <v>0</v>
      </c>
      <c r="P99" s="61" t="str">
        <f t="shared" si="68"/>
        <v/>
      </c>
      <c r="Q99" s="35"/>
      <c r="R99" s="26"/>
      <c r="S99" s="100"/>
      <c r="T99" s="102" t="str">
        <f t="shared" si="69"/>
        <v/>
      </c>
      <c r="U99" s="35"/>
      <c r="V99" s="29"/>
      <c r="W99" s="105"/>
      <c r="X99" s="102" t="str">
        <f t="shared" si="70"/>
        <v/>
      </c>
      <c r="Y99" s="119" t="str">
        <f t="shared" si="71"/>
        <v/>
      </c>
      <c r="Z99" s="35"/>
      <c r="AA99" s="26"/>
      <c r="AB99" s="100"/>
      <c r="AC99" s="102" t="str">
        <f t="shared" si="72"/>
        <v/>
      </c>
      <c r="AD99" s="35"/>
      <c r="AE99" s="26"/>
      <c r="AF99" s="105"/>
      <c r="AG99" s="102" t="str">
        <f t="shared" si="73"/>
        <v/>
      </c>
      <c r="AH99" s="119" t="str">
        <f t="shared" si="74"/>
        <v/>
      </c>
      <c r="AI99" s="41" t="str">
        <f t="shared" si="75"/>
        <v/>
      </c>
      <c r="AJ99" s="22" t="str">
        <f t="shared" si="76"/>
        <v/>
      </c>
      <c r="AK99" s="57">
        <f>IF(AJ99&lt;&gt;"",VLOOKUP(AJ99,Point!$A$3:$B$122,2),0)</f>
        <v>0</v>
      </c>
      <c r="AL99" s="61" t="str">
        <f t="shared" si="77"/>
        <v/>
      </c>
      <c r="AM99" s="35"/>
      <c r="AN99" s="26"/>
      <c r="AO99" s="100"/>
      <c r="AP99" s="102" t="str">
        <f t="shared" si="78"/>
        <v/>
      </c>
      <c r="AQ99" s="35"/>
      <c r="AR99" s="29"/>
      <c r="AS99" s="105"/>
      <c r="AT99" s="95" t="str">
        <f t="shared" si="79"/>
        <v/>
      </c>
      <c r="AU99" s="22" t="str">
        <f t="shared" si="80"/>
        <v/>
      </c>
      <c r="AV99" s="87">
        <f>IF(AND(AU99&lt;&gt;"",AU99&gt;Point!$I$8),AU99-Point!$I$8,0)</f>
        <v>0</v>
      </c>
      <c r="AW99" s="22">
        <f>IF(AV99&lt;&gt;0,VLOOKUP(AV99,Point!$I$11:$J$48,2),0)</f>
        <v>0</v>
      </c>
      <c r="AX99" s="26"/>
      <c r="AY99" s="22" t="str">
        <f t="shared" si="81"/>
        <v/>
      </c>
      <c r="AZ99" s="22" t="str">
        <f t="shared" si="82"/>
        <v/>
      </c>
      <c r="BA99" s="22" t="str">
        <f t="shared" si="83"/>
        <v/>
      </c>
      <c r="BB99" s="43">
        <f>IF(AY99&lt;&gt;"",VLOOKUP(BA99,Point!$A$3:$B$122,2),0)</f>
        <v>0</v>
      </c>
      <c r="BC99" s="128" t="str">
        <f t="shared" si="84"/>
        <v/>
      </c>
      <c r="BD99" s="65"/>
      <c r="BE99" s="27"/>
      <c r="BF99" s="22">
        <f t="shared" si="85"/>
        <v>0</v>
      </c>
      <c r="BG99" s="65"/>
      <c r="BH99" s="27"/>
      <c r="BI99" s="22">
        <f t="shared" si="86"/>
        <v>0</v>
      </c>
      <c r="BJ99" s="65"/>
      <c r="BK99" s="27"/>
      <c r="BL99" s="22">
        <f t="shared" si="87"/>
        <v>0</v>
      </c>
      <c r="BM99" s="65"/>
      <c r="BN99" s="27"/>
      <c r="BO99" s="150">
        <f t="shared" si="88"/>
        <v>0</v>
      </c>
      <c r="BP99" s="95" t="str">
        <f t="shared" si="89"/>
        <v/>
      </c>
      <c r="BQ99" s="22" t="str">
        <f t="shared" si="90"/>
        <v/>
      </c>
      <c r="BR99" s="57">
        <f>IF(BP99&lt;&gt;"",VLOOKUP(BQ99,Point!$A$3:$B$122,2),0)</f>
        <v>0</v>
      </c>
      <c r="BS99" s="64" t="str">
        <f t="shared" si="60"/>
        <v/>
      </c>
    </row>
    <row r="100" spans="1:71" ht="13.1" x14ac:dyDescent="0.25">
      <c r="A100" s="41" t="str">
        <f t="shared" si="61"/>
        <v/>
      </c>
      <c r="B100" s="52" t="str">
        <f t="shared" si="62"/>
        <v/>
      </c>
      <c r="C100" s="34"/>
      <c r="D100" s="29"/>
      <c r="E100" s="29"/>
      <c r="F100" s="29"/>
      <c r="G100" s="31"/>
      <c r="H100" s="48"/>
      <c r="I100" s="53" t="str">
        <f t="shared" si="63"/>
        <v/>
      </c>
      <c r="J100" s="54" t="str">
        <f t="shared" si="64"/>
        <v/>
      </c>
      <c r="K100" s="54" t="str">
        <f t="shared" si="65"/>
        <v/>
      </c>
      <c r="L100" s="55" t="str">
        <f t="shared" si="66"/>
        <v/>
      </c>
      <c r="M100" s="36" t="str">
        <f t="shared" si="67"/>
        <v/>
      </c>
      <c r="N100" s="26"/>
      <c r="O100" s="43">
        <f>IF(N100,VLOOKUP(N100,Point!$A$3:$B$122,2),0)</f>
        <v>0</v>
      </c>
      <c r="P100" s="61" t="str">
        <f t="shared" si="68"/>
        <v/>
      </c>
      <c r="Q100" s="35"/>
      <c r="R100" s="26"/>
      <c r="S100" s="100"/>
      <c r="T100" s="102" t="str">
        <f t="shared" si="69"/>
        <v/>
      </c>
      <c r="U100" s="35"/>
      <c r="V100" s="29"/>
      <c r="W100" s="105"/>
      <c r="X100" s="102" t="str">
        <f t="shared" si="70"/>
        <v/>
      </c>
      <c r="Y100" s="119" t="str">
        <f t="shared" si="71"/>
        <v/>
      </c>
      <c r="Z100" s="35"/>
      <c r="AA100" s="26"/>
      <c r="AB100" s="100"/>
      <c r="AC100" s="102" t="str">
        <f t="shared" si="72"/>
        <v/>
      </c>
      <c r="AD100" s="35"/>
      <c r="AE100" s="26"/>
      <c r="AF100" s="105"/>
      <c r="AG100" s="102" t="str">
        <f t="shared" si="73"/>
        <v/>
      </c>
      <c r="AH100" s="119" t="str">
        <f t="shared" si="74"/>
        <v/>
      </c>
      <c r="AI100" s="41" t="str">
        <f t="shared" si="75"/>
        <v/>
      </c>
      <c r="AJ100" s="22" t="str">
        <f t="shared" si="76"/>
        <v/>
      </c>
      <c r="AK100" s="57">
        <f>IF(AJ100&lt;&gt;"",VLOOKUP(AJ100,Point!$A$3:$B$122,2),0)</f>
        <v>0</v>
      </c>
      <c r="AL100" s="61" t="str">
        <f t="shared" si="77"/>
        <v/>
      </c>
      <c r="AM100" s="35"/>
      <c r="AN100" s="26"/>
      <c r="AO100" s="100"/>
      <c r="AP100" s="102" t="str">
        <f t="shared" si="78"/>
        <v/>
      </c>
      <c r="AQ100" s="35"/>
      <c r="AR100" s="29"/>
      <c r="AS100" s="105"/>
      <c r="AT100" s="95" t="str">
        <f t="shared" si="79"/>
        <v/>
      </c>
      <c r="AU100" s="22" t="str">
        <f t="shared" si="80"/>
        <v/>
      </c>
      <c r="AV100" s="87">
        <f>IF(AND(AU100&lt;&gt;"",AU100&gt;Point!$I$8),AU100-Point!$I$8,0)</f>
        <v>0</v>
      </c>
      <c r="AW100" s="22">
        <f>IF(AV100&lt;&gt;0,VLOOKUP(AV100,Point!$I$11:$J$48,2),0)</f>
        <v>0</v>
      </c>
      <c r="AX100" s="26"/>
      <c r="AY100" s="22" t="str">
        <f t="shared" si="81"/>
        <v/>
      </c>
      <c r="AZ100" s="22" t="str">
        <f t="shared" si="82"/>
        <v/>
      </c>
      <c r="BA100" s="22" t="str">
        <f t="shared" si="83"/>
        <v/>
      </c>
      <c r="BB100" s="43">
        <f>IF(AY100&lt;&gt;"",VLOOKUP(BA100,Point!$A$3:$B$122,2),0)</f>
        <v>0</v>
      </c>
      <c r="BC100" s="128" t="str">
        <f t="shared" si="84"/>
        <v/>
      </c>
      <c r="BD100" s="65"/>
      <c r="BE100" s="27"/>
      <c r="BF100" s="22">
        <f t="shared" si="85"/>
        <v>0</v>
      </c>
      <c r="BG100" s="65"/>
      <c r="BH100" s="27"/>
      <c r="BI100" s="22">
        <f t="shared" si="86"/>
        <v>0</v>
      </c>
      <c r="BJ100" s="65"/>
      <c r="BK100" s="27"/>
      <c r="BL100" s="22">
        <f t="shared" si="87"/>
        <v>0</v>
      </c>
      <c r="BM100" s="65"/>
      <c r="BN100" s="27"/>
      <c r="BO100" s="150">
        <f t="shared" si="88"/>
        <v>0</v>
      </c>
      <c r="BP100" s="95" t="str">
        <f t="shared" si="89"/>
        <v/>
      </c>
      <c r="BQ100" s="22" t="str">
        <f t="shared" si="90"/>
        <v/>
      </c>
      <c r="BR100" s="57">
        <f>IF(BP100&lt;&gt;"",VLOOKUP(BQ100,Point!$A$3:$B$122,2),0)</f>
        <v>0</v>
      </c>
      <c r="BS100" s="64" t="str">
        <f t="shared" ref="BS100:BS119" si="91">IF($C100,$C100,"")</f>
        <v/>
      </c>
    </row>
    <row r="101" spans="1:71" ht="13.1" x14ac:dyDescent="0.25">
      <c r="A101" s="41" t="str">
        <f t="shared" ref="A101:A132" si="92">IF(C101,RANK(B101,$B$5:$B$119,),"")</f>
        <v/>
      </c>
      <c r="B101" s="52" t="str">
        <f t="shared" ref="B101:B132" si="93">IF(C101,(O101+AK101+BB101+BR101),"")</f>
        <v/>
      </c>
      <c r="C101" s="34"/>
      <c r="D101" s="29"/>
      <c r="E101" s="29"/>
      <c r="F101" s="29"/>
      <c r="G101" s="31"/>
      <c r="H101" s="48"/>
      <c r="I101" s="53" t="str">
        <f t="shared" ref="I101:I119" si="94">IF(C101,N101,"")</f>
        <v/>
      </c>
      <c r="J101" s="54" t="str">
        <f t="shared" ref="J101:J119" si="95">IF(C101,AJ101,"")</f>
        <v/>
      </c>
      <c r="K101" s="54" t="str">
        <f t="shared" ref="K101:K119" si="96">IF(C101,BA101,"")</f>
        <v/>
      </c>
      <c r="L101" s="55" t="str">
        <f t="shared" ref="L101:L119" si="97">IF(C101,BL101,"")</f>
        <v/>
      </c>
      <c r="M101" s="36" t="str">
        <f t="shared" ref="M101:M119" si="98">IF($C101,$C101,"")</f>
        <v/>
      </c>
      <c r="N101" s="26"/>
      <c r="O101" s="43">
        <f>IF(N101,VLOOKUP(N101,Point!$A$3:$B$122,2),0)</f>
        <v>0</v>
      </c>
      <c r="P101" s="61" t="str">
        <f t="shared" ref="P101:P119" si="99">IF($C101,$C101,"")</f>
        <v/>
      </c>
      <c r="Q101" s="35"/>
      <c r="R101" s="26"/>
      <c r="S101" s="100"/>
      <c r="T101" s="102" t="str">
        <f t="shared" ref="T101:T132" si="100">IF(S101&lt;&gt;"",Q101*3600+R101*60+S101,"")</f>
        <v/>
      </c>
      <c r="U101" s="35"/>
      <c r="V101" s="29"/>
      <c r="W101" s="105"/>
      <c r="X101" s="102" t="str">
        <f t="shared" ref="X101:X132" si="101">IF(W101&lt;&gt;"",U101*3600+V101*60+W101,"")</f>
        <v/>
      </c>
      <c r="Y101" s="119" t="str">
        <f t="shared" ref="Y101:Y132" si="102">IF(W101&lt;&gt;"",X101-T101,"")</f>
        <v/>
      </c>
      <c r="Z101" s="35"/>
      <c r="AA101" s="26"/>
      <c r="AB101" s="100"/>
      <c r="AC101" s="102" t="str">
        <f t="shared" ref="AC101:AC132" si="103">IF(AB101&lt;&gt;"",Z101*3600+AA101*60+AB101,"")</f>
        <v/>
      </c>
      <c r="AD101" s="35"/>
      <c r="AE101" s="26"/>
      <c r="AF101" s="105"/>
      <c r="AG101" s="102" t="str">
        <f t="shared" ref="AG101:AG132" si="104">IF(AF101&lt;&gt;"",AD101*3600+AE101*60+AF101,"")</f>
        <v/>
      </c>
      <c r="AH101" s="119" t="str">
        <f t="shared" ref="AH101:AH132" si="105">IF(AF101&lt;&gt;"",AG101-AC101,"")</f>
        <v/>
      </c>
      <c r="AI101" s="41" t="str">
        <f t="shared" ref="AI101:AI132" si="106">IF(OR(Y101&lt;&gt;"",AH101&lt;&gt;""),MIN(Y101,AH101),"")</f>
        <v/>
      </c>
      <c r="AJ101" s="22" t="str">
        <f t="shared" ref="AJ101:AJ132" si="107">IF(AI101&lt;&gt;"",RANK(AI101,$AI$5:$AI$119,1),"")</f>
        <v/>
      </c>
      <c r="AK101" s="57">
        <f>IF(AJ101&lt;&gt;"",VLOOKUP(AJ101,Point!$A$3:$B$122,2),0)</f>
        <v>0</v>
      </c>
      <c r="AL101" s="61" t="str">
        <f t="shared" ref="AL101:AL119" si="108">IF($C101,$C101,"")</f>
        <v/>
      </c>
      <c r="AM101" s="35"/>
      <c r="AN101" s="26"/>
      <c r="AO101" s="100"/>
      <c r="AP101" s="102" t="str">
        <f t="shared" ref="AP101:AP132" si="109">IF(AO101&lt;&gt;"",AM101*3600+AN101*60+AO101,"")</f>
        <v/>
      </c>
      <c r="AQ101" s="35"/>
      <c r="AR101" s="29"/>
      <c r="AS101" s="105"/>
      <c r="AT101" s="95" t="str">
        <f t="shared" ref="AT101:AT132" si="110">IF(AS101&lt;&gt;"",AQ101*3600+AR101*60+AS101,"")</f>
        <v/>
      </c>
      <c r="AU101" s="22" t="str">
        <f t="shared" ref="AU101:AU132" si="111">IF(AO101&lt;&gt;"",AT101-AP101,"")</f>
        <v/>
      </c>
      <c r="AV101" s="87">
        <f>IF(AND(AU101&lt;&gt;"",AU101&gt;Point!$I$8),AU101-Point!$I$8,0)</f>
        <v>0</v>
      </c>
      <c r="AW101" s="22">
        <f>IF(AV101&lt;&gt;0,VLOOKUP(AV101,Point!$I$11:$J$48,2),0)</f>
        <v>0</v>
      </c>
      <c r="AX101" s="26"/>
      <c r="AY101" s="22" t="str">
        <f t="shared" ref="AY101:AY132" si="112">IF(AX101&lt;&gt;"",AX101-AW101,"")</f>
        <v/>
      </c>
      <c r="AZ101" s="22" t="str">
        <f t="shared" ref="AZ101:AZ132" si="113">IF(AT101&lt;&gt;"",AY101*10000-AU101,"")</f>
        <v/>
      </c>
      <c r="BA101" s="22" t="str">
        <f t="shared" ref="BA101:BA132" si="114">IF(AX101&lt;&gt;"",RANK(AZ101,$AZ$5:$AZ$119,0),"")</f>
        <v/>
      </c>
      <c r="BB101" s="43">
        <f>IF(AY101&lt;&gt;"",VLOOKUP(BA101,Point!$A$3:$B$122,2),0)</f>
        <v>0</v>
      </c>
      <c r="BC101" s="128" t="str">
        <f t="shared" ref="BC101:BC119" si="115">IF($C101,$C101,"")</f>
        <v/>
      </c>
      <c r="BD101" s="65"/>
      <c r="BE101" s="27"/>
      <c r="BF101" s="22">
        <f t="shared" ref="BF101:BF132" si="116">BE101+BD101</f>
        <v>0</v>
      </c>
      <c r="BG101" s="65"/>
      <c r="BH101" s="27"/>
      <c r="BI101" s="22">
        <f t="shared" ref="BI101:BI132" si="117">BH101+BG101</f>
        <v>0</v>
      </c>
      <c r="BJ101" s="65"/>
      <c r="BK101" s="27"/>
      <c r="BL101" s="22">
        <f t="shared" ref="BL101:BL132" si="118">BK101+BJ101</f>
        <v>0</v>
      </c>
      <c r="BM101" s="65"/>
      <c r="BN101" s="27"/>
      <c r="BO101" s="150">
        <f t="shared" si="88"/>
        <v>0</v>
      </c>
      <c r="BP101" s="95" t="str">
        <f t="shared" si="89"/>
        <v/>
      </c>
      <c r="BQ101" s="22" t="str">
        <f t="shared" ref="BQ101:BQ119" si="119">IF(BD101&lt;&gt;"",RANK(BP101,$BP$5:$BP$119,0),"")</f>
        <v/>
      </c>
      <c r="BR101" s="57">
        <f>IF(BP101&lt;&gt;"",VLOOKUP(BQ101,Point!$A$3:$B$122,2),0)</f>
        <v>0</v>
      </c>
      <c r="BS101" s="64" t="str">
        <f t="shared" si="91"/>
        <v/>
      </c>
    </row>
    <row r="102" spans="1:71" ht="13.1" x14ac:dyDescent="0.25">
      <c r="A102" s="41" t="str">
        <f t="shared" si="92"/>
        <v/>
      </c>
      <c r="B102" s="52" t="str">
        <f t="shared" si="93"/>
        <v/>
      </c>
      <c r="C102" s="34"/>
      <c r="D102" s="29"/>
      <c r="E102" s="29"/>
      <c r="F102" s="29"/>
      <c r="G102" s="31"/>
      <c r="H102" s="48"/>
      <c r="I102" s="53" t="str">
        <f t="shared" si="94"/>
        <v/>
      </c>
      <c r="J102" s="54" t="str">
        <f t="shared" si="95"/>
        <v/>
      </c>
      <c r="K102" s="54" t="str">
        <f t="shared" si="96"/>
        <v/>
      </c>
      <c r="L102" s="55" t="str">
        <f t="shared" si="97"/>
        <v/>
      </c>
      <c r="M102" s="36" t="str">
        <f t="shared" si="98"/>
        <v/>
      </c>
      <c r="N102" s="26"/>
      <c r="O102" s="43">
        <f>IF(N102,VLOOKUP(N102,Point!$A$3:$B$122,2),0)</f>
        <v>0</v>
      </c>
      <c r="P102" s="61" t="str">
        <f t="shared" si="99"/>
        <v/>
      </c>
      <c r="Q102" s="35"/>
      <c r="R102" s="26"/>
      <c r="S102" s="100"/>
      <c r="T102" s="102" t="str">
        <f t="shared" si="100"/>
        <v/>
      </c>
      <c r="U102" s="35"/>
      <c r="V102" s="29"/>
      <c r="W102" s="105"/>
      <c r="X102" s="102" t="str">
        <f t="shared" si="101"/>
        <v/>
      </c>
      <c r="Y102" s="119" t="str">
        <f t="shared" si="102"/>
        <v/>
      </c>
      <c r="Z102" s="35"/>
      <c r="AA102" s="26"/>
      <c r="AB102" s="100"/>
      <c r="AC102" s="102" t="str">
        <f t="shared" si="103"/>
        <v/>
      </c>
      <c r="AD102" s="35"/>
      <c r="AE102" s="26"/>
      <c r="AF102" s="105"/>
      <c r="AG102" s="102" t="str">
        <f t="shared" si="104"/>
        <v/>
      </c>
      <c r="AH102" s="119" t="str">
        <f t="shared" si="105"/>
        <v/>
      </c>
      <c r="AI102" s="41" t="str">
        <f t="shared" si="106"/>
        <v/>
      </c>
      <c r="AJ102" s="22" t="str">
        <f t="shared" si="107"/>
        <v/>
      </c>
      <c r="AK102" s="57">
        <f>IF(AJ102&lt;&gt;"",VLOOKUP(AJ102,Point!$A$3:$B$122,2),0)</f>
        <v>0</v>
      </c>
      <c r="AL102" s="61" t="str">
        <f t="shared" si="108"/>
        <v/>
      </c>
      <c r="AM102" s="35"/>
      <c r="AN102" s="26"/>
      <c r="AO102" s="100"/>
      <c r="AP102" s="102" t="str">
        <f t="shared" si="109"/>
        <v/>
      </c>
      <c r="AQ102" s="35"/>
      <c r="AR102" s="29"/>
      <c r="AS102" s="105"/>
      <c r="AT102" s="95" t="str">
        <f t="shared" si="110"/>
        <v/>
      </c>
      <c r="AU102" s="22" t="str">
        <f t="shared" si="111"/>
        <v/>
      </c>
      <c r="AV102" s="87">
        <f>IF(AND(AU102&lt;&gt;"",AU102&gt;Point!$I$8),AU102-Point!$I$8,0)</f>
        <v>0</v>
      </c>
      <c r="AW102" s="22">
        <f>IF(AV102&lt;&gt;0,VLOOKUP(AV102,Point!$I$11:$J$48,2),0)</f>
        <v>0</v>
      </c>
      <c r="AX102" s="26"/>
      <c r="AY102" s="22" t="str">
        <f t="shared" si="112"/>
        <v/>
      </c>
      <c r="AZ102" s="22" t="str">
        <f t="shared" si="113"/>
        <v/>
      </c>
      <c r="BA102" s="22" t="str">
        <f t="shared" si="114"/>
        <v/>
      </c>
      <c r="BB102" s="43">
        <f>IF(AY102&lt;&gt;"",VLOOKUP(BA102,Point!$A$3:$B$122,2),0)</f>
        <v>0</v>
      </c>
      <c r="BC102" s="128" t="str">
        <f t="shared" si="115"/>
        <v/>
      </c>
      <c r="BD102" s="65"/>
      <c r="BE102" s="27"/>
      <c r="BF102" s="22">
        <f t="shared" si="116"/>
        <v>0</v>
      </c>
      <c r="BG102" s="65"/>
      <c r="BH102" s="27"/>
      <c r="BI102" s="22">
        <f t="shared" si="117"/>
        <v>0</v>
      </c>
      <c r="BJ102" s="65"/>
      <c r="BK102" s="27"/>
      <c r="BL102" s="22">
        <f t="shared" si="118"/>
        <v>0</v>
      </c>
      <c r="BM102" s="65"/>
      <c r="BN102" s="27"/>
      <c r="BO102" s="150">
        <f t="shared" si="88"/>
        <v>0</v>
      </c>
      <c r="BP102" s="95" t="str">
        <f t="shared" si="89"/>
        <v/>
      </c>
      <c r="BQ102" s="22" t="str">
        <f t="shared" si="119"/>
        <v/>
      </c>
      <c r="BR102" s="57">
        <f>IF(BP102&lt;&gt;"",VLOOKUP(BQ102,Point!$A$3:$B$122,2),0)</f>
        <v>0</v>
      </c>
      <c r="BS102" s="64" t="str">
        <f t="shared" si="91"/>
        <v/>
      </c>
    </row>
    <row r="103" spans="1:71" ht="13.1" x14ac:dyDescent="0.25">
      <c r="A103" s="41" t="str">
        <f t="shared" si="92"/>
        <v/>
      </c>
      <c r="B103" s="52" t="str">
        <f t="shared" si="93"/>
        <v/>
      </c>
      <c r="C103" s="34"/>
      <c r="D103" s="29"/>
      <c r="E103" s="29"/>
      <c r="F103" s="29"/>
      <c r="G103" s="31"/>
      <c r="H103" s="48"/>
      <c r="I103" s="53" t="str">
        <f t="shared" si="94"/>
        <v/>
      </c>
      <c r="J103" s="54" t="str">
        <f t="shared" si="95"/>
        <v/>
      </c>
      <c r="K103" s="54" t="str">
        <f t="shared" si="96"/>
        <v/>
      </c>
      <c r="L103" s="55" t="str">
        <f t="shared" si="97"/>
        <v/>
      </c>
      <c r="M103" s="36" t="str">
        <f t="shared" si="98"/>
        <v/>
      </c>
      <c r="N103" s="26"/>
      <c r="O103" s="43">
        <f>IF(N103,VLOOKUP(N103,Point!$A$3:$B$122,2),0)</f>
        <v>0</v>
      </c>
      <c r="P103" s="61" t="str">
        <f t="shared" si="99"/>
        <v/>
      </c>
      <c r="Q103" s="35"/>
      <c r="R103" s="26"/>
      <c r="S103" s="100"/>
      <c r="T103" s="102" t="str">
        <f t="shared" si="100"/>
        <v/>
      </c>
      <c r="U103" s="35"/>
      <c r="V103" s="29"/>
      <c r="W103" s="105"/>
      <c r="X103" s="102" t="str">
        <f t="shared" si="101"/>
        <v/>
      </c>
      <c r="Y103" s="119" t="str">
        <f t="shared" si="102"/>
        <v/>
      </c>
      <c r="Z103" s="35"/>
      <c r="AA103" s="26"/>
      <c r="AB103" s="100"/>
      <c r="AC103" s="102" t="str">
        <f t="shared" si="103"/>
        <v/>
      </c>
      <c r="AD103" s="35"/>
      <c r="AE103" s="26"/>
      <c r="AF103" s="105"/>
      <c r="AG103" s="102" t="str">
        <f t="shared" si="104"/>
        <v/>
      </c>
      <c r="AH103" s="119" t="str">
        <f t="shared" si="105"/>
        <v/>
      </c>
      <c r="AI103" s="41" t="str">
        <f t="shared" si="106"/>
        <v/>
      </c>
      <c r="AJ103" s="22" t="str">
        <f t="shared" si="107"/>
        <v/>
      </c>
      <c r="AK103" s="57">
        <f>IF(AJ103&lt;&gt;"",VLOOKUP(AJ103,Point!$A$3:$B$122,2),0)</f>
        <v>0</v>
      </c>
      <c r="AL103" s="61" t="str">
        <f t="shared" si="108"/>
        <v/>
      </c>
      <c r="AM103" s="35"/>
      <c r="AN103" s="26"/>
      <c r="AO103" s="100"/>
      <c r="AP103" s="102" t="str">
        <f t="shared" si="109"/>
        <v/>
      </c>
      <c r="AQ103" s="35"/>
      <c r="AR103" s="29"/>
      <c r="AS103" s="105"/>
      <c r="AT103" s="95" t="str">
        <f t="shared" si="110"/>
        <v/>
      </c>
      <c r="AU103" s="22" t="str">
        <f t="shared" si="111"/>
        <v/>
      </c>
      <c r="AV103" s="87">
        <f>IF(AND(AU103&lt;&gt;"",AU103&gt;Point!$I$8),AU103-Point!$I$8,0)</f>
        <v>0</v>
      </c>
      <c r="AW103" s="22">
        <f>IF(AV103&lt;&gt;0,VLOOKUP(AV103,Point!$I$11:$J$48,2),0)</f>
        <v>0</v>
      </c>
      <c r="AX103" s="26"/>
      <c r="AY103" s="22" t="str">
        <f t="shared" si="112"/>
        <v/>
      </c>
      <c r="AZ103" s="22" t="str">
        <f t="shared" si="113"/>
        <v/>
      </c>
      <c r="BA103" s="22" t="str">
        <f t="shared" si="114"/>
        <v/>
      </c>
      <c r="BB103" s="43">
        <f>IF(AY103&lt;&gt;"",VLOOKUP(BA103,Point!$A$3:$B$122,2),0)</f>
        <v>0</v>
      </c>
      <c r="BC103" s="128" t="str">
        <f t="shared" si="115"/>
        <v/>
      </c>
      <c r="BD103" s="65"/>
      <c r="BE103" s="27"/>
      <c r="BF103" s="22">
        <f t="shared" si="116"/>
        <v>0</v>
      </c>
      <c r="BG103" s="65"/>
      <c r="BH103" s="27"/>
      <c r="BI103" s="22">
        <f t="shared" si="117"/>
        <v>0</v>
      </c>
      <c r="BJ103" s="65"/>
      <c r="BK103" s="27"/>
      <c r="BL103" s="22">
        <f t="shared" si="118"/>
        <v>0</v>
      </c>
      <c r="BM103" s="65"/>
      <c r="BN103" s="27"/>
      <c r="BO103" s="150">
        <f t="shared" si="88"/>
        <v>0</v>
      </c>
      <c r="BP103" s="95" t="str">
        <f t="shared" si="89"/>
        <v/>
      </c>
      <c r="BQ103" s="22" t="str">
        <f t="shared" si="119"/>
        <v/>
      </c>
      <c r="BR103" s="57">
        <f>IF(BP103&lt;&gt;"",VLOOKUP(BQ103,Point!$A$3:$B$122,2),0)</f>
        <v>0</v>
      </c>
      <c r="BS103" s="64" t="str">
        <f t="shared" si="91"/>
        <v/>
      </c>
    </row>
    <row r="104" spans="1:71" ht="13.1" x14ac:dyDescent="0.25">
      <c r="A104" s="41" t="str">
        <f t="shared" si="92"/>
        <v/>
      </c>
      <c r="B104" s="52" t="str">
        <f t="shared" si="93"/>
        <v/>
      </c>
      <c r="C104" s="34"/>
      <c r="D104" s="29"/>
      <c r="E104" s="29"/>
      <c r="F104" s="29"/>
      <c r="G104" s="31"/>
      <c r="H104" s="48"/>
      <c r="I104" s="53" t="str">
        <f t="shared" si="94"/>
        <v/>
      </c>
      <c r="J104" s="54" t="str">
        <f t="shared" si="95"/>
        <v/>
      </c>
      <c r="K104" s="54" t="str">
        <f t="shared" si="96"/>
        <v/>
      </c>
      <c r="L104" s="55" t="str">
        <f t="shared" si="97"/>
        <v/>
      </c>
      <c r="M104" s="36" t="str">
        <f t="shared" si="98"/>
        <v/>
      </c>
      <c r="N104" s="26"/>
      <c r="O104" s="43">
        <f>IF(N104,VLOOKUP(N104,Point!$A$3:$B$122,2),0)</f>
        <v>0</v>
      </c>
      <c r="P104" s="61" t="str">
        <f t="shared" si="99"/>
        <v/>
      </c>
      <c r="Q104" s="35"/>
      <c r="R104" s="26"/>
      <c r="S104" s="100"/>
      <c r="T104" s="102" t="str">
        <f t="shared" si="100"/>
        <v/>
      </c>
      <c r="U104" s="35"/>
      <c r="V104" s="29"/>
      <c r="W104" s="105"/>
      <c r="X104" s="102" t="str">
        <f t="shared" si="101"/>
        <v/>
      </c>
      <c r="Y104" s="119" t="str">
        <f t="shared" si="102"/>
        <v/>
      </c>
      <c r="Z104" s="35"/>
      <c r="AA104" s="26"/>
      <c r="AB104" s="100"/>
      <c r="AC104" s="102" t="str">
        <f t="shared" si="103"/>
        <v/>
      </c>
      <c r="AD104" s="35"/>
      <c r="AE104" s="26"/>
      <c r="AF104" s="105"/>
      <c r="AG104" s="102" t="str">
        <f t="shared" si="104"/>
        <v/>
      </c>
      <c r="AH104" s="119" t="str">
        <f t="shared" si="105"/>
        <v/>
      </c>
      <c r="AI104" s="41" t="str">
        <f t="shared" si="106"/>
        <v/>
      </c>
      <c r="AJ104" s="22" t="str">
        <f t="shared" si="107"/>
        <v/>
      </c>
      <c r="AK104" s="57">
        <f>IF(AJ104&lt;&gt;"",VLOOKUP(AJ104,Point!$A$3:$B$122,2),0)</f>
        <v>0</v>
      </c>
      <c r="AL104" s="61" t="str">
        <f t="shared" si="108"/>
        <v/>
      </c>
      <c r="AM104" s="35"/>
      <c r="AN104" s="26"/>
      <c r="AO104" s="100"/>
      <c r="AP104" s="102" t="str">
        <f t="shared" si="109"/>
        <v/>
      </c>
      <c r="AQ104" s="35"/>
      <c r="AR104" s="29"/>
      <c r="AS104" s="105"/>
      <c r="AT104" s="95" t="str">
        <f t="shared" si="110"/>
        <v/>
      </c>
      <c r="AU104" s="22" t="str">
        <f t="shared" si="111"/>
        <v/>
      </c>
      <c r="AV104" s="87">
        <f>IF(AND(AU104&lt;&gt;"",AU104&gt;Point!$I$8),AU104-Point!$I$8,0)</f>
        <v>0</v>
      </c>
      <c r="AW104" s="22">
        <f>IF(AV104&lt;&gt;0,VLOOKUP(AV104,Point!$I$11:$J$48,2),0)</f>
        <v>0</v>
      </c>
      <c r="AX104" s="26"/>
      <c r="AY104" s="22" t="str">
        <f t="shared" si="112"/>
        <v/>
      </c>
      <c r="AZ104" s="22" t="str">
        <f t="shared" si="113"/>
        <v/>
      </c>
      <c r="BA104" s="22" t="str">
        <f t="shared" si="114"/>
        <v/>
      </c>
      <c r="BB104" s="43">
        <f>IF(AY104&lt;&gt;"",VLOOKUP(BA104,Point!$A$3:$B$122,2),0)</f>
        <v>0</v>
      </c>
      <c r="BC104" s="128" t="str">
        <f t="shared" si="115"/>
        <v/>
      </c>
      <c r="BD104" s="65"/>
      <c r="BE104" s="27"/>
      <c r="BF104" s="22">
        <f t="shared" si="116"/>
        <v>0</v>
      </c>
      <c r="BG104" s="65"/>
      <c r="BH104" s="27"/>
      <c r="BI104" s="22">
        <f t="shared" si="117"/>
        <v>0</v>
      </c>
      <c r="BJ104" s="65"/>
      <c r="BK104" s="27"/>
      <c r="BL104" s="22">
        <f t="shared" si="118"/>
        <v>0</v>
      </c>
      <c r="BM104" s="65"/>
      <c r="BN104" s="27"/>
      <c r="BO104" s="150">
        <f t="shared" si="88"/>
        <v>0</v>
      </c>
      <c r="BP104" s="95" t="str">
        <f t="shared" si="89"/>
        <v/>
      </c>
      <c r="BQ104" s="22" t="str">
        <f t="shared" si="119"/>
        <v/>
      </c>
      <c r="BR104" s="57">
        <f>IF(BP104&lt;&gt;"",VLOOKUP(BQ104,Point!$A$3:$B$122,2),0)</f>
        <v>0</v>
      </c>
      <c r="BS104" s="64" t="str">
        <f t="shared" si="91"/>
        <v/>
      </c>
    </row>
    <row r="105" spans="1:71" ht="13.1" x14ac:dyDescent="0.25">
      <c r="A105" s="41" t="str">
        <f t="shared" si="92"/>
        <v/>
      </c>
      <c r="B105" s="52" t="str">
        <f t="shared" si="93"/>
        <v/>
      </c>
      <c r="C105" s="34"/>
      <c r="D105" s="29"/>
      <c r="E105" s="29"/>
      <c r="F105" s="29"/>
      <c r="G105" s="31"/>
      <c r="H105" s="48"/>
      <c r="I105" s="53" t="str">
        <f t="shared" si="94"/>
        <v/>
      </c>
      <c r="J105" s="54" t="str">
        <f t="shared" si="95"/>
        <v/>
      </c>
      <c r="K105" s="54" t="str">
        <f t="shared" si="96"/>
        <v/>
      </c>
      <c r="L105" s="55" t="str">
        <f t="shared" si="97"/>
        <v/>
      </c>
      <c r="M105" s="36" t="str">
        <f t="shared" si="98"/>
        <v/>
      </c>
      <c r="N105" s="26"/>
      <c r="O105" s="43">
        <f>IF(N105,VLOOKUP(N105,Point!$A$3:$B$122,2),0)</f>
        <v>0</v>
      </c>
      <c r="P105" s="61" t="str">
        <f t="shared" si="99"/>
        <v/>
      </c>
      <c r="Q105" s="35"/>
      <c r="R105" s="26"/>
      <c r="S105" s="100"/>
      <c r="T105" s="102" t="str">
        <f t="shared" si="100"/>
        <v/>
      </c>
      <c r="U105" s="35"/>
      <c r="V105" s="29"/>
      <c r="W105" s="105"/>
      <c r="X105" s="102" t="str">
        <f t="shared" si="101"/>
        <v/>
      </c>
      <c r="Y105" s="119" t="str">
        <f t="shared" si="102"/>
        <v/>
      </c>
      <c r="Z105" s="35"/>
      <c r="AA105" s="26"/>
      <c r="AB105" s="100"/>
      <c r="AC105" s="102" t="str">
        <f t="shared" si="103"/>
        <v/>
      </c>
      <c r="AD105" s="35"/>
      <c r="AE105" s="26"/>
      <c r="AF105" s="105"/>
      <c r="AG105" s="102" t="str">
        <f t="shared" si="104"/>
        <v/>
      </c>
      <c r="AH105" s="119" t="str">
        <f t="shared" si="105"/>
        <v/>
      </c>
      <c r="AI105" s="41" t="str">
        <f t="shared" si="106"/>
        <v/>
      </c>
      <c r="AJ105" s="22" t="str">
        <f t="shared" si="107"/>
        <v/>
      </c>
      <c r="AK105" s="57">
        <f>IF(AJ105&lt;&gt;"",VLOOKUP(AJ105,Point!$A$3:$B$122,2),0)</f>
        <v>0</v>
      </c>
      <c r="AL105" s="61" t="str">
        <f t="shared" si="108"/>
        <v/>
      </c>
      <c r="AM105" s="35"/>
      <c r="AN105" s="26"/>
      <c r="AO105" s="100"/>
      <c r="AP105" s="102" t="str">
        <f t="shared" si="109"/>
        <v/>
      </c>
      <c r="AQ105" s="35"/>
      <c r="AR105" s="29"/>
      <c r="AS105" s="105"/>
      <c r="AT105" s="95" t="str">
        <f t="shared" si="110"/>
        <v/>
      </c>
      <c r="AU105" s="22" t="str">
        <f t="shared" si="111"/>
        <v/>
      </c>
      <c r="AV105" s="87">
        <f>IF(AND(AU105&lt;&gt;"",AU105&gt;Point!$I$8),AU105-Point!$I$8,0)</f>
        <v>0</v>
      </c>
      <c r="AW105" s="22">
        <f>IF(AV105&lt;&gt;0,VLOOKUP(AV105,Point!$I$11:$J$48,2),0)</f>
        <v>0</v>
      </c>
      <c r="AX105" s="26"/>
      <c r="AY105" s="22" t="str">
        <f t="shared" si="112"/>
        <v/>
      </c>
      <c r="AZ105" s="22" t="str">
        <f t="shared" si="113"/>
        <v/>
      </c>
      <c r="BA105" s="22" t="str">
        <f t="shared" si="114"/>
        <v/>
      </c>
      <c r="BB105" s="43">
        <f>IF(AY105&lt;&gt;"",VLOOKUP(BA105,Point!$A$3:$B$122,2),0)</f>
        <v>0</v>
      </c>
      <c r="BC105" s="128" t="str">
        <f t="shared" si="115"/>
        <v/>
      </c>
      <c r="BD105" s="65"/>
      <c r="BE105" s="27"/>
      <c r="BF105" s="22">
        <f t="shared" si="116"/>
        <v>0</v>
      </c>
      <c r="BG105" s="65"/>
      <c r="BH105" s="27"/>
      <c r="BI105" s="22">
        <f t="shared" si="117"/>
        <v>0</v>
      </c>
      <c r="BJ105" s="65"/>
      <c r="BK105" s="27"/>
      <c r="BL105" s="22">
        <f t="shared" si="118"/>
        <v>0</v>
      </c>
      <c r="BM105" s="65"/>
      <c r="BN105" s="27"/>
      <c r="BO105" s="150">
        <f t="shared" si="88"/>
        <v>0</v>
      </c>
      <c r="BP105" s="95" t="str">
        <f t="shared" si="89"/>
        <v/>
      </c>
      <c r="BQ105" s="22" t="str">
        <f t="shared" si="119"/>
        <v/>
      </c>
      <c r="BR105" s="57">
        <f>IF(BP105&lt;&gt;"",VLOOKUP(BQ105,Point!$A$3:$B$122,2),0)</f>
        <v>0</v>
      </c>
      <c r="BS105" s="64" t="str">
        <f t="shared" si="91"/>
        <v/>
      </c>
    </row>
    <row r="106" spans="1:71" ht="13.1" x14ac:dyDescent="0.25">
      <c r="A106" s="41" t="str">
        <f t="shared" si="92"/>
        <v/>
      </c>
      <c r="B106" s="52" t="str">
        <f t="shared" si="93"/>
        <v/>
      </c>
      <c r="C106" s="34"/>
      <c r="D106" s="29"/>
      <c r="E106" s="29"/>
      <c r="F106" s="29"/>
      <c r="G106" s="31"/>
      <c r="H106" s="48"/>
      <c r="I106" s="53" t="str">
        <f t="shared" si="94"/>
        <v/>
      </c>
      <c r="J106" s="54" t="str">
        <f t="shared" si="95"/>
        <v/>
      </c>
      <c r="K106" s="54" t="str">
        <f t="shared" si="96"/>
        <v/>
      </c>
      <c r="L106" s="55" t="str">
        <f t="shared" si="97"/>
        <v/>
      </c>
      <c r="M106" s="36" t="str">
        <f t="shared" si="98"/>
        <v/>
      </c>
      <c r="N106" s="26"/>
      <c r="O106" s="43">
        <f>IF(N106,VLOOKUP(N106,Point!$A$3:$B$122,2),0)</f>
        <v>0</v>
      </c>
      <c r="P106" s="61" t="str">
        <f t="shared" si="99"/>
        <v/>
      </c>
      <c r="Q106" s="35"/>
      <c r="R106" s="26"/>
      <c r="S106" s="100"/>
      <c r="T106" s="102" t="str">
        <f t="shared" si="100"/>
        <v/>
      </c>
      <c r="U106" s="35"/>
      <c r="V106" s="29"/>
      <c r="W106" s="105"/>
      <c r="X106" s="102" t="str">
        <f t="shared" si="101"/>
        <v/>
      </c>
      <c r="Y106" s="119" t="str">
        <f t="shared" si="102"/>
        <v/>
      </c>
      <c r="Z106" s="35"/>
      <c r="AA106" s="26"/>
      <c r="AB106" s="100"/>
      <c r="AC106" s="102" t="str">
        <f t="shared" si="103"/>
        <v/>
      </c>
      <c r="AD106" s="35"/>
      <c r="AE106" s="26"/>
      <c r="AF106" s="105"/>
      <c r="AG106" s="102" t="str">
        <f t="shared" si="104"/>
        <v/>
      </c>
      <c r="AH106" s="119" t="str">
        <f t="shared" si="105"/>
        <v/>
      </c>
      <c r="AI106" s="41" t="str">
        <f t="shared" si="106"/>
        <v/>
      </c>
      <c r="AJ106" s="22" t="str">
        <f t="shared" si="107"/>
        <v/>
      </c>
      <c r="AK106" s="57">
        <f>IF(AJ106&lt;&gt;"",VLOOKUP(AJ106,Point!$A$3:$B$122,2),0)</f>
        <v>0</v>
      </c>
      <c r="AL106" s="61" t="str">
        <f t="shared" si="108"/>
        <v/>
      </c>
      <c r="AM106" s="35"/>
      <c r="AN106" s="26"/>
      <c r="AO106" s="100"/>
      <c r="AP106" s="102" t="str">
        <f t="shared" si="109"/>
        <v/>
      </c>
      <c r="AQ106" s="35"/>
      <c r="AR106" s="29"/>
      <c r="AS106" s="105"/>
      <c r="AT106" s="95" t="str">
        <f t="shared" si="110"/>
        <v/>
      </c>
      <c r="AU106" s="22" t="str">
        <f t="shared" si="111"/>
        <v/>
      </c>
      <c r="AV106" s="87">
        <f>IF(AND(AU106&lt;&gt;"",AU106&gt;Point!$I$8),AU106-Point!$I$8,0)</f>
        <v>0</v>
      </c>
      <c r="AW106" s="22">
        <f>IF(AV106&lt;&gt;0,VLOOKUP(AV106,Point!$I$11:$J$48,2),0)</f>
        <v>0</v>
      </c>
      <c r="AX106" s="26"/>
      <c r="AY106" s="22" t="str">
        <f t="shared" si="112"/>
        <v/>
      </c>
      <c r="AZ106" s="22" t="str">
        <f t="shared" si="113"/>
        <v/>
      </c>
      <c r="BA106" s="22" t="str">
        <f t="shared" si="114"/>
        <v/>
      </c>
      <c r="BB106" s="43">
        <f>IF(AY106&lt;&gt;"",VLOOKUP(BA106,Point!$A$3:$B$122,2),0)</f>
        <v>0</v>
      </c>
      <c r="BC106" s="128" t="str">
        <f t="shared" si="115"/>
        <v/>
      </c>
      <c r="BD106" s="65"/>
      <c r="BE106" s="27"/>
      <c r="BF106" s="22">
        <f t="shared" si="116"/>
        <v>0</v>
      </c>
      <c r="BG106" s="65"/>
      <c r="BH106" s="27"/>
      <c r="BI106" s="22">
        <f t="shared" si="117"/>
        <v>0</v>
      </c>
      <c r="BJ106" s="65"/>
      <c r="BK106" s="27"/>
      <c r="BL106" s="22">
        <f t="shared" si="118"/>
        <v>0</v>
      </c>
      <c r="BM106" s="65"/>
      <c r="BN106" s="27"/>
      <c r="BO106" s="150">
        <f t="shared" si="88"/>
        <v>0</v>
      </c>
      <c r="BP106" s="95" t="str">
        <f t="shared" si="89"/>
        <v/>
      </c>
      <c r="BQ106" s="22" t="str">
        <f t="shared" si="119"/>
        <v/>
      </c>
      <c r="BR106" s="57">
        <f>IF(BP106&lt;&gt;"",VLOOKUP(BQ106,Point!$A$3:$B$122,2),0)</f>
        <v>0</v>
      </c>
      <c r="BS106" s="64" t="str">
        <f t="shared" si="91"/>
        <v/>
      </c>
    </row>
    <row r="107" spans="1:71" ht="13.1" x14ac:dyDescent="0.25">
      <c r="A107" s="41" t="str">
        <f t="shared" si="92"/>
        <v/>
      </c>
      <c r="B107" s="52" t="str">
        <f t="shared" si="93"/>
        <v/>
      </c>
      <c r="C107" s="34"/>
      <c r="D107" s="29"/>
      <c r="E107" s="29"/>
      <c r="F107" s="29"/>
      <c r="G107" s="31"/>
      <c r="H107" s="48"/>
      <c r="I107" s="53" t="str">
        <f t="shared" si="94"/>
        <v/>
      </c>
      <c r="J107" s="54" t="str">
        <f t="shared" si="95"/>
        <v/>
      </c>
      <c r="K107" s="54" t="str">
        <f t="shared" si="96"/>
        <v/>
      </c>
      <c r="L107" s="55" t="str">
        <f t="shared" si="97"/>
        <v/>
      </c>
      <c r="M107" s="36" t="str">
        <f t="shared" si="98"/>
        <v/>
      </c>
      <c r="N107" s="26"/>
      <c r="O107" s="43">
        <f>IF(N107,VLOOKUP(N107,Point!$A$3:$B$122,2),0)</f>
        <v>0</v>
      </c>
      <c r="P107" s="61" t="str">
        <f t="shared" si="99"/>
        <v/>
      </c>
      <c r="Q107" s="35"/>
      <c r="R107" s="26"/>
      <c r="S107" s="100"/>
      <c r="T107" s="102" t="str">
        <f t="shared" si="100"/>
        <v/>
      </c>
      <c r="U107" s="35"/>
      <c r="V107" s="29"/>
      <c r="W107" s="105"/>
      <c r="X107" s="102" t="str">
        <f t="shared" si="101"/>
        <v/>
      </c>
      <c r="Y107" s="119" t="str">
        <f t="shared" si="102"/>
        <v/>
      </c>
      <c r="Z107" s="35"/>
      <c r="AA107" s="26"/>
      <c r="AB107" s="100"/>
      <c r="AC107" s="102" t="str">
        <f t="shared" si="103"/>
        <v/>
      </c>
      <c r="AD107" s="35"/>
      <c r="AE107" s="26"/>
      <c r="AF107" s="105"/>
      <c r="AG107" s="102" t="str">
        <f t="shared" si="104"/>
        <v/>
      </c>
      <c r="AH107" s="119" t="str">
        <f t="shared" si="105"/>
        <v/>
      </c>
      <c r="AI107" s="41" t="str">
        <f t="shared" si="106"/>
        <v/>
      </c>
      <c r="AJ107" s="22" t="str">
        <f t="shared" si="107"/>
        <v/>
      </c>
      <c r="AK107" s="57">
        <f>IF(AJ107&lt;&gt;"",VLOOKUP(AJ107,Point!$A$3:$B$122,2),0)</f>
        <v>0</v>
      </c>
      <c r="AL107" s="61" t="str">
        <f t="shared" si="108"/>
        <v/>
      </c>
      <c r="AM107" s="35"/>
      <c r="AN107" s="26"/>
      <c r="AO107" s="100"/>
      <c r="AP107" s="102" t="str">
        <f t="shared" si="109"/>
        <v/>
      </c>
      <c r="AQ107" s="35"/>
      <c r="AR107" s="29"/>
      <c r="AS107" s="105"/>
      <c r="AT107" s="95" t="str">
        <f t="shared" si="110"/>
        <v/>
      </c>
      <c r="AU107" s="22" t="str">
        <f t="shared" si="111"/>
        <v/>
      </c>
      <c r="AV107" s="87">
        <f>IF(AND(AU107&lt;&gt;"",AU107&gt;Point!$I$8),AU107-Point!$I$8,0)</f>
        <v>0</v>
      </c>
      <c r="AW107" s="22">
        <f>IF(AV107&lt;&gt;0,VLOOKUP(AV107,Point!$I$11:$J$48,2),0)</f>
        <v>0</v>
      </c>
      <c r="AX107" s="26"/>
      <c r="AY107" s="22" t="str">
        <f t="shared" si="112"/>
        <v/>
      </c>
      <c r="AZ107" s="22" t="str">
        <f t="shared" si="113"/>
        <v/>
      </c>
      <c r="BA107" s="22" t="str">
        <f t="shared" si="114"/>
        <v/>
      </c>
      <c r="BB107" s="43">
        <f>IF(AY107&lt;&gt;"",VLOOKUP(BA107,Point!$A$3:$B$122,2),0)</f>
        <v>0</v>
      </c>
      <c r="BC107" s="128" t="str">
        <f t="shared" si="115"/>
        <v/>
      </c>
      <c r="BD107" s="65"/>
      <c r="BE107" s="27"/>
      <c r="BF107" s="22">
        <f t="shared" si="116"/>
        <v>0</v>
      </c>
      <c r="BG107" s="65"/>
      <c r="BH107" s="27"/>
      <c r="BI107" s="22">
        <f t="shared" si="117"/>
        <v>0</v>
      </c>
      <c r="BJ107" s="65"/>
      <c r="BK107" s="27"/>
      <c r="BL107" s="22">
        <f t="shared" si="118"/>
        <v>0</v>
      </c>
      <c r="BM107" s="65"/>
      <c r="BN107" s="27"/>
      <c r="BO107" s="150">
        <f t="shared" si="88"/>
        <v>0</v>
      </c>
      <c r="BP107" s="95" t="str">
        <f t="shared" si="89"/>
        <v/>
      </c>
      <c r="BQ107" s="22" t="str">
        <f t="shared" si="119"/>
        <v/>
      </c>
      <c r="BR107" s="57">
        <f>IF(BP107&lt;&gt;"",VLOOKUP(BQ107,Point!$A$3:$B$122,2),0)</f>
        <v>0</v>
      </c>
      <c r="BS107" s="64" t="str">
        <f t="shared" si="91"/>
        <v/>
      </c>
    </row>
    <row r="108" spans="1:71" ht="13.1" x14ac:dyDescent="0.25">
      <c r="A108" s="41" t="str">
        <f t="shared" si="92"/>
        <v/>
      </c>
      <c r="B108" s="52" t="str">
        <f t="shared" si="93"/>
        <v/>
      </c>
      <c r="C108" s="34"/>
      <c r="D108" s="29"/>
      <c r="E108" s="29"/>
      <c r="F108" s="29"/>
      <c r="G108" s="31"/>
      <c r="H108" s="48"/>
      <c r="I108" s="53" t="str">
        <f t="shared" si="94"/>
        <v/>
      </c>
      <c r="J108" s="54" t="str">
        <f t="shared" si="95"/>
        <v/>
      </c>
      <c r="K108" s="54" t="str">
        <f t="shared" si="96"/>
        <v/>
      </c>
      <c r="L108" s="55" t="str">
        <f t="shared" si="97"/>
        <v/>
      </c>
      <c r="M108" s="36" t="str">
        <f t="shared" si="98"/>
        <v/>
      </c>
      <c r="N108" s="26"/>
      <c r="O108" s="43">
        <f>IF(N108,VLOOKUP(N108,Point!$A$3:$B$122,2),0)</f>
        <v>0</v>
      </c>
      <c r="P108" s="61" t="str">
        <f t="shared" si="99"/>
        <v/>
      </c>
      <c r="Q108" s="35"/>
      <c r="R108" s="26"/>
      <c r="S108" s="100"/>
      <c r="T108" s="102" t="str">
        <f t="shared" si="100"/>
        <v/>
      </c>
      <c r="U108" s="35"/>
      <c r="V108" s="29"/>
      <c r="W108" s="105"/>
      <c r="X108" s="102" t="str">
        <f t="shared" si="101"/>
        <v/>
      </c>
      <c r="Y108" s="119" t="str">
        <f t="shared" si="102"/>
        <v/>
      </c>
      <c r="Z108" s="35"/>
      <c r="AA108" s="26"/>
      <c r="AB108" s="100"/>
      <c r="AC108" s="102" t="str">
        <f t="shared" si="103"/>
        <v/>
      </c>
      <c r="AD108" s="35"/>
      <c r="AE108" s="26"/>
      <c r="AF108" s="105"/>
      <c r="AG108" s="102" t="str">
        <f t="shared" si="104"/>
        <v/>
      </c>
      <c r="AH108" s="119" t="str">
        <f t="shared" si="105"/>
        <v/>
      </c>
      <c r="AI108" s="41" t="str">
        <f t="shared" si="106"/>
        <v/>
      </c>
      <c r="AJ108" s="22" t="str">
        <f t="shared" si="107"/>
        <v/>
      </c>
      <c r="AK108" s="57">
        <f>IF(AJ108&lt;&gt;"",VLOOKUP(AJ108,Point!$A$3:$B$122,2),0)</f>
        <v>0</v>
      </c>
      <c r="AL108" s="61" t="str">
        <f t="shared" si="108"/>
        <v/>
      </c>
      <c r="AM108" s="35"/>
      <c r="AN108" s="26"/>
      <c r="AO108" s="100"/>
      <c r="AP108" s="102" t="str">
        <f t="shared" si="109"/>
        <v/>
      </c>
      <c r="AQ108" s="35"/>
      <c r="AR108" s="29"/>
      <c r="AS108" s="105"/>
      <c r="AT108" s="95" t="str">
        <f t="shared" si="110"/>
        <v/>
      </c>
      <c r="AU108" s="22" t="str">
        <f t="shared" si="111"/>
        <v/>
      </c>
      <c r="AV108" s="87">
        <f>IF(AND(AU108&lt;&gt;"",AU108&gt;Point!$I$8),AU108-Point!$I$8,0)</f>
        <v>0</v>
      </c>
      <c r="AW108" s="22">
        <f>IF(AV108&lt;&gt;0,VLOOKUP(AV108,Point!$I$11:$J$48,2),0)</f>
        <v>0</v>
      </c>
      <c r="AX108" s="26"/>
      <c r="AY108" s="22" t="str">
        <f t="shared" si="112"/>
        <v/>
      </c>
      <c r="AZ108" s="22" t="str">
        <f t="shared" si="113"/>
        <v/>
      </c>
      <c r="BA108" s="22" t="str">
        <f t="shared" si="114"/>
        <v/>
      </c>
      <c r="BB108" s="43">
        <f>IF(AY108&lt;&gt;"",VLOOKUP(BA108,Point!$A$3:$B$122,2),0)</f>
        <v>0</v>
      </c>
      <c r="BC108" s="128" t="str">
        <f t="shared" si="115"/>
        <v/>
      </c>
      <c r="BD108" s="65"/>
      <c r="BE108" s="27"/>
      <c r="BF108" s="22">
        <f t="shared" si="116"/>
        <v>0</v>
      </c>
      <c r="BG108" s="65"/>
      <c r="BH108" s="27"/>
      <c r="BI108" s="22">
        <f t="shared" si="117"/>
        <v>0</v>
      </c>
      <c r="BJ108" s="65"/>
      <c r="BK108" s="27"/>
      <c r="BL108" s="22">
        <f t="shared" si="118"/>
        <v>0</v>
      </c>
      <c r="BM108" s="65"/>
      <c r="BN108" s="27"/>
      <c r="BO108" s="150">
        <f t="shared" si="88"/>
        <v>0</v>
      </c>
      <c r="BP108" s="95" t="str">
        <f t="shared" si="89"/>
        <v/>
      </c>
      <c r="BQ108" s="22" t="str">
        <f t="shared" si="119"/>
        <v/>
      </c>
      <c r="BR108" s="57">
        <f>IF(BP108&lt;&gt;"",VLOOKUP(BQ108,Point!$A$3:$B$122,2),0)</f>
        <v>0</v>
      </c>
      <c r="BS108" s="64" t="str">
        <f t="shared" si="91"/>
        <v/>
      </c>
    </row>
    <row r="109" spans="1:71" ht="13.1" x14ac:dyDescent="0.25">
      <c r="A109" s="41" t="str">
        <f t="shared" si="92"/>
        <v/>
      </c>
      <c r="B109" s="52" t="str">
        <f t="shared" si="93"/>
        <v/>
      </c>
      <c r="C109" s="34"/>
      <c r="D109" s="29"/>
      <c r="E109" s="29"/>
      <c r="F109" s="29"/>
      <c r="G109" s="31"/>
      <c r="H109" s="48"/>
      <c r="I109" s="53" t="str">
        <f t="shared" si="94"/>
        <v/>
      </c>
      <c r="J109" s="54" t="str">
        <f t="shared" si="95"/>
        <v/>
      </c>
      <c r="K109" s="54" t="str">
        <f t="shared" si="96"/>
        <v/>
      </c>
      <c r="L109" s="55" t="str">
        <f t="shared" si="97"/>
        <v/>
      </c>
      <c r="M109" s="36" t="str">
        <f t="shared" si="98"/>
        <v/>
      </c>
      <c r="N109" s="26"/>
      <c r="O109" s="43">
        <f>IF(N109,VLOOKUP(N109,Point!$A$3:$B$122,2),0)</f>
        <v>0</v>
      </c>
      <c r="P109" s="61" t="str">
        <f t="shared" si="99"/>
        <v/>
      </c>
      <c r="Q109" s="35"/>
      <c r="R109" s="26"/>
      <c r="S109" s="100"/>
      <c r="T109" s="102" t="str">
        <f t="shared" si="100"/>
        <v/>
      </c>
      <c r="U109" s="35"/>
      <c r="V109" s="29"/>
      <c r="W109" s="105"/>
      <c r="X109" s="102" t="str">
        <f t="shared" si="101"/>
        <v/>
      </c>
      <c r="Y109" s="119" t="str">
        <f t="shared" si="102"/>
        <v/>
      </c>
      <c r="Z109" s="35"/>
      <c r="AA109" s="26"/>
      <c r="AB109" s="100"/>
      <c r="AC109" s="102" t="str">
        <f t="shared" si="103"/>
        <v/>
      </c>
      <c r="AD109" s="35"/>
      <c r="AE109" s="26"/>
      <c r="AF109" s="105"/>
      <c r="AG109" s="102" t="str">
        <f t="shared" si="104"/>
        <v/>
      </c>
      <c r="AH109" s="119" t="str">
        <f t="shared" si="105"/>
        <v/>
      </c>
      <c r="AI109" s="41" t="str">
        <f t="shared" si="106"/>
        <v/>
      </c>
      <c r="AJ109" s="22" t="str">
        <f t="shared" si="107"/>
        <v/>
      </c>
      <c r="AK109" s="57">
        <f>IF(AJ109&lt;&gt;"",VLOOKUP(AJ109,Point!$A$3:$B$122,2),0)</f>
        <v>0</v>
      </c>
      <c r="AL109" s="61" t="str">
        <f t="shared" si="108"/>
        <v/>
      </c>
      <c r="AM109" s="35"/>
      <c r="AN109" s="26"/>
      <c r="AO109" s="100"/>
      <c r="AP109" s="102" t="str">
        <f t="shared" si="109"/>
        <v/>
      </c>
      <c r="AQ109" s="35"/>
      <c r="AR109" s="29"/>
      <c r="AS109" s="105"/>
      <c r="AT109" s="95" t="str">
        <f t="shared" si="110"/>
        <v/>
      </c>
      <c r="AU109" s="22" t="str">
        <f t="shared" si="111"/>
        <v/>
      </c>
      <c r="AV109" s="87">
        <f>IF(AND(AU109&lt;&gt;"",AU109&gt;Point!$I$8),AU109-Point!$I$8,0)</f>
        <v>0</v>
      </c>
      <c r="AW109" s="22">
        <f>IF(AV109&lt;&gt;0,VLOOKUP(AV109,Point!$I$11:$J$48,2),0)</f>
        <v>0</v>
      </c>
      <c r="AX109" s="26"/>
      <c r="AY109" s="22" t="str">
        <f t="shared" si="112"/>
        <v/>
      </c>
      <c r="AZ109" s="22" t="str">
        <f t="shared" si="113"/>
        <v/>
      </c>
      <c r="BA109" s="22" t="str">
        <f t="shared" si="114"/>
        <v/>
      </c>
      <c r="BB109" s="43">
        <f>IF(AY109&lt;&gt;"",VLOOKUP(BA109,Point!$A$3:$B$122,2),0)</f>
        <v>0</v>
      </c>
      <c r="BC109" s="128" t="str">
        <f t="shared" si="115"/>
        <v/>
      </c>
      <c r="BD109" s="65"/>
      <c r="BE109" s="27"/>
      <c r="BF109" s="22">
        <f t="shared" si="116"/>
        <v>0</v>
      </c>
      <c r="BG109" s="65"/>
      <c r="BH109" s="27"/>
      <c r="BI109" s="22">
        <f t="shared" si="117"/>
        <v>0</v>
      </c>
      <c r="BJ109" s="65"/>
      <c r="BK109" s="27"/>
      <c r="BL109" s="22">
        <f t="shared" si="118"/>
        <v>0</v>
      </c>
      <c r="BM109" s="65"/>
      <c r="BN109" s="27"/>
      <c r="BO109" s="150">
        <f t="shared" si="88"/>
        <v>0</v>
      </c>
      <c r="BP109" s="95" t="str">
        <f t="shared" si="89"/>
        <v/>
      </c>
      <c r="BQ109" s="22" t="str">
        <f t="shared" si="119"/>
        <v/>
      </c>
      <c r="BR109" s="57">
        <f>IF(BP109&lt;&gt;"",VLOOKUP(BQ109,Point!$A$3:$B$122,2),0)</f>
        <v>0</v>
      </c>
      <c r="BS109" s="64" t="str">
        <f t="shared" si="91"/>
        <v/>
      </c>
    </row>
    <row r="110" spans="1:71" ht="13.1" x14ac:dyDescent="0.25">
      <c r="A110" s="41" t="str">
        <f t="shared" si="92"/>
        <v/>
      </c>
      <c r="B110" s="52" t="str">
        <f t="shared" si="93"/>
        <v/>
      </c>
      <c r="C110" s="34"/>
      <c r="D110" s="29"/>
      <c r="E110" s="29"/>
      <c r="F110" s="29"/>
      <c r="G110" s="31"/>
      <c r="H110" s="48"/>
      <c r="I110" s="53" t="str">
        <f t="shared" si="94"/>
        <v/>
      </c>
      <c r="J110" s="54" t="str">
        <f t="shared" si="95"/>
        <v/>
      </c>
      <c r="K110" s="54" t="str">
        <f t="shared" si="96"/>
        <v/>
      </c>
      <c r="L110" s="55" t="str">
        <f t="shared" si="97"/>
        <v/>
      </c>
      <c r="M110" s="36" t="str">
        <f t="shared" si="98"/>
        <v/>
      </c>
      <c r="N110" s="26"/>
      <c r="O110" s="43">
        <f>IF(N110,VLOOKUP(N110,Point!$A$3:$B$122,2),0)</f>
        <v>0</v>
      </c>
      <c r="P110" s="61" t="str">
        <f t="shared" si="99"/>
        <v/>
      </c>
      <c r="Q110" s="35"/>
      <c r="R110" s="26"/>
      <c r="S110" s="100"/>
      <c r="T110" s="102" t="str">
        <f t="shared" si="100"/>
        <v/>
      </c>
      <c r="U110" s="35"/>
      <c r="V110" s="29"/>
      <c r="W110" s="105"/>
      <c r="X110" s="102" t="str">
        <f t="shared" si="101"/>
        <v/>
      </c>
      <c r="Y110" s="119" t="str">
        <f t="shared" si="102"/>
        <v/>
      </c>
      <c r="Z110" s="35"/>
      <c r="AA110" s="26"/>
      <c r="AB110" s="100"/>
      <c r="AC110" s="102" t="str">
        <f t="shared" si="103"/>
        <v/>
      </c>
      <c r="AD110" s="35"/>
      <c r="AE110" s="26"/>
      <c r="AF110" s="105"/>
      <c r="AG110" s="102" t="str">
        <f t="shared" si="104"/>
        <v/>
      </c>
      <c r="AH110" s="119" t="str">
        <f t="shared" si="105"/>
        <v/>
      </c>
      <c r="AI110" s="41" t="str">
        <f t="shared" si="106"/>
        <v/>
      </c>
      <c r="AJ110" s="22" t="str">
        <f t="shared" si="107"/>
        <v/>
      </c>
      <c r="AK110" s="57">
        <f>IF(AJ110&lt;&gt;"",VLOOKUP(AJ110,Point!$A$3:$B$122,2),0)</f>
        <v>0</v>
      </c>
      <c r="AL110" s="61" t="str">
        <f t="shared" si="108"/>
        <v/>
      </c>
      <c r="AM110" s="35"/>
      <c r="AN110" s="26"/>
      <c r="AO110" s="100"/>
      <c r="AP110" s="102" t="str">
        <f t="shared" si="109"/>
        <v/>
      </c>
      <c r="AQ110" s="35"/>
      <c r="AR110" s="29"/>
      <c r="AS110" s="105"/>
      <c r="AT110" s="95" t="str">
        <f t="shared" si="110"/>
        <v/>
      </c>
      <c r="AU110" s="22" t="str">
        <f t="shared" si="111"/>
        <v/>
      </c>
      <c r="AV110" s="87">
        <f>IF(AND(AU110&lt;&gt;"",AU110&gt;Point!$I$8),AU110-Point!$I$8,0)</f>
        <v>0</v>
      </c>
      <c r="AW110" s="22">
        <f>IF(AV110&lt;&gt;0,VLOOKUP(AV110,Point!$I$11:$J$48,2),0)</f>
        <v>0</v>
      </c>
      <c r="AX110" s="26"/>
      <c r="AY110" s="22" t="str">
        <f t="shared" si="112"/>
        <v/>
      </c>
      <c r="AZ110" s="22" t="str">
        <f t="shared" si="113"/>
        <v/>
      </c>
      <c r="BA110" s="22" t="str">
        <f t="shared" si="114"/>
        <v/>
      </c>
      <c r="BB110" s="43">
        <f>IF(AY110&lt;&gt;"",VLOOKUP(BA110,Point!$A$3:$B$122,2),0)</f>
        <v>0</v>
      </c>
      <c r="BC110" s="128" t="str">
        <f t="shared" si="115"/>
        <v/>
      </c>
      <c r="BD110" s="65"/>
      <c r="BE110" s="27"/>
      <c r="BF110" s="22">
        <f t="shared" si="116"/>
        <v>0</v>
      </c>
      <c r="BG110" s="65"/>
      <c r="BH110" s="27"/>
      <c r="BI110" s="22">
        <f t="shared" si="117"/>
        <v>0</v>
      </c>
      <c r="BJ110" s="65"/>
      <c r="BK110" s="27"/>
      <c r="BL110" s="22">
        <f t="shared" si="118"/>
        <v>0</v>
      </c>
      <c r="BM110" s="65"/>
      <c r="BN110" s="27"/>
      <c r="BO110" s="150">
        <f t="shared" si="88"/>
        <v>0</v>
      </c>
      <c r="BP110" s="95" t="str">
        <f t="shared" si="89"/>
        <v/>
      </c>
      <c r="BQ110" s="22" t="str">
        <f t="shared" si="119"/>
        <v/>
      </c>
      <c r="BR110" s="57">
        <f>IF(BP110&lt;&gt;"",VLOOKUP(BQ110,Point!$A$3:$B$122,2),0)</f>
        <v>0</v>
      </c>
      <c r="BS110" s="64" t="str">
        <f t="shared" si="91"/>
        <v/>
      </c>
    </row>
    <row r="111" spans="1:71" ht="13.1" x14ac:dyDescent="0.25">
      <c r="A111" s="41" t="str">
        <f t="shared" si="92"/>
        <v/>
      </c>
      <c r="B111" s="52" t="str">
        <f t="shared" si="93"/>
        <v/>
      </c>
      <c r="C111" s="34"/>
      <c r="D111" s="29"/>
      <c r="E111" s="29"/>
      <c r="F111" s="29"/>
      <c r="G111" s="31"/>
      <c r="H111" s="48"/>
      <c r="I111" s="53" t="str">
        <f t="shared" si="94"/>
        <v/>
      </c>
      <c r="J111" s="54" t="str">
        <f t="shared" si="95"/>
        <v/>
      </c>
      <c r="K111" s="54" t="str">
        <f t="shared" si="96"/>
        <v/>
      </c>
      <c r="L111" s="55" t="str">
        <f t="shared" si="97"/>
        <v/>
      </c>
      <c r="M111" s="36" t="str">
        <f t="shared" si="98"/>
        <v/>
      </c>
      <c r="N111" s="26"/>
      <c r="O111" s="43">
        <f>IF(N111,VLOOKUP(N111,Point!$A$3:$B$122,2),0)</f>
        <v>0</v>
      </c>
      <c r="P111" s="61" t="str">
        <f t="shared" si="99"/>
        <v/>
      </c>
      <c r="Q111" s="35"/>
      <c r="R111" s="26"/>
      <c r="S111" s="100"/>
      <c r="T111" s="102" t="str">
        <f t="shared" si="100"/>
        <v/>
      </c>
      <c r="U111" s="35"/>
      <c r="V111" s="29"/>
      <c r="W111" s="105"/>
      <c r="X111" s="102" t="str">
        <f t="shared" si="101"/>
        <v/>
      </c>
      <c r="Y111" s="119" t="str">
        <f t="shared" si="102"/>
        <v/>
      </c>
      <c r="Z111" s="35"/>
      <c r="AA111" s="26"/>
      <c r="AB111" s="100"/>
      <c r="AC111" s="102" t="str">
        <f t="shared" si="103"/>
        <v/>
      </c>
      <c r="AD111" s="35"/>
      <c r="AE111" s="26"/>
      <c r="AF111" s="105"/>
      <c r="AG111" s="102" t="str">
        <f t="shared" si="104"/>
        <v/>
      </c>
      <c r="AH111" s="119" t="str">
        <f t="shared" si="105"/>
        <v/>
      </c>
      <c r="AI111" s="41" t="str">
        <f t="shared" si="106"/>
        <v/>
      </c>
      <c r="AJ111" s="22" t="str">
        <f t="shared" si="107"/>
        <v/>
      </c>
      <c r="AK111" s="57">
        <f>IF(AJ111&lt;&gt;"",VLOOKUP(AJ111,Point!$A$3:$B$122,2),0)</f>
        <v>0</v>
      </c>
      <c r="AL111" s="61" t="str">
        <f t="shared" si="108"/>
        <v/>
      </c>
      <c r="AM111" s="35"/>
      <c r="AN111" s="26"/>
      <c r="AO111" s="100"/>
      <c r="AP111" s="102" t="str">
        <f t="shared" si="109"/>
        <v/>
      </c>
      <c r="AQ111" s="35"/>
      <c r="AR111" s="29"/>
      <c r="AS111" s="105"/>
      <c r="AT111" s="95" t="str">
        <f t="shared" si="110"/>
        <v/>
      </c>
      <c r="AU111" s="22" t="str">
        <f t="shared" si="111"/>
        <v/>
      </c>
      <c r="AV111" s="87">
        <f>IF(AND(AU111&lt;&gt;"",AU111&gt;Point!$I$8),AU111-Point!$I$8,0)</f>
        <v>0</v>
      </c>
      <c r="AW111" s="22">
        <f>IF(AV111&lt;&gt;0,VLOOKUP(AV111,Point!$I$11:$J$48,2),0)</f>
        <v>0</v>
      </c>
      <c r="AX111" s="26"/>
      <c r="AY111" s="22" t="str">
        <f t="shared" si="112"/>
        <v/>
      </c>
      <c r="AZ111" s="22" t="str">
        <f t="shared" si="113"/>
        <v/>
      </c>
      <c r="BA111" s="22" t="str">
        <f t="shared" si="114"/>
        <v/>
      </c>
      <c r="BB111" s="43">
        <f>IF(AY111&lt;&gt;"",VLOOKUP(BA111,Point!$A$3:$B$122,2),0)</f>
        <v>0</v>
      </c>
      <c r="BC111" s="128" t="str">
        <f t="shared" si="115"/>
        <v/>
      </c>
      <c r="BD111" s="65"/>
      <c r="BE111" s="27"/>
      <c r="BF111" s="22">
        <f t="shared" si="116"/>
        <v>0</v>
      </c>
      <c r="BG111" s="65"/>
      <c r="BH111" s="27"/>
      <c r="BI111" s="22">
        <f t="shared" si="117"/>
        <v>0</v>
      </c>
      <c r="BJ111" s="65"/>
      <c r="BK111" s="27"/>
      <c r="BL111" s="22">
        <f t="shared" si="118"/>
        <v>0</v>
      </c>
      <c r="BM111" s="65"/>
      <c r="BN111" s="27"/>
      <c r="BO111" s="150">
        <f t="shared" si="88"/>
        <v>0</v>
      </c>
      <c r="BP111" s="95" t="str">
        <f t="shared" si="89"/>
        <v/>
      </c>
      <c r="BQ111" s="22" t="str">
        <f t="shared" si="119"/>
        <v/>
      </c>
      <c r="BR111" s="57">
        <f>IF(BP111&lt;&gt;"",VLOOKUP(BQ111,Point!$A$3:$B$122,2),0)</f>
        <v>0</v>
      </c>
      <c r="BS111" s="64" t="str">
        <f t="shared" si="91"/>
        <v/>
      </c>
    </row>
    <row r="112" spans="1:71" ht="13.1" x14ac:dyDescent="0.25">
      <c r="A112" s="41" t="str">
        <f t="shared" si="92"/>
        <v/>
      </c>
      <c r="B112" s="52" t="str">
        <f t="shared" si="93"/>
        <v/>
      </c>
      <c r="C112" s="34"/>
      <c r="D112" s="29"/>
      <c r="E112" s="29"/>
      <c r="F112" s="29"/>
      <c r="G112" s="31"/>
      <c r="H112" s="48"/>
      <c r="I112" s="53" t="str">
        <f t="shared" si="94"/>
        <v/>
      </c>
      <c r="J112" s="54" t="str">
        <f t="shared" si="95"/>
        <v/>
      </c>
      <c r="K112" s="54" t="str">
        <f t="shared" si="96"/>
        <v/>
      </c>
      <c r="L112" s="55" t="str">
        <f t="shared" si="97"/>
        <v/>
      </c>
      <c r="M112" s="36" t="str">
        <f t="shared" si="98"/>
        <v/>
      </c>
      <c r="N112" s="26"/>
      <c r="O112" s="43">
        <f>IF(N112,VLOOKUP(N112,Point!$A$3:$B$122,2),0)</f>
        <v>0</v>
      </c>
      <c r="P112" s="61" t="str">
        <f t="shared" si="99"/>
        <v/>
      </c>
      <c r="Q112" s="35"/>
      <c r="R112" s="26"/>
      <c r="S112" s="100"/>
      <c r="T112" s="102" t="str">
        <f t="shared" si="100"/>
        <v/>
      </c>
      <c r="U112" s="35"/>
      <c r="V112" s="29"/>
      <c r="W112" s="105"/>
      <c r="X112" s="102" t="str">
        <f t="shared" si="101"/>
        <v/>
      </c>
      <c r="Y112" s="119" t="str">
        <f t="shared" si="102"/>
        <v/>
      </c>
      <c r="Z112" s="35"/>
      <c r="AA112" s="26"/>
      <c r="AB112" s="100"/>
      <c r="AC112" s="102" t="str">
        <f t="shared" si="103"/>
        <v/>
      </c>
      <c r="AD112" s="35"/>
      <c r="AE112" s="26"/>
      <c r="AF112" s="105"/>
      <c r="AG112" s="102" t="str">
        <f t="shared" si="104"/>
        <v/>
      </c>
      <c r="AH112" s="119" t="str">
        <f t="shared" si="105"/>
        <v/>
      </c>
      <c r="AI112" s="41" t="str">
        <f t="shared" si="106"/>
        <v/>
      </c>
      <c r="AJ112" s="22" t="str">
        <f t="shared" si="107"/>
        <v/>
      </c>
      <c r="AK112" s="57">
        <f>IF(AJ112&lt;&gt;"",VLOOKUP(AJ112,Point!$A$3:$B$122,2),0)</f>
        <v>0</v>
      </c>
      <c r="AL112" s="61" t="str">
        <f t="shared" si="108"/>
        <v/>
      </c>
      <c r="AM112" s="35"/>
      <c r="AN112" s="26"/>
      <c r="AO112" s="100"/>
      <c r="AP112" s="102" t="str">
        <f t="shared" si="109"/>
        <v/>
      </c>
      <c r="AQ112" s="35"/>
      <c r="AR112" s="29"/>
      <c r="AS112" s="105"/>
      <c r="AT112" s="95" t="str">
        <f t="shared" si="110"/>
        <v/>
      </c>
      <c r="AU112" s="22" t="str">
        <f t="shared" si="111"/>
        <v/>
      </c>
      <c r="AV112" s="87">
        <f>IF(AND(AU112&lt;&gt;"",AU112&gt;Point!$I$8),AU112-Point!$I$8,0)</f>
        <v>0</v>
      </c>
      <c r="AW112" s="22">
        <f>IF(AV112&lt;&gt;0,VLOOKUP(AV112,Point!$I$11:$J$48,2),0)</f>
        <v>0</v>
      </c>
      <c r="AX112" s="26"/>
      <c r="AY112" s="22" t="str">
        <f t="shared" si="112"/>
        <v/>
      </c>
      <c r="AZ112" s="22" t="str">
        <f t="shared" si="113"/>
        <v/>
      </c>
      <c r="BA112" s="22" t="str">
        <f t="shared" si="114"/>
        <v/>
      </c>
      <c r="BB112" s="43">
        <f>IF(AY112&lt;&gt;"",VLOOKUP(BA112,Point!$A$3:$B$122,2),0)</f>
        <v>0</v>
      </c>
      <c r="BC112" s="128" t="str">
        <f t="shared" si="115"/>
        <v/>
      </c>
      <c r="BD112" s="65"/>
      <c r="BE112" s="27"/>
      <c r="BF112" s="22">
        <f t="shared" si="116"/>
        <v>0</v>
      </c>
      <c r="BG112" s="65"/>
      <c r="BH112" s="27"/>
      <c r="BI112" s="22">
        <f t="shared" si="117"/>
        <v>0</v>
      </c>
      <c r="BJ112" s="65"/>
      <c r="BK112" s="27"/>
      <c r="BL112" s="22">
        <f t="shared" si="118"/>
        <v>0</v>
      </c>
      <c r="BM112" s="65"/>
      <c r="BN112" s="27"/>
      <c r="BO112" s="150">
        <f t="shared" si="88"/>
        <v>0</v>
      </c>
      <c r="BP112" s="95" t="str">
        <f t="shared" si="89"/>
        <v/>
      </c>
      <c r="BQ112" s="22" t="str">
        <f t="shared" si="119"/>
        <v/>
      </c>
      <c r="BR112" s="57">
        <f>IF(BP112&lt;&gt;"",VLOOKUP(BQ112,Point!$A$3:$B$122,2),0)</f>
        <v>0</v>
      </c>
      <c r="BS112" s="64" t="str">
        <f t="shared" si="91"/>
        <v/>
      </c>
    </row>
    <row r="113" spans="1:71" ht="13.1" x14ac:dyDescent="0.25">
      <c r="A113" s="41" t="str">
        <f t="shared" si="92"/>
        <v/>
      </c>
      <c r="B113" s="52" t="str">
        <f t="shared" si="93"/>
        <v/>
      </c>
      <c r="C113" s="34"/>
      <c r="D113" s="29"/>
      <c r="E113" s="29"/>
      <c r="F113" s="29"/>
      <c r="G113" s="31"/>
      <c r="H113" s="48"/>
      <c r="I113" s="53" t="str">
        <f t="shared" si="94"/>
        <v/>
      </c>
      <c r="J113" s="54" t="str">
        <f t="shared" si="95"/>
        <v/>
      </c>
      <c r="K113" s="54" t="str">
        <f t="shared" si="96"/>
        <v/>
      </c>
      <c r="L113" s="55" t="str">
        <f t="shared" si="97"/>
        <v/>
      </c>
      <c r="M113" s="36" t="str">
        <f t="shared" si="98"/>
        <v/>
      </c>
      <c r="N113" s="26"/>
      <c r="O113" s="43">
        <f>IF(N113,VLOOKUP(N113,Point!$A$3:$B$122,2),0)</f>
        <v>0</v>
      </c>
      <c r="P113" s="61" t="str">
        <f t="shared" si="99"/>
        <v/>
      </c>
      <c r="Q113" s="35"/>
      <c r="R113" s="26"/>
      <c r="S113" s="100"/>
      <c r="T113" s="102" t="str">
        <f t="shared" si="100"/>
        <v/>
      </c>
      <c r="U113" s="35"/>
      <c r="V113" s="29"/>
      <c r="W113" s="105"/>
      <c r="X113" s="102" t="str">
        <f t="shared" si="101"/>
        <v/>
      </c>
      <c r="Y113" s="119" t="str">
        <f t="shared" si="102"/>
        <v/>
      </c>
      <c r="Z113" s="35"/>
      <c r="AA113" s="26"/>
      <c r="AB113" s="100"/>
      <c r="AC113" s="102" t="str">
        <f t="shared" si="103"/>
        <v/>
      </c>
      <c r="AD113" s="35"/>
      <c r="AE113" s="26"/>
      <c r="AF113" s="105"/>
      <c r="AG113" s="102" t="str">
        <f t="shared" si="104"/>
        <v/>
      </c>
      <c r="AH113" s="119" t="str">
        <f t="shared" si="105"/>
        <v/>
      </c>
      <c r="AI113" s="41" t="str">
        <f t="shared" si="106"/>
        <v/>
      </c>
      <c r="AJ113" s="22" t="str">
        <f t="shared" si="107"/>
        <v/>
      </c>
      <c r="AK113" s="57">
        <f>IF(AJ113&lt;&gt;"",VLOOKUP(AJ113,Point!$A$3:$B$122,2),0)</f>
        <v>0</v>
      </c>
      <c r="AL113" s="61" t="str">
        <f t="shared" si="108"/>
        <v/>
      </c>
      <c r="AM113" s="35"/>
      <c r="AN113" s="26"/>
      <c r="AO113" s="100"/>
      <c r="AP113" s="102" t="str">
        <f t="shared" si="109"/>
        <v/>
      </c>
      <c r="AQ113" s="35"/>
      <c r="AR113" s="29"/>
      <c r="AS113" s="105"/>
      <c r="AT113" s="95" t="str">
        <f t="shared" si="110"/>
        <v/>
      </c>
      <c r="AU113" s="22" t="str">
        <f t="shared" si="111"/>
        <v/>
      </c>
      <c r="AV113" s="87">
        <f>IF(AND(AU113&lt;&gt;"",AU113&gt;Point!$I$8),AU113-Point!$I$8,0)</f>
        <v>0</v>
      </c>
      <c r="AW113" s="22">
        <f>IF(AV113&lt;&gt;0,VLOOKUP(AV113,Point!$I$11:$J$48,2),0)</f>
        <v>0</v>
      </c>
      <c r="AX113" s="26"/>
      <c r="AY113" s="22" t="str">
        <f t="shared" si="112"/>
        <v/>
      </c>
      <c r="AZ113" s="22" t="str">
        <f t="shared" si="113"/>
        <v/>
      </c>
      <c r="BA113" s="22" t="str">
        <f t="shared" si="114"/>
        <v/>
      </c>
      <c r="BB113" s="43">
        <f>IF(AY113&lt;&gt;"",VLOOKUP(BA113,Point!$A$3:$B$122,2),0)</f>
        <v>0</v>
      </c>
      <c r="BC113" s="128" t="str">
        <f t="shared" si="115"/>
        <v/>
      </c>
      <c r="BD113" s="65"/>
      <c r="BE113" s="27"/>
      <c r="BF113" s="22">
        <f t="shared" si="116"/>
        <v>0</v>
      </c>
      <c r="BG113" s="65"/>
      <c r="BH113" s="27"/>
      <c r="BI113" s="22">
        <f t="shared" si="117"/>
        <v>0</v>
      </c>
      <c r="BJ113" s="65"/>
      <c r="BK113" s="27"/>
      <c r="BL113" s="22">
        <f t="shared" si="118"/>
        <v>0</v>
      </c>
      <c r="BM113" s="65"/>
      <c r="BN113" s="27"/>
      <c r="BO113" s="150">
        <f t="shared" si="88"/>
        <v>0</v>
      </c>
      <c r="BP113" s="95" t="str">
        <f t="shared" si="89"/>
        <v/>
      </c>
      <c r="BQ113" s="22" t="str">
        <f t="shared" si="119"/>
        <v/>
      </c>
      <c r="BR113" s="57">
        <f>IF(BP113&lt;&gt;"",VLOOKUP(BQ113,Point!$A$3:$B$122,2),0)</f>
        <v>0</v>
      </c>
      <c r="BS113" s="64" t="str">
        <f t="shared" si="91"/>
        <v/>
      </c>
    </row>
    <row r="114" spans="1:71" ht="13.1" x14ac:dyDescent="0.25">
      <c r="A114" s="41" t="str">
        <f t="shared" si="92"/>
        <v/>
      </c>
      <c r="B114" s="52" t="str">
        <f t="shared" si="93"/>
        <v/>
      </c>
      <c r="C114" s="34"/>
      <c r="D114" s="29"/>
      <c r="E114" s="29"/>
      <c r="F114" s="29"/>
      <c r="G114" s="31"/>
      <c r="H114" s="48"/>
      <c r="I114" s="53" t="str">
        <f t="shared" si="94"/>
        <v/>
      </c>
      <c r="J114" s="54" t="str">
        <f t="shared" si="95"/>
        <v/>
      </c>
      <c r="K114" s="54" t="str">
        <f t="shared" si="96"/>
        <v/>
      </c>
      <c r="L114" s="55" t="str">
        <f t="shared" si="97"/>
        <v/>
      </c>
      <c r="M114" s="36" t="str">
        <f t="shared" si="98"/>
        <v/>
      </c>
      <c r="N114" s="26"/>
      <c r="O114" s="43">
        <f>IF(N114,VLOOKUP(N114,Point!$A$3:$B$122,2),0)</f>
        <v>0</v>
      </c>
      <c r="P114" s="61" t="str">
        <f t="shared" si="99"/>
        <v/>
      </c>
      <c r="Q114" s="35"/>
      <c r="R114" s="26"/>
      <c r="S114" s="100"/>
      <c r="T114" s="102" t="str">
        <f t="shared" si="100"/>
        <v/>
      </c>
      <c r="U114" s="35"/>
      <c r="V114" s="29"/>
      <c r="W114" s="105"/>
      <c r="X114" s="102" t="str">
        <f t="shared" si="101"/>
        <v/>
      </c>
      <c r="Y114" s="119" t="str">
        <f t="shared" si="102"/>
        <v/>
      </c>
      <c r="Z114" s="35"/>
      <c r="AA114" s="26"/>
      <c r="AB114" s="100"/>
      <c r="AC114" s="102" t="str">
        <f t="shared" si="103"/>
        <v/>
      </c>
      <c r="AD114" s="35"/>
      <c r="AE114" s="26"/>
      <c r="AF114" s="105"/>
      <c r="AG114" s="102" t="str">
        <f t="shared" si="104"/>
        <v/>
      </c>
      <c r="AH114" s="119" t="str">
        <f t="shared" si="105"/>
        <v/>
      </c>
      <c r="AI114" s="41" t="str">
        <f t="shared" si="106"/>
        <v/>
      </c>
      <c r="AJ114" s="22" t="str">
        <f t="shared" si="107"/>
        <v/>
      </c>
      <c r="AK114" s="57">
        <f>IF(AJ114&lt;&gt;"",VLOOKUP(AJ114,Point!$A$3:$B$122,2),0)</f>
        <v>0</v>
      </c>
      <c r="AL114" s="61" t="str">
        <f t="shared" si="108"/>
        <v/>
      </c>
      <c r="AM114" s="35"/>
      <c r="AN114" s="26"/>
      <c r="AO114" s="100"/>
      <c r="AP114" s="102" t="str">
        <f t="shared" si="109"/>
        <v/>
      </c>
      <c r="AQ114" s="35"/>
      <c r="AR114" s="29"/>
      <c r="AS114" s="105"/>
      <c r="AT114" s="95" t="str">
        <f t="shared" si="110"/>
        <v/>
      </c>
      <c r="AU114" s="22" t="str">
        <f t="shared" si="111"/>
        <v/>
      </c>
      <c r="AV114" s="87">
        <f>IF(AND(AU114&lt;&gt;"",AU114&gt;Point!$I$8),AU114-Point!$I$8,0)</f>
        <v>0</v>
      </c>
      <c r="AW114" s="22">
        <f>IF(AV114&lt;&gt;0,VLOOKUP(AV114,Point!$I$11:$J$48,2),0)</f>
        <v>0</v>
      </c>
      <c r="AX114" s="26"/>
      <c r="AY114" s="22" t="str">
        <f t="shared" si="112"/>
        <v/>
      </c>
      <c r="AZ114" s="22" t="str">
        <f t="shared" si="113"/>
        <v/>
      </c>
      <c r="BA114" s="22" t="str">
        <f t="shared" si="114"/>
        <v/>
      </c>
      <c r="BB114" s="43">
        <f>IF(AY114&lt;&gt;"",VLOOKUP(BA114,Point!$A$3:$B$122,2),0)</f>
        <v>0</v>
      </c>
      <c r="BC114" s="128" t="str">
        <f t="shared" si="115"/>
        <v/>
      </c>
      <c r="BD114" s="65"/>
      <c r="BE114" s="27"/>
      <c r="BF114" s="22">
        <f t="shared" si="116"/>
        <v>0</v>
      </c>
      <c r="BG114" s="65"/>
      <c r="BH114" s="27"/>
      <c r="BI114" s="22">
        <f t="shared" si="117"/>
        <v>0</v>
      </c>
      <c r="BJ114" s="65"/>
      <c r="BK114" s="27"/>
      <c r="BL114" s="22">
        <f t="shared" si="118"/>
        <v>0</v>
      </c>
      <c r="BM114" s="65"/>
      <c r="BN114" s="27"/>
      <c r="BO114" s="150">
        <f t="shared" si="88"/>
        <v>0</v>
      </c>
      <c r="BP114" s="95" t="str">
        <f t="shared" si="89"/>
        <v/>
      </c>
      <c r="BQ114" s="22" t="str">
        <f t="shared" si="119"/>
        <v/>
      </c>
      <c r="BR114" s="57">
        <f>IF(BP114&lt;&gt;"",VLOOKUP(BQ114,Point!$A$3:$B$122,2),0)</f>
        <v>0</v>
      </c>
      <c r="BS114" s="64" t="str">
        <f t="shared" si="91"/>
        <v/>
      </c>
    </row>
    <row r="115" spans="1:71" ht="13.1" x14ac:dyDescent="0.25">
      <c r="A115" s="41" t="str">
        <f t="shared" si="92"/>
        <v/>
      </c>
      <c r="B115" s="52" t="str">
        <f t="shared" si="93"/>
        <v/>
      </c>
      <c r="C115" s="34"/>
      <c r="D115" s="29"/>
      <c r="E115" s="29"/>
      <c r="F115" s="29"/>
      <c r="G115" s="31"/>
      <c r="H115" s="48"/>
      <c r="I115" s="53" t="str">
        <f t="shared" si="94"/>
        <v/>
      </c>
      <c r="J115" s="54" t="str">
        <f t="shared" si="95"/>
        <v/>
      </c>
      <c r="K115" s="54" t="str">
        <f t="shared" si="96"/>
        <v/>
      </c>
      <c r="L115" s="55" t="str">
        <f t="shared" si="97"/>
        <v/>
      </c>
      <c r="M115" s="36" t="str">
        <f t="shared" si="98"/>
        <v/>
      </c>
      <c r="N115" s="26"/>
      <c r="O115" s="43">
        <f>IF(N115,VLOOKUP(N115,Point!$A$3:$B$122,2),0)</f>
        <v>0</v>
      </c>
      <c r="P115" s="61" t="str">
        <f t="shared" si="99"/>
        <v/>
      </c>
      <c r="Q115" s="35"/>
      <c r="R115" s="26"/>
      <c r="S115" s="100"/>
      <c r="T115" s="102" t="str">
        <f t="shared" si="100"/>
        <v/>
      </c>
      <c r="U115" s="35"/>
      <c r="V115" s="29"/>
      <c r="W115" s="105"/>
      <c r="X115" s="102" t="str">
        <f t="shared" si="101"/>
        <v/>
      </c>
      <c r="Y115" s="119" t="str">
        <f t="shared" si="102"/>
        <v/>
      </c>
      <c r="Z115" s="35"/>
      <c r="AA115" s="26"/>
      <c r="AB115" s="100"/>
      <c r="AC115" s="102" t="str">
        <f t="shared" si="103"/>
        <v/>
      </c>
      <c r="AD115" s="35"/>
      <c r="AE115" s="26"/>
      <c r="AF115" s="105"/>
      <c r="AG115" s="102" t="str">
        <f t="shared" si="104"/>
        <v/>
      </c>
      <c r="AH115" s="119" t="str">
        <f t="shared" si="105"/>
        <v/>
      </c>
      <c r="AI115" s="41" t="str">
        <f t="shared" si="106"/>
        <v/>
      </c>
      <c r="AJ115" s="22" t="str">
        <f t="shared" si="107"/>
        <v/>
      </c>
      <c r="AK115" s="57">
        <f>IF(AJ115&lt;&gt;"",VLOOKUP(AJ115,Point!$A$3:$B$122,2),0)</f>
        <v>0</v>
      </c>
      <c r="AL115" s="61" t="str">
        <f t="shared" si="108"/>
        <v/>
      </c>
      <c r="AM115" s="35"/>
      <c r="AN115" s="26"/>
      <c r="AO115" s="100"/>
      <c r="AP115" s="102" t="str">
        <f t="shared" si="109"/>
        <v/>
      </c>
      <c r="AQ115" s="35"/>
      <c r="AR115" s="29"/>
      <c r="AS115" s="105"/>
      <c r="AT115" s="95" t="str">
        <f t="shared" si="110"/>
        <v/>
      </c>
      <c r="AU115" s="22" t="str">
        <f t="shared" si="111"/>
        <v/>
      </c>
      <c r="AV115" s="87">
        <f>IF(AND(AU115&lt;&gt;"",AU115&gt;Point!$I$8),AU115-Point!$I$8,0)</f>
        <v>0</v>
      </c>
      <c r="AW115" s="22">
        <f>IF(AV115&lt;&gt;0,VLOOKUP(AV115,Point!$I$11:$J$48,2),0)</f>
        <v>0</v>
      </c>
      <c r="AX115" s="26"/>
      <c r="AY115" s="22" t="str">
        <f t="shared" si="112"/>
        <v/>
      </c>
      <c r="AZ115" s="22" t="str">
        <f t="shared" si="113"/>
        <v/>
      </c>
      <c r="BA115" s="22" t="str">
        <f t="shared" si="114"/>
        <v/>
      </c>
      <c r="BB115" s="43">
        <f>IF(AY115&lt;&gt;"",VLOOKUP(BA115,Point!$A$3:$B$122,2),0)</f>
        <v>0</v>
      </c>
      <c r="BC115" s="128" t="str">
        <f t="shared" si="115"/>
        <v/>
      </c>
      <c r="BD115" s="65"/>
      <c r="BE115" s="27"/>
      <c r="BF115" s="22">
        <f t="shared" si="116"/>
        <v>0</v>
      </c>
      <c r="BG115" s="65"/>
      <c r="BH115" s="27"/>
      <c r="BI115" s="22">
        <f t="shared" si="117"/>
        <v>0</v>
      </c>
      <c r="BJ115" s="65"/>
      <c r="BK115" s="27"/>
      <c r="BL115" s="22">
        <f t="shared" si="118"/>
        <v>0</v>
      </c>
      <c r="BM115" s="65"/>
      <c r="BN115" s="27"/>
      <c r="BO115" s="150">
        <f t="shared" si="88"/>
        <v>0</v>
      </c>
      <c r="BP115" s="95" t="str">
        <f t="shared" si="89"/>
        <v/>
      </c>
      <c r="BQ115" s="22" t="str">
        <f t="shared" si="119"/>
        <v/>
      </c>
      <c r="BR115" s="57">
        <f>IF(BP115&lt;&gt;"",VLOOKUP(BQ115,Point!$A$3:$B$122,2),0)</f>
        <v>0</v>
      </c>
      <c r="BS115" s="64" t="str">
        <f t="shared" si="91"/>
        <v/>
      </c>
    </row>
    <row r="116" spans="1:71" ht="13.1" x14ac:dyDescent="0.25">
      <c r="A116" s="41" t="str">
        <f t="shared" si="92"/>
        <v/>
      </c>
      <c r="B116" s="52" t="str">
        <f t="shared" si="93"/>
        <v/>
      </c>
      <c r="C116" s="34"/>
      <c r="D116" s="29"/>
      <c r="E116" s="29"/>
      <c r="F116" s="29"/>
      <c r="G116" s="31"/>
      <c r="H116" s="48"/>
      <c r="I116" s="53" t="str">
        <f t="shared" si="94"/>
        <v/>
      </c>
      <c r="J116" s="54" t="str">
        <f t="shared" si="95"/>
        <v/>
      </c>
      <c r="K116" s="54" t="str">
        <f t="shared" si="96"/>
        <v/>
      </c>
      <c r="L116" s="55" t="str">
        <f t="shared" si="97"/>
        <v/>
      </c>
      <c r="M116" s="36" t="str">
        <f t="shared" si="98"/>
        <v/>
      </c>
      <c r="N116" s="26"/>
      <c r="O116" s="43">
        <f>IF(N116,VLOOKUP(N116,Point!$A$3:$B$122,2),0)</f>
        <v>0</v>
      </c>
      <c r="P116" s="61" t="str">
        <f t="shared" si="99"/>
        <v/>
      </c>
      <c r="Q116" s="35"/>
      <c r="R116" s="26"/>
      <c r="S116" s="100"/>
      <c r="T116" s="102" t="str">
        <f t="shared" si="100"/>
        <v/>
      </c>
      <c r="U116" s="35"/>
      <c r="V116" s="29"/>
      <c r="W116" s="105"/>
      <c r="X116" s="102" t="str">
        <f t="shared" si="101"/>
        <v/>
      </c>
      <c r="Y116" s="119" t="str">
        <f t="shared" si="102"/>
        <v/>
      </c>
      <c r="Z116" s="35"/>
      <c r="AA116" s="26"/>
      <c r="AB116" s="100"/>
      <c r="AC116" s="102" t="str">
        <f t="shared" si="103"/>
        <v/>
      </c>
      <c r="AD116" s="35"/>
      <c r="AE116" s="26"/>
      <c r="AF116" s="105"/>
      <c r="AG116" s="102" t="str">
        <f t="shared" si="104"/>
        <v/>
      </c>
      <c r="AH116" s="119" t="str">
        <f t="shared" si="105"/>
        <v/>
      </c>
      <c r="AI116" s="41" t="str">
        <f t="shared" si="106"/>
        <v/>
      </c>
      <c r="AJ116" s="22" t="str">
        <f t="shared" si="107"/>
        <v/>
      </c>
      <c r="AK116" s="57">
        <f>IF(AJ116&lt;&gt;"",VLOOKUP(AJ116,Point!$A$3:$B$122,2),0)</f>
        <v>0</v>
      </c>
      <c r="AL116" s="61" t="str">
        <f t="shared" si="108"/>
        <v/>
      </c>
      <c r="AM116" s="35"/>
      <c r="AN116" s="26"/>
      <c r="AO116" s="100"/>
      <c r="AP116" s="102" t="str">
        <f t="shared" si="109"/>
        <v/>
      </c>
      <c r="AQ116" s="35"/>
      <c r="AR116" s="29"/>
      <c r="AS116" s="105"/>
      <c r="AT116" s="95" t="str">
        <f t="shared" si="110"/>
        <v/>
      </c>
      <c r="AU116" s="22" t="str">
        <f t="shared" si="111"/>
        <v/>
      </c>
      <c r="AV116" s="87">
        <f>IF(AND(AU116&lt;&gt;"",AU116&gt;Point!$I$8),AU116-Point!$I$8,0)</f>
        <v>0</v>
      </c>
      <c r="AW116" s="22">
        <f>IF(AV116&lt;&gt;0,VLOOKUP(AV116,Point!$I$11:$J$48,2),0)</f>
        <v>0</v>
      </c>
      <c r="AX116" s="26"/>
      <c r="AY116" s="22" t="str">
        <f t="shared" si="112"/>
        <v/>
      </c>
      <c r="AZ116" s="22" t="str">
        <f t="shared" si="113"/>
        <v/>
      </c>
      <c r="BA116" s="22" t="str">
        <f t="shared" si="114"/>
        <v/>
      </c>
      <c r="BB116" s="43">
        <f>IF(AY116&lt;&gt;"",VLOOKUP(BA116,Point!$A$3:$B$122,2),0)</f>
        <v>0</v>
      </c>
      <c r="BC116" s="128" t="str">
        <f t="shared" si="115"/>
        <v/>
      </c>
      <c r="BD116" s="65"/>
      <c r="BE116" s="27"/>
      <c r="BF116" s="22">
        <f t="shared" si="116"/>
        <v>0</v>
      </c>
      <c r="BG116" s="65"/>
      <c r="BH116" s="27"/>
      <c r="BI116" s="22">
        <f t="shared" si="117"/>
        <v>0</v>
      </c>
      <c r="BJ116" s="65"/>
      <c r="BK116" s="27"/>
      <c r="BL116" s="22">
        <f t="shared" si="118"/>
        <v>0</v>
      </c>
      <c r="BM116" s="65"/>
      <c r="BN116" s="27"/>
      <c r="BO116" s="150">
        <f t="shared" si="88"/>
        <v>0</v>
      </c>
      <c r="BP116" s="95" t="str">
        <f t="shared" si="89"/>
        <v/>
      </c>
      <c r="BQ116" s="22" t="str">
        <f t="shared" si="119"/>
        <v/>
      </c>
      <c r="BR116" s="57">
        <f>IF(BP116&lt;&gt;"",VLOOKUP(BQ116,Point!$A$3:$B$122,2),0)</f>
        <v>0</v>
      </c>
      <c r="BS116" s="64" t="str">
        <f t="shared" si="91"/>
        <v/>
      </c>
    </row>
    <row r="117" spans="1:71" ht="13.1" x14ac:dyDescent="0.25">
      <c r="A117" s="41" t="str">
        <f t="shared" si="92"/>
        <v/>
      </c>
      <c r="B117" s="52" t="str">
        <f t="shared" si="93"/>
        <v/>
      </c>
      <c r="C117" s="34"/>
      <c r="D117" s="29"/>
      <c r="E117" s="29"/>
      <c r="F117" s="29"/>
      <c r="G117" s="31"/>
      <c r="H117" s="48"/>
      <c r="I117" s="53" t="str">
        <f t="shared" si="94"/>
        <v/>
      </c>
      <c r="J117" s="54" t="str">
        <f t="shared" si="95"/>
        <v/>
      </c>
      <c r="K117" s="54" t="str">
        <f t="shared" si="96"/>
        <v/>
      </c>
      <c r="L117" s="55" t="str">
        <f t="shared" si="97"/>
        <v/>
      </c>
      <c r="M117" s="36" t="str">
        <f t="shared" si="98"/>
        <v/>
      </c>
      <c r="N117" s="26"/>
      <c r="O117" s="43">
        <f>IF(N117,VLOOKUP(N117,Point!$A$3:$B$122,2),0)</f>
        <v>0</v>
      </c>
      <c r="P117" s="61" t="str">
        <f t="shared" si="99"/>
        <v/>
      </c>
      <c r="Q117" s="35"/>
      <c r="R117" s="26"/>
      <c r="S117" s="100"/>
      <c r="T117" s="102" t="str">
        <f t="shared" si="100"/>
        <v/>
      </c>
      <c r="U117" s="35"/>
      <c r="V117" s="29"/>
      <c r="W117" s="105"/>
      <c r="X117" s="102" t="str">
        <f t="shared" si="101"/>
        <v/>
      </c>
      <c r="Y117" s="119" t="str">
        <f t="shared" si="102"/>
        <v/>
      </c>
      <c r="Z117" s="35"/>
      <c r="AA117" s="26"/>
      <c r="AB117" s="100"/>
      <c r="AC117" s="102" t="str">
        <f t="shared" si="103"/>
        <v/>
      </c>
      <c r="AD117" s="35"/>
      <c r="AE117" s="26"/>
      <c r="AF117" s="105"/>
      <c r="AG117" s="102" t="str">
        <f t="shared" si="104"/>
        <v/>
      </c>
      <c r="AH117" s="119" t="str">
        <f t="shared" si="105"/>
        <v/>
      </c>
      <c r="AI117" s="41" t="str">
        <f t="shared" si="106"/>
        <v/>
      </c>
      <c r="AJ117" s="22" t="str">
        <f t="shared" si="107"/>
        <v/>
      </c>
      <c r="AK117" s="57">
        <f>IF(AJ117&lt;&gt;"",VLOOKUP(AJ117,Point!$A$3:$B$122,2),0)</f>
        <v>0</v>
      </c>
      <c r="AL117" s="61" t="str">
        <f t="shared" si="108"/>
        <v/>
      </c>
      <c r="AM117" s="35"/>
      <c r="AN117" s="26"/>
      <c r="AO117" s="100"/>
      <c r="AP117" s="102" t="str">
        <f t="shared" si="109"/>
        <v/>
      </c>
      <c r="AQ117" s="35"/>
      <c r="AR117" s="29"/>
      <c r="AS117" s="105"/>
      <c r="AT117" s="95" t="str">
        <f t="shared" si="110"/>
        <v/>
      </c>
      <c r="AU117" s="22" t="str">
        <f t="shared" si="111"/>
        <v/>
      </c>
      <c r="AV117" s="87">
        <f>IF(AND(AU117&lt;&gt;"",AU117&gt;Point!$I$8),AU117-Point!$I$8,0)</f>
        <v>0</v>
      </c>
      <c r="AW117" s="22">
        <f>IF(AV117&lt;&gt;0,VLOOKUP(AV117,Point!$I$11:$J$48,2),0)</f>
        <v>0</v>
      </c>
      <c r="AX117" s="26"/>
      <c r="AY117" s="22" t="str">
        <f t="shared" si="112"/>
        <v/>
      </c>
      <c r="AZ117" s="22" t="str">
        <f t="shared" si="113"/>
        <v/>
      </c>
      <c r="BA117" s="22" t="str">
        <f t="shared" si="114"/>
        <v/>
      </c>
      <c r="BB117" s="43">
        <f>IF(AY117&lt;&gt;"",VLOOKUP(BA117,Point!$A$3:$B$122,2),0)</f>
        <v>0</v>
      </c>
      <c r="BC117" s="128" t="str">
        <f t="shared" si="115"/>
        <v/>
      </c>
      <c r="BD117" s="65"/>
      <c r="BE117" s="27"/>
      <c r="BF117" s="22">
        <f t="shared" si="116"/>
        <v>0</v>
      </c>
      <c r="BG117" s="65"/>
      <c r="BH117" s="27"/>
      <c r="BI117" s="22">
        <f t="shared" si="117"/>
        <v>0</v>
      </c>
      <c r="BJ117" s="65"/>
      <c r="BK117" s="27"/>
      <c r="BL117" s="22">
        <f t="shared" si="118"/>
        <v>0</v>
      </c>
      <c r="BM117" s="65"/>
      <c r="BN117" s="27"/>
      <c r="BO117" s="150">
        <f t="shared" si="88"/>
        <v>0</v>
      </c>
      <c r="BP117" s="95" t="str">
        <f t="shared" si="89"/>
        <v/>
      </c>
      <c r="BQ117" s="22" t="str">
        <f t="shared" si="119"/>
        <v/>
      </c>
      <c r="BR117" s="57">
        <f>IF(BP117&lt;&gt;"",VLOOKUP(BQ117,Point!$A$3:$B$122,2),0)</f>
        <v>0</v>
      </c>
      <c r="BS117" s="64" t="str">
        <f t="shared" si="91"/>
        <v/>
      </c>
    </row>
    <row r="118" spans="1:71" ht="13.1" x14ac:dyDescent="0.25">
      <c r="A118" s="41" t="str">
        <f t="shared" si="92"/>
        <v/>
      </c>
      <c r="B118" s="52" t="str">
        <f t="shared" si="93"/>
        <v/>
      </c>
      <c r="C118" s="34"/>
      <c r="D118" s="29"/>
      <c r="E118" s="29"/>
      <c r="F118" s="29"/>
      <c r="G118" s="31"/>
      <c r="H118" s="48"/>
      <c r="I118" s="53" t="str">
        <f t="shared" si="94"/>
        <v/>
      </c>
      <c r="J118" s="54" t="str">
        <f t="shared" si="95"/>
        <v/>
      </c>
      <c r="K118" s="54" t="str">
        <f t="shared" si="96"/>
        <v/>
      </c>
      <c r="L118" s="55" t="str">
        <f t="shared" si="97"/>
        <v/>
      </c>
      <c r="M118" s="36" t="str">
        <f t="shared" si="98"/>
        <v/>
      </c>
      <c r="N118" s="26"/>
      <c r="O118" s="43">
        <f>IF(N118,VLOOKUP(N118,Point!$A$3:$B$122,2),0)</f>
        <v>0</v>
      </c>
      <c r="P118" s="61" t="str">
        <f t="shared" si="99"/>
        <v/>
      </c>
      <c r="Q118" s="35"/>
      <c r="R118" s="26"/>
      <c r="S118" s="100"/>
      <c r="T118" s="102" t="str">
        <f t="shared" si="100"/>
        <v/>
      </c>
      <c r="U118" s="35"/>
      <c r="V118" s="29"/>
      <c r="W118" s="105"/>
      <c r="X118" s="102" t="str">
        <f t="shared" si="101"/>
        <v/>
      </c>
      <c r="Y118" s="119" t="str">
        <f t="shared" si="102"/>
        <v/>
      </c>
      <c r="Z118" s="35"/>
      <c r="AA118" s="26"/>
      <c r="AB118" s="100"/>
      <c r="AC118" s="102" t="str">
        <f t="shared" si="103"/>
        <v/>
      </c>
      <c r="AD118" s="35"/>
      <c r="AE118" s="26"/>
      <c r="AF118" s="105"/>
      <c r="AG118" s="102" t="str">
        <f t="shared" si="104"/>
        <v/>
      </c>
      <c r="AH118" s="119" t="str">
        <f t="shared" si="105"/>
        <v/>
      </c>
      <c r="AI118" s="41" t="str">
        <f t="shared" si="106"/>
        <v/>
      </c>
      <c r="AJ118" s="22" t="str">
        <f t="shared" si="107"/>
        <v/>
      </c>
      <c r="AK118" s="57">
        <f>IF(AJ118&lt;&gt;"",VLOOKUP(AJ118,Point!$A$3:$B$122,2),0)</f>
        <v>0</v>
      </c>
      <c r="AL118" s="61" t="str">
        <f t="shared" si="108"/>
        <v/>
      </c>
      <c r="AM118" s="35"/>
      <c r="AN118" s="26"/>
      <c r="AO118" s="100"/>
      <c r="AP118" s="102" t="str">
        <f t="shared" si="109"/>
        <v/>
      </c>
      <c r="AQ118" s="35"/>
      <c r="AR118" s="29"/>
      <c r="AS118" s="105"/>
      <c r="AT118" s="95" t="str">
        <f t="shared" si="110"/>
        <v/>
      </c>
      <c r="AU118" s="22" t="str">
        <f t="shared" si="111"/>
        <v/>
      </c>
      <c r="AV118" s="87">
        <f>IF(AND(AU118&lt;&gt;"",AU118&gt;Point!$I$8),AU118-Point!$I$8,0)</f>
        <v>0</v>
      </c>
      <c r="AW118" s="22">
        <f>IF(AV118&lt;&gt;0,VLOOKUP(AV118,Point!$I$11:$J$48,2),0)</f>
        <v>0</v>
      </c>
      <c r="AX118" s="26"/>
      <c r="AY118" s="22" t="str">
        <f t="shared" si="112"/>
        <v/>
      </c>
      <c r="AZ118" s="22" t="str">
        <f t="shared" si="113"/>
        <v/>
      </c>
      <c r="BA118" s="22" t="str">
        <f t="shared" si="114"/>
        <v/>
      </c>
      <c r="BB118" s="43">
        <f>IF(AY118&lt;&gt;"",VLOOKUP(BA118,Point!$A$3:$B$122,2),0)</f>
        <v>0</v>
      </c>
      <c r="BC118" s="128" t="str">
        <f t="shared" si="115"/>
        <v/>
      </c>
      <c r="BD118" s="65"/>
      <c r="BE118" s="27"/>
      <c r="BF118" s="22">
        <f t="shared" si="116"/>
        <v>0</v>
      </c>
      <c r="BG118" s="65"/>
      <c r="BH118" s="27"/>
      <c r="BI118" s="22">
        <f t="shared" si="117"/>
        <v>0</v>
      </c>
      <c r="BJ118" s="65"/>
      <c r="BK118" s="27"/>
      <c r="BL118" s="22">
        <f t="shared" si="118"/>
        <v>0</v>
      </c>
      <c r="BM118" s="65"/>
      <c r="BN118" s="27"/>
      <c r="BO118" s="150">
        <f t="shared" si="88"/>
        <v>0</v>
      </c>
      <c r="BP118" s="95" t="str">
        <f t="shared" si="89"/>
        <v/>
      </c>
      <c r="BQ118" s="22" t="str">
        <f t="shared" si="119"/>
        <v/>
      </c>
      <c r="BR118" s="57">
        <f>IF(BP118&lt;&gt;"",VLOOKUP(BQ118,Point!$A$3:$B$122,2),0)</f>
        <v>0</v>
      </c>
      <c r="BS118" s="64" t="str">
        <f t="shared" si="91"/>
        <v/>
      </c>
    </row>
    <row r="119" spans="1:71" ht="13.75" thickBot="1" x14ac:dyDescent="0.3">
      <c r="A119" s="41" t="str">
        <f t="shared" si="92"/>
        <v/>
      </c>
      <c r="B119" s="52" t="str">
        <f t="shared" si="93"/>
        <v/>
      </c>
      <c r="C119" s="34"/>
      <c r="D119" s="29"/>
      <c r="E119" s="29"/>
      <c r="F119" s="29"/>
      <c r="G119" s="31"/>
      <c r="H119" s="48"/>
      <c r="I119" s="53" t="str">
        <f t="shared" si="94"/>
        <v/>
      </c>
      <c r="J119" s="54" t="str">
        <f t="shared" si="95"/>
        <v/>
      </c>
      <c r="K119" s="54" t="str">
        <f t="shared" si="96"/>
        <v/>
      </c>
      <c r="L119" s="55" t="str">
        <f t="shared" si="97"/>
        <v/>
      </c>
      <c r="M119" s="36" t="str">
        <f t="shared" si="98"/>
        <v/>
      </c>
      <c r="N119" s="26"/>
      <c r="O119" s="43">
        <f>IF(N119,VLOOKUP(N119,Point!$A$3:$B$122,2),0)</f>
        <v>0</v>
      </c>
      <c r="P119" s="61" t="str">
        <f t="shared" si="99"/>
        <v/>
      </c>
      <c r="Q119" s="35"/>
      <c r="R119" s="26"/>
      <c r="S119" s="100"/>
      <c r="T119" s="102" t="str">
        <f t="shared" si="100"/>
        <v/>
      </c>
      <c r="U119" s="35"/>
      <c r="V119" s="29"/>
      <c r="W119" s="105"/>
      <c r="X119" s="102" t="str">
        <f t="shared" si="101"/>
        <v/>
      </c>
      <c r="Y119" s="119" t="str">
        <f t="shared" si="102"/>
        <v/>
      </c>
      <c r="Z119" s="35"/>
      <c r="AA119" s="26"/>
      <c r="AB119" s="100"/>
      <c r="AC119" s="102" t="str">
        <f t="shared" si="103"/>
        <v/>
      </c>
      <c r="AD119" s="35"/>
      <c r="AE119" s="26"/>
      <c r="AF119" s="105"/>
      <c r="AG119" s="102" t="str">
        <f t="shared" si="104"/>
        <v/>
      </c>
      <c r="AH119" s="119" t="str">
        <f t="shared" si="105"/>
        <v/>
      </c>
      <c r="AI119" s="41" t="str">
        <f t="shared" si="106"/>
        <v/>
      </c>
      <c r="AJ119" s="22" t="str">
        <f t="shared" si="107"/>
        <v/>
      </c>
      <c r="AK119" s="57">
        <f>IF(AJ119&lt;&gt;"",VLOOKUP(AJ119,Point!$A$3:$B$122,2),0)</f>
        <v>0</v>
      </c>
      <c r="AL119" s="61" t="str">
        <f t="shared" si="108"/>
        <v/>
      </c>
      <c r="AM119" s="35"/>
      <c r="AN119" s="26"/>
      <c r="AO119" s="100"/>
      <c r="AP119" s="102" t="str">
        <f t="shared" si="109"/>
        <v/>
      </c>
      <c r="AQ119" s="35"/>
      <c r="AR119" s="29"/>
      <c r="AS119" s="105"/>
      <c r="AT119" s="95" t="str">
        <f t="shared" si="110"/>
        <v/>
      </c>
      <c r="AU119" s="22" t="str">
        <f t="shared" si="111"/>
        <v/>
      </c>
      <c r="AV119" s="87">
        <f>IF(AND(AU119&lt;&gt;"",AU119&gt;Point!$I$8),AU119-Point!$I$8,0)</f>
        <v>0</v>
      </c>
      <c r="AW119" s="22">
        <f>IF(AV119&lt;&gt;0,VLOOKUP(AV119,Point!$I$11:$J$48,2),0)</f>
        <v>0</v>
      </c>
      <c r="AX119" s="26"/>
      <c r="AY119" s="22" t="str">
        <f t="shared" si="112"/>
        <v/>
      </c>
      <c r="AZ119" s="22" t="str">
        <f t="shared" si="113"/>
        <v/>
      </c>
      <c r="BA119" s="22" t="str">
        <f t="shared" si="114"/>
        <v/>
      </c>
      <c r="BB119" s="43">
        <f>IF(AY119&lt;&gt;"",VLOOKUP(BA119,Point!$A$3:$B$122,2),0)</f>
        <v>0</v>
      </c>
      <c r="BC119" s="129" t="str">
        <f t="shared" si="115"/>
        <v/>
      </c>
      <c r="BD119" s="65"/>
      <c r="BE119" s="27"/>
      <c r="BF119" s="22">
        <f t="shared" si="116"/>
        <v>0</v>
      </c>
      <c r="BG119" s="65"/>
      <c r="BH119" s="27"/>
      <c r="BI119" s="22">
        <f t="shared" si="117"/>
        <v>0</v>
      </c>
      <c r="BJ119" s="65"/>
      <c r="BK119" s="27"/>
      <c r="BL119" s="22">
        <f t="shared" si="118"/>
        <v>0</v>
      </c>
      <c r="BM119" s="151"/>
      <c r="BN119" s="152"/>
      <c r="BO119" s="153">
        <f t="shared" si="88"/>
        <v>0</v>
      </c>
      <c r="BP119" s="95" t="str">
        <f t="shared" si="89"/>
        <v/>
      </c>
      <c r="BQ119" s="22" t="str">
        <f t="shared" si="119"/>
        <v/>
      </c>
      <c r="BR119" s="57">
        <f>IF(BP119&lt;&gt;"",VLOOKUP(BQ119,Point!$A$3:$B$122,2),0)</f>
        <v>0</v>
      </c>
      <c r="BS119" s="64" t="str">
        <f t="shared" si="91"/>
        <v/>
      </c>
    </row>
  </sheetData>
  <autoFilter ref="A4:BS4"/>
  <mergeCells count="14">
    <mergeCell ref="N2:O2"/>
    <mergeCell ref="Q2:AK2"/>
    <mergeCell ref="AM3:AO3"/>
    <mergeCell ref="AQ3:AS3"/>
    <mergeCell ref="A2:B2"/>
    <mergeCell ref="I2:I4"/>
    <mergeCell ref="J2:J4"/>
    <mergeCell ref="K2:K4"/>
    <mergeCell ref="L2:L4"/>
    <mergeCell ref="BD2:BR2"/>
    <mergeCell ref="BD3:BF3"/>
    <mergeCell ref="BG3:BI3"/>
    <mergeCell ref="BJ3:BL3"/>
    <mergeCell ref="BM3:BO3"/>
  </mergeCells>
  <conditionalFormatting sqref="H80:H119 H5:H77">
    <cfRule type="cellIs" dxfId="2" priority="1" stopIfTrue="1" operator="equal">
      <formula>"F"</formula>
    </cfRule>
  </conditionalFormatting>
  <printOptions gridLines="1"/>
  <pageMargins left="0.39370078740157483" right="0.39370078740157483" top="0.39370078740157483" bottom="0.39370078740157483" header="0.11811023622047245" footer="0.11811023622047245"/>
  <pageSetup paperSize="9" scale="72" firstPageNumber="0" orientation="portrait" horizontalDpi="4294967295" verticalDpi="300" r:id="rId1"/>
  <headerFooter alignWithMargins="0">
    <oddHeader>&amp;C&amp;"+,Gras"&amp;14&amp;A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Button 1">
              <controlPr defaultSize="0" print="0" autoFill="0" autoPict="0" macro="[0]!DosMIN">
                <anchor moveWithCells="1" sizeWithCells="1">
                  <from>
                    <xdr:col>0</xdr:col>
                    <xdr:colOff>216131</xdr:colOff>
                    <xdr:row>0</xdr:row>
                    <xdr:rowOff>83127</xdr:rowOff>
                  </from>
                  <to>
                    <xdr:col>4</xdr:col>
                    <xdr:colOff>83127</xdr:colOff>
                    <xdr:row>0</xdr:row>
                    <xdr:rowOff>415636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Button 2">
              <controlPr defaultSize="0" print="0" autoFill="0" autoPict="0" macro="[0]!ClasMIN">
                <anchor moveWithCells="1" sizeWithCells="1">
                  <from>
                    <xdr:col>4</xdr:col>
                    <xdr:colOff>498764</xdr:colOff>
                    <xdr:row>0</xdr:row>
                    <xdr:rowOff>91440</xdr:rowOff>
                  </from>
                  <to>
                    <xdr:col>10</xdr:col>
                    <xdr:colOff>266007</xdr:colOff>
                    <xdr:row>0</xdr:row>
                    <xdr:rowOff>415636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0"/>
  <dimension ref="A1:BS120"/>
  <sheetViews>
    <sheetView topLeftCell="A4" zoomScaleNormal="100" workbookViewId="0">
      <selection activeCell="D8" sqref="D8"/>
    </sheetView>
  </sheetViews>
  <sheetFormatPr baseColWidth="10" defaultColWidth="11" defaultRowHeight="12.45" x14ac:dyDescent="0.2"/>
  <cols>
    <col min="1" max="1" width="7.59765625" style="2" customWidth="1"/>
    <col min="2" max="2" width="9.3984375" style="2" customWidth="1"/>
    <col min="3" max="3" width="7.5" style="4" customWidth="1"/>
    <col min="4" max="4" width="17.59765625" style="2" customWidth="1"/>
    <col min="5" max="5" width="8.5" style="2" customWidth="1"/>
    <col min="6" max="6" width="13.59765625" style="2" customWidth="1"/>
    <col min="7" max="7" width="4.3984375" style="2" bestFit="1" customWidth="1"/>
    <col min="8" max="12" width="5.19921875" style="4" customWidth="1"/>
    <col min="13" max="13" width="7" style="5" customWidth="1"/>
    <col min="14" max="14" width="6" style="2" customWidth="1"/>
    <col min="15" max="15" width="6.59765625" style="2" customWidth="1"/>
    <col min="16" max="16" width="5.3984375" style="2" customWidth="1"/>
    <col min="17" max="19" width="5.3984375" style="80" customWidth="1"/>
    <col min="20" max="20" width="5.3984375" style="80" hidden="1" customWidth="1"/>
    <col min="21" max="21" width="5.3984375" style="80" customWidth="1"/>
    <col min="22" max="22" width="4.69921875" style="2" customWidth="1"/>
    <col min="23" max="23" width="5.59765625" style="2" customWidth="1"/>
    <col min="24" max="24" width="5.59765625" style="2" hidden="1" customWidth="1"/>
    <col min="25" max="25" width="6.8984375" style="2" bestFit="1" customWidth="1"/>
    <col min="26" max="28" width="6.8984375" style="80" customWidth="1"/>
    <col min="29" max="29" width="6.8984375" style="80" hidden="1" customWidth="1"/>
    <col min="30" max="31" width="6.8984375" style="80" customWidth="1"/>
    <col min="32" max="32" width="5.59765625" style="2" customWidth="1"/>
    <col min="33" max="33" width="5.59765625" style="2" hidden="1" customWidth="1"/>
    <col min="34" max="34" width="6.8984375" style="2" bestFit="1" customWidth="1"/>
    <col min="35" max="35" width="8.3984375" style="2" bestFit="1" customWidth="1"/>
    <col min="36" max="36" width="5" style="2" customWidth="1"/>
    <col min="37" max="37" width="5.19921875" style="2" customWidth="1"/>
    <col min="38" max="38" width="5.3984375" style="2" customWidth="1"/>
    <col min="39" max="41" width="6.59765625" style="80" customWidth="1"/>
    <col min="42" max="42" width="6.59765625" style="80" hidden="1" customWidth="1"/>
    <col min="43" max="45" width="6.59765625" style="2" customWidth="1"/>
    <col min="46" max="48" width="6.59765625" style="2" hidden="1" customWidth="1"/>
    <col min="49" max="50" width="6.59765625" style="2" customWidth="1"/>
    <col min="51" max="51" width="5.59765625" style="2" customWidth="1"/>
    <col min="52" max="52" width="7.19921875" style="2" hidden="1" customWidth="1"/>
    <col min="53" max="53" width="5.59765625" style="110" customWidth="1"/>
    <col min="54" max="54" width="6.59765625" style="2" customWidth="1"/>
    <col min="55" max="55" width="5.3984375" style="2" customWidth="1"/>
    <col min="56" max="57" width="5.5" style="2" bestFit="1" customWidth="1"/>
    <col min="58" max="58" width="5.59765625" style="2" bestFit="1" customWidth="1"/>
    <col min="59" max="60" width="5.5" style="2" bestFit="1" customWidth="1"/>
    <col min="61" max="61" width="5.69921875" style="2" bestFit="1" customWidth="1"/>
    <col min="62" max="68" width="5.69921875" style="2" customWidth="1"/>
    <col min="69" max="69" width="4.59765625" style="2" customWidth="1"/>
    <col min="70" max="70" width="7.09765625" style="2" customWidth="1"/>
    <col min="71" max="71" width="5.3984375" style="2" customWidth="1"/>
    <col min="72" max="16384" width="11" style="2"/>
  </cols>
  <sheetData>
    <row r="1" spans="1:71" ht="38.950000000000003" customHeight="1" thickBot="1" x14ac:dyDescent="0.25">
      <c r="BA1" s="2"/>
    </row>
    <row r="2" spans="1:71" s="3" customFormat="1" ht="17.2" customHeight="1" thickBot="1" x14ac:dyDescent="0.3">
      <c r="A2" s="158" t="s">
        <v>85</v>
      </c>
      <c r="B2" s="159"/>
      <c r="C2" s="49" t="s">
        <v>21</v>
      </c>
      <c r="D2" s="38"/>
      <c r="E2" s="38"/>
      <c r="F2" s="38"/>
      <c r="G2" s="38"/>
      <c r="H2" s="39"/>
      <c r="I2" s="160" t="s">
        <v>74</v>
      </c>
      <c r="J2" s="162" t="s">
        <v>77</v>
      </c>
      <c r="K2" s="162" t="s">
        <v>78</v>
      </c>
      <c r="L2" s="164" t="s">
        <v>79</v>
      </c>
      <c r="M2" s="13"/>
      <c r="N2" s="172" t="s">
        <v>74</v>
      </c>
      <c r="O2" s="173"/>
      <c r="P2" s="59"/>
      <c r="Q2" s="166" t="s">
        <v>77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8"/>
      <c r="AL2" s="44"/>
      <c r="AM2" s="108"/>
      <c r="AN2" s="109"/>
      <c r="AO2" s="109"/>
      <c r="AP2" s="109"/>
      <c r="AQ2" s="38"/>
      <c r="AR2" s="106" t="s">
        <v>78</v>
      </c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44"/>
      <c r="BD2" s="166" t="s">
        <v>79</v>
      </c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8"/>
      <c r="BS2" s="62"/>
    </row>
    <row r="3" spans="1:71" s="3" customFormat="1" ht="17.2" customHeight="1" thickBot="1" x14ac:dyDescent="0.3">
      <c r="A3" s="9" t="s">
        <v>30</v>
      </c>
      <c r="B3" s="9" t="s">
        <v>28</v>
      </c>
      <c r="C3" s="19"/>
      <c r="D3" s="16"/>
      <c r="E3" s="16"/>
      <c r="F3" s="16"/>
      <c r="G3" s="8"/>
      <c r="H3" s="18"/>
      <c r="I3" s="161"/>
      <c r="J3" s="163"/>
      <c r="K3" s="163"/>
      <c r="L3" s="165"/>
      <c r="M3" s="13"/>
      <c r="N3" s="17"/>
      <c r="O3" s="56"/>
      <c r="P3" s="60"/>
      <c r="Q3" s="114" t="s">
        <v>98</v>
      </c>
      <c r="R3" s="106"/>
      <c r="S3" s="107"/>
      <c r="T3" s="112"/>
      <c r="U3" s="114" t="s">
        <v>99</v>
      </c>
      <c r="V3" s="106"/>
      <c r="W3" s="107"/>
      <c r="X3" s="112"/>
      <c r="Y3" s="113"/>
      <c r="Z3" s="114" t="s">
        <v>100</v>
      </c>
      <c r="AA3" s="76"/>
      <c r="AB3" s="77"/>
      <c r="AC3" s="56"/>
      <c r="AD3" s="114" t="s">
        <v>101</v>
      </c>
      <c r="AE3" s="78"/>
      <c r="AF3" s="107"/>
      <c r="AG3" s="106"/>
      <c r="AH3" s="107"/>
      <c r="AI3" s="37"/>
      <c r="AJ3" s="38"/>
      <c r="AK3" s="39"/>
      <c r="AL3" s="14"/>
      <c r="AM3" s="169" t="s">
        <v>94</v>
      </c>
      <c r="AN3" s="170"/>
      <c r="AO3" s="171"/>
      <c r="AP3" s="82"/>
      <c r="AQ3" s="166" t="s">
        <v>95</v>
      </c>
      <c r="AR3" s="167"/>
      <c r="AS3" s="168"/>
      <c r="AT3" s="73"/>
      <c r="AU3" s="73"/>
      <c r="AV3" s="8"/>
      <c r="AW3" s="8"/>
      <c r="AX3" s="8"/>
      <c r="AY3" s="8"/>
      <c r="AZ3" s="8"/>
      <c r="BA3" s="111"/>
      <c r="BB3" s="8"/>
      <c r="BC3" s="14"/>
      <c r="BD3" s="169" t="s">
        <v>107</v>
      </c>
      <c r="BE3" s="170"/>
      <c r="BF3" s="171"/>
      <c r="BG3" s="169" t="s">
        <v>108</v>
      </c>
      <c r="BH3" s="170"/>
      <c r="BI3" s="171"/>
      <c r="BJ3" s="169" t="s">
        <v>109</v>
      </c>
      <c r="BK3" s="170"/>
      <c r="BL3" s="171"/>
      <c r="BM3" s="169" t="s">
        <v>110</v>
      </c>
      <c r="BN3" s="170"/>
      <c r="BO3" s="171"/>
      <c r="BP3" s="56"/>
      <c r="BQ3" s="8"/>
      <c r="BR3" s="58"/>
      <c r="BS3" s="63"/>
    </row>
    <row r="4" spans="1:71" s="3" customFormat="1" ht="29.95" customHeight="1" thickBot="1" x14ac:dyDescent="0.3">
      <c r="A4" s="15" t="s">
        <v>31</v>
      </c>
      <c r="B4" s="15" t="s">
        <v>29</v>
      </c>
      <c r="C4" s="50" t="s">
        <v>27</v>
      </c>
      <c r="D4" s="10" t="s">
        <v>0</v>
      </c>
      <c r="E4" s="10" t="s">
        <v>1</v>
      </c>
      <c r="F4" s="10" t="s">
        <v>2</v>
      </c>
      <c r="G4" s="11" t="s">
        <v>23</v>
      </c>
      <c r="H4" s="51" t="s">
        <v>32</v>
      </c>
      <c r="I4" s="161"/>
      <c r="J4" s="163"/>
      <c r="K4" s="163"/>
      <c r="L4" s="165"/>
      <c r="M4" s="47" t="s">
        <v>27</v>
      </c>
      <c r="N4" s="21" t="s">
        <v>81</v>
      </c>
      <c r="O4" s="42" t="s">
        <v>82</v>
      </c>
      <c r="P4" s="45" t="s">
        <v>27</v>
      </c>
      <c r="Q4" s="32" t="s">
        <v>89</v>
      </c>
      <c r="R4" s="115" t="s">
        <v>24</v>
      </c>
      <c r="S4" s="86" t="s">
        <v>25</v>
      </c>
      <c r="T4" s="81"/>
      <c r="U4" s="32" t="s">
        <v>89</v>
      </c>
      <c r="V4" s="115" t="s">
        <v>24</v>
      </c>
      <c r="W4" s="86" t="s">
        <v>25</v>
      </c>
      <c r="X4" s="117"/>
      <c r="Y4" s="118" t="s">
        <v>96</v>
      </c>
      <c r="Z4" s="32" t="s">
        <v>89</v>
      </c>
      <c r="AA4" s="115" t="s">
        <v>24</v>
      </c>
      <c r="AB4" s="86" t="s">
        <v>25</v>
      </c>
      <c r="AC4" s="116"/>
      <c r="AD4" s="40" t="s">
        <v>89</v>
      </c>
      <c r="AE4" s="115" t="s">
        <v>24</v>
      </c>
      <c r="AF4" s="86" t="s">
        <v>25</v>
      </c>
      <c r="AH4" s="120" t="s">
        <v>97</v>
      </c>
      <c r="AI4" s="40" t="s">
        <v>83</v>
      </c>
      <c r="AJ4" s="6" t="s">
        <v>73</v>
      </c>
      <c r="AK4" s="33" t="s">
        <v>8</v>
      </c>
      <c r="AL4" s="93" t="s">
        <v>27</v>
      </c>
      <c r="AM4" s="96" t="s">
        <v>89</v>
      </c>
      <c r="AN4" s="97" t="s">
        <v>24</v>
      </c>
      <c r="AO4" s="98" t="s">
        <v>25</v>
      </c>
      <c r="AP4" s="73" t="s">
        <v>92</v>
      </c>
      <c r="AQ4" s="96" t="s">
        <v>89</v>
      </c>
      <c r="AR4" s="97" t="s">
        <v>24</v>
      </c>
      <c r="AS4" s="98" t="s">
        <v>25</v>
      </c>
      <c r="AT4" s="83" t="s">
        <v>93</v>
      </c>
      <c r="AU4" s="21" t="s">
        <v>26</v>
      </c>
      <c r="AV4" s="84" t="s">
        <v>88</v>
      </c>
      <c r="AW4" s="21" t="s">
        <v>75</v>
      </c>
      <c r="AX4" s="85" t="s">
        <v>87</v>
      </c>
      <c r="AY4" s="85" t="s">
        <v>84</v>
      </c>
      <c r="AZ4" s="85"/>
      <c r="BA4" s="124" t="s">
        <v>76</v>
      </c>
      <c r="BB4" s="125" t="s">
        <v>8</v>
      </c>
      <c r="BC4" s="127" t="s">
        <v>27</v>
      </c>
      <c r="BD4" s="145" t="s">
        <v>105</v>
      </c>
      <c r="BE4" s="146" t="s">
        <v>106</v>
      </c>
      <c r="BF4" s="147" t="s">
        <v>111</v>
      </c>
      <c r="BG4" s="145" t="s">
        <v>105</v>
      </c>
      <c r="BH4" s="146" t="s">
        <v>106</v>
      </c>
      <c r="BI4" s="147" t="s">
        <v>112</v>
      </c>
      <c r="BJ4" s="145" t="s">
        <v>105</v>
      </c>
      <c r="BK4" s="146" t="s">
        <v>106</v>
      </c>
      <c r="BL4" s="147" t="s">
        <v>113</v>
      </c>
      <c r="BM4" s="145" t="s">
        <v>105</v>
      </c>
      <c r="BN4" s="146" t="s">
        <v>106</v>
      </c>
      <c r="BO4" s="149" t="s">
        <v>114</v>
      </c>
      <c r="BP4" s="148" t="s">
        <v>115</v>
      </c>
      <c r="BQ4" s="6" t="s">
        <v>76</v>
      </c>
      <c r="BR4" s="33" t="s">
        <v>80</v>
      </c>
      <c r="BS4" s="46" t="s">
        <v>27</v>
      </c>
    </row>
    <row r="5" spans="1:71" ht="12.95" customHeight="1" x14ac:dyDescent="0.25">
      <c r="A5" s="41" t="str">
        <f t="shared" ref="A5:A36" si="0">IF(C5,RANK(B5,$B$5:$B$120,),"")</f>
        <v/>
      </c>
      <c r="B5" s="52" t="str">
        <f>IF(C5,(O5+AK5+BB5+BR5),"")</f>
        <v/>
      </c>
      <c r="C5" s="34"/>
      <c r="D5" s="29"/>
      <c r="E5" s="29"/>
      <c r="F5" s="29"/>
      <c r="G5" s="31"/>
      <c r="H5" s="48"/>
      <c r="I5" s="53" t="str">
        <f t="shared" ref="I5:I36" si="1">IF(C5,N5,"")</f>
        <v/>
      </c>
      <c r="J5" s="54" t="str">
        <f t="shared" ref="J5:J36" si="2">IF(C5,AJ5,"")</f>
        <v/>
      </c>
      <c r="K5" s="54" t="str">
        <f t="shared" ref="K5:K36" si="3">IF(C5,BA5,"")</f>
        <v/>
      </c>
      <c r="L5" s="55" t="str">
        <f t="shared" ref="L5:L36" si="4">IF(C5,BL5,"")</f>
        <v/>
      </c>
      <c r="M5" s="36" t="str">
        <f t="shared" ref="M5:M36" si="5">IF($C5,$C5,"")</f>
        <v/>
      </c>
      <c r="N5" s="26"/>
      <c r="O5" s="43">
        <f>IF(N5,VLOOKUP(N5,Point!$A$3:$B$122,2),0)</f>
        <v>0</v>
      </c>
      <c r="P5" s="61" t="str">
        <f t="shared" ref="P5:P36" si="6">IF($C5,$C5,"")</f>
        <v/>
      </c>
      <c r="Q5" s="35"/>
      <c r="R5" s="26"/>
      <c r="S5" s="100"/>
      <c r="T5" s="102" t="str">
        <f t="shared" ref="T5:T36" si="7">IF(S5&lt;&gt;"",Q5*3600+R5*60+S5,"")</f>
        <v/>
      </c>
      <c r="U5" s="35"/>
      <c r="V5" s="23"/>
      <c r="W5" s="104"/>
      <c r="X5" s="102" t="str">
        <f t="shared" ref="X5:X36" si="8">IF(W5&lt;&gt;"",U5*3600+V5*60+W5,"")</f>
        <v/>
      </c>
      <c r="Y5" s="119" t="str">
        <f t="shared" ref="Y5:Y36" si="9">IF(W5&lt;&gt;"",X5-T5,"")</f>
        <v/>
      </c>
      <c r="Z5" s="35"/>
      <c r="AA5" s="26"/>
      <c r="AB5" s="100"/>
      <c r="AC5" s="102" t="str">
        <f t="shared" ref="AC5:AC36" si="10">IF(AB5&lt;&gt;"",Z5*3600+AA5*60+AB5,"")</f>
        <v/>
      </c>
      <c r="AD5" s="35"/>
      <c r="AE5" s="26"/>
      <c r="AF5" s="104"/>
      <c r="AG5" s="102" t="str">
        <f t="shared" ref="AG5:AG36" si="11">IF(AF5&lt;&gt;"",AD5*3600+AE5*60+AF5,"")</f>
        <v/>
      </c>
      <c r="AH5" s="119" t="str">
        <f t="shared" ref="AH5:AH36" si="12">IF(AF5&lt;&gt;"",AG5-AC5,"")</f>
        <v/>
      </c>
      <c r="AI5" s="41" t="str">
        <f t="shared" ref="AI5:AI36" si="13">IF(OR(Y5&lt;&gt;"",AH5&lt;&gt;""),MIN(Y5,AH5),"")</f>
        <v/>
      </c>
      <c r="AJ5" s="22" t="str">
        <f t="shared" ref="AJ5:AJ36" si="14">IF(AI5&lt;&gt;"",RANK(AI5,$AI$5:$AI$120,1),"")</f>
        <v/>
      </c>
      <c r="AK5" s="57">
        <f>IF(AJ5&lt;&gt;"",VLOOKUP(AJ5,Point!$A$3:$B$122,2),0)</f>
        <v>0</v>
      </c>
      <c r="AL5" s="79" t="str">
        <f t="shared" ref="AL5:AL36" si="15">IF($C5,$C5,"")</f>
        <v/>
      </c>
      <c r="AM5" s="88"/>
      <c r="AN5" s="89"/>
      <c r="AO5" s="99"/>
      <c r="AP5" s="101" t="str">
        <f t="shared" ref="AP5:AP36" si="16">IF(AO5&lt;&gt;"",AM5*3600+AN5*60+AO5,"")</f>
        <v/>
      </c>
      <c r="AQ5" s="88"/>
      <c r="AR5" s="91"/>
      <c r="AS5" s="103"/>
      <c r="AT5" s="94" t="str">
        <f t="shared" ref="AT5:AT36" si="17">IF(AS5&lt;&gt;"",AQ5*3600+AR5*60+AS5,"")</f>
        <v/>
      </c>
      <c r="AU5" s="90" t="str">
        <f t="shared" ref="AU5:AU36" si="18">IF(AO5&lt;&gt;"",AT5-AP5,"")</f>
        <v/>
      </c>
      <c r="AV5" s="92">
        <f>IF(AND(AU5&lt;&gt;"",AU5&gt;Point!$I$8),AU5-Point!$I$8,0)</f>
        <v>0</v>
      </c>
      <c r="AW5" s="90">
        <f>IF(AV5&lt;&gt;0,VLOOKUP(AV5,Point!$I$11:$J$48,2),0)</f>
        <v>0</v>
      </c>
      <c r="AX5" s="89"/>
      <c r="AY5" s="90" t="str">
        <f t="shared" ref="AY5:AY36" si="19">IF(AX5&lt;&gt;"",AX5-AW5,"")</f>
        <v/>
      </c>
      <c r="AZ5" s="90" t="str">
        <f t="shared" ref="AZ5:AZ36" si="20">IF(AT5&lt;&gt;"",AY5*10000-AU5,"")</f>
        <v/>
      </c>
      <c r="BA5" s="121" t="str">
        <f t="shared" ref="BA5:BA36" si="21">IF(AX5&lt;&gt;"",RANK(AZ5,$AZ$5:$AZ$120,0),"")</f>
        <v/>
      </c>
      <c r="BB5" s="126">
        <f>IF(AY5&lt;&gt;"",VLOOKUP(BA5,Point!$A$3:$B$122,2),0)</f>
        <v>0</v>
      </c>
      <c r="BC5" s="128" t="str">
        <f t="shared" ref="BC5:BC36" si="22">IF($C5,$C5,"")</f>
        <v/>
      </c>
      <c r="BD5" s="65"/>
      <c r="BE5" s="27"/>
      <c r="BF5" s="22">
        <f>BE5+BD5</f>
        <v>0</v>
      </c>
      <c r="BG5" s="65"/>
      <c r="BH5" s="27"/>
      <c r="BI5" s="22">
        <f>BH5+BG5</f>
        <v>0</v>
      </c>
      <c r="BJ5" s="65"/>
      <c r="BK5" s="27"/>
      <c r="BL5" s="22">
        <f>BK5+BJ5</f>
        <v>0</v>
      </c>
      <c r="BM5" s="65"/>
      <c r="BN5" s="27"/>
      <c r="BO5" s="150">
        <f>BN5+BM5</f>
        <v>0</v>
      </c>
      <c r="BP5" s="95" t="str">
        <f>IF(BD5&lt;&gt;"",BO5+BL5+BI5+BF5,"")</f>
        <v/>
      </c>
      <c r="BQ5" s="22" t="str">
        <f>IF(BD5&lt;&gt;"",RANK(BP5,$BP$5:$BP$120,0),"")</f>
        <v/>
      </c>
      <c r="BR5" s="57">
        <f>IF(BP5&lt;&gt;"",VLOOKUP(BQ5,Point!$A$3:$B$122,2),0)</f>
        <v>0</v>
      </c>
      <c r="BS5" s="64" t="str">
        <f t="shared" ref="BS5:BS36" si="23">IF($C5,$C5,"")</f>
        <v/>
      </c>
    </row>
    <row r="6" spans="1:71" ht="12.95" customHeight="1" x14ac:dyDescent="0.25">
      <c r="A6" s="41" t="str">
        <f t="shared" si="0"/>
        <v/>
      </c>
      <c r="B6" s="52" t="str">
        <f t="shared" ref="B6:B69" si="24">IF(C6,(O6+AK6+BB6+BR6),"")</f>
        <v/>
      </c>
      <c r="C6" s="34"/>
      <c r="D6" s="24"/>
      <c r="E6" s="24"/>
      <c r="F6" s="24"/>
      <c r="G6" s="25"/>
      <c r="H6" s="48"/>
      <c r="I6" s="53" t="str">
        <f t="shared" si="1"/>
        <v/>
      </c>
      <c r="J6" s="54" t="str">
        <f t="shared" si="2"/>
        <v/>
      </c>
      <c r="K6" s="54" t="str">
        <f t="shared" si="3"/>
        <v/>
      </c>
      <c r="L6" s="55" t="str">
        <f t="shared" si="4"/>
        <v/>
      </c>
      <c r="M6" s="36" t="str">
        <f t="shared" si="5"/>
        <v/>
      </c>
      <c r="N6" s="26"/>
      <c r="O6" s="43">
        <f>IF(N6,VLOOKUP(N6,Point!$A$3:$B$122,2),0)</f>
        <v>0</v>
      </c>
      <c r="P6" s="61" t="str">
        <f t="shared" si="6"/>
        <v/>
      </c>
      <c r="Q6" s="35"/>
      <c r="R6" s="26"/>
      <c r="S6" s="100"/>
      <c r="T6" s="102" t="str">
        <f t="shared" si="7"/>
        <v/>
      </c>
      <c r="U6" s="35"/>
      <c r="V6" s="23"/>
      <c r="W6" s="104"/>
      <c r="X6" s="102" t="str">
        <f t="shared" si="8"/>
        <v/>
      </c>
      <c r="Y6" s="119" t="str">
        <f t="shared" si="9"/>
        <v/>
      </c>
      <c r="Z6" s="35"/>
      <c r="AA6" s="26"/>
      <c r="AB6" s="100"/>
      <c r="AC6" s="102" t="str">
        <f t="shared" si="10"/>
        <v/>
      </c>
      <c r="AD6" s="35"/>
      <c r="AE6" s="26"/>
      <c r="AF6" s="104"/>
      <c r="AG6" s="102" t="str">
        <f t="shared" si="11"/>
        <v/>
      </c>
      <c r="AH6" s="119" t="str">
        <f t="shared" si="12"/>
        <v/>
      </c>
      <c r="AI6" s="41" t="str">
        <f t="shared" si="13"/>
        <v/>
      </c>
      <c r="AJ6" s="22" t="str">
        <f t="shared" si="14"/>
        <v/>
      </c>
      <c r="AK6" s="57">
        <f>IF(AJ6&lt;&gt;"",VLOOKUP(AJ6,Point!$A$3:$B$122,2),0)</f>
        <v>0</v>
      </c>
      <c r="AL6" s="61" t="str">
        <f t="shared" si="15"/>
        <v/>
      </c>
      <c r="AM6" s="35"/>
      <c r="AN6" s="26"/>
      <c r="AO6" s="100"/>
      <c r="AP6" s="102" t="str">
        <f t="shared" si="16"/>
        <v/>
      </c>
      <c r="AQ6" s="35"/>
      <c r="AR6" s="23"/>
      <c r="AS6" s="104"/>
      <c r="AT6" s="95" t="str">
        <f t="shared" si="17"/>
        <v/>
      </c>
      <c r="AU6" s="22" t="str">
        <f t="shared" si="18"/>
        <v/>
      </c>
      <c r="AV6" s="87">
        <f>IF(AND(AU6&lt;&gt;"",AU6&gt;Point!$I$8),AU6-Point!$I$8,0)</f>
        <v>0</v>
      </c>
      <c r="AW6" s="22">
        <f>IF(AV6&lt;&gt;0,VLOOKUP(AV6,Point!$I$11:$J$48,2),0)</f>
        <v>0</v>
      </c>
      <c r="AX6" s="26"/>
      <c r="AY6" s="22" t="str">
        <f t="shared" si="19"/>
        <v/>
      </c>
      <c r="AZ6" s="22" t="str">
        <f t="shared" si="20"/>
        <v/>
      </c>
      <c r="BA6" s="22" t="str">
        <f t="shared" si="21"/>
        <v/>
      </c>
      <c r="BB6" s="43">
        <f>IF(AY6&lt;&gt;"",VLOOKUP(BA6,Point!$A$3:$B$122,2),0)</f>
        <v>0</v>
      </c>
      <c r="BC6" s="128" t="str">
        <f t="shared" si="22"/>
        <v/>
      </c>
      <c r="BD6" s="65"/>
      <c r="BE6" s="27"/>
      <c r="BF6" s="22">
        <f t="shared" ref="BF6:BF69" si="25">BE6+BD6</f>
        <v>0</v>
      </c>
      <c r="BG6" s="65"/>
      <c r="BH6" s="27"/>
      <c r="BI6" s="22">
        <f t="shared" ref="BI6:BI69" si="26">BH6+BG6</f>
        <v>0</v>
      </c>
      <c r="BJ6" s="65"/>
      <c r="BK6" s="27"/>
      <c r="BL6" s="22">
        <f t="shared" ref="BL6:BL69" si="27">BK6+BJ6</f>
        <v>0</v>
      </c>
      <c r="BM6" s="65"/>
      <c r="BN6" s="27"/>
      <c r="BO6" s="150">
        <f t="shared" ref="BO6:BO69" si="28">BN6+BM6</f>
        <v>0</v>
      </c>
      <c r="BP6" s="95" t="str">
        <f t="shared" ref="BP6:BP69" si="29">IF(BD6&lt;&gt;"",BO6+BL6+BI6+BF6,"")</f>
        <v/>
      </c>
      <c r="BQ6" s="22" t="str">
        <f t="shared" ref="BQ6:BQ69" si="30">IF(BD6&lt;&gt;"",RANK(BP6,$BP$5:$BP$120,0),"")</f>
        <v/>
      </c>
      <c r="BR6" s="57">
        <f>IF(BP6&lt;&gt;"",VLOOKUP(BQ6,Point!$A$3:$B$122,2),0)</f>
        <v>0</v>
      </c>
      <c r="BS6" s="64" t="str">
        <f t="shared" si="23"/>
        <v/>
      </c>
    </row>
    <row r="7" spans="1:71" ht="12.95" customHeight="1" x14ac:dyDescent="0.25">
      <c r="A7" s="41" t="str">
        <f t="shared" si="0"/>
        <v/>
      </c>
      <c r="B7" s="52" t="str">
        <f t="shared" si="24"/>
        <v/>
      </c>
      <c r="C7" s="34"/>
      <c r="D7" s="24"/>
      <c r="E7" s="24"/>
      <c r="F7" s="24"/>
      <c r="G7" s="25"/>
      <c r="H7" s="48"/>
      <c r="I7" s="53" t="str">
        <f t="shared" si="1"/>
        <v/>
      </c>
      <c r="J7" s="54" t="str">
        <f t="shared" si="2"/>
        <v/>
      </c>
      <c r="K7" s="54" t="str">
        <f t="shared" si="3"/>
        <v/>
      </c>
      <c r="L7" s="55" t="str">
        <f t="shared" si="4"/>
        <v/>
      </c>
      <c r="M7" s="36" t="str">
        <f t="shared" si="5"/>
        <v/>
      </c>
      <c r="N7" s="26"/>
      <c r="O7" s="43">
        <f>IF(N7,VLOOKUP(N7,Point!$A$3:$B$122,2),0)</f>
        <v>0</v>
      </c>
      <c r="P7" s="61" t="str">
        <f t="shared" si="6"/>
        <v/>
      </c>
      <c r="Q7" s="35"/>
      <c r="R7" s="26"/>
      <c r="S7" s="100"/>
      <c r="T7" s="102" t="str">
        <f t="shared" si="7"/>
        <v/>
      </c>
      <c r="U7" s="35"/>
      <c r="V7" s="23"/>
      <c r="W7" s="104"/>
      <c r="X7" s="102" t="str">
        <f t="shared" si="8"/>
        <v/>
      </c>
      <c r="Y7" s="119" t="str">
        <f t="shared" si="9"/>
        <v/>
      </c>
      <c r="Z7" s="35"/>
      <c r="AA7" s="26"/>
      <c r="AB7" s="100"/>
      <c r="AC7" s="102" t="str">
        <f t="shared" si="10"/>
        <v/>
      </c>
      <c r="AD7" s="35"/>
      <c r="AE7" s="26"/>
      <c r="AF7" s="104"/>
      <c r="AG7" s="102" t="str">
        <f t="shared" si="11"/>
        <v/>
      </c>
      <c r="AH7" s="119" t="str">
        <f t="shared" si="12"/>
        <v/>
      </c>
      <c r="AI7" s="41" t="str">
        <f t="shared" si="13"/>
        <v/>
      </c>
      <c r="AJ7" s="22" t="str">
        <f t="shared" si="14"/>
        <v/>
      </c>
      <c r="AK7" s="57">
        <f>IF(AJ7&lt;&gt;"",VLOOKUP(AJ7,Point!$A$3:$B$122,2),0)</f>
        <v>0</v>
      </c>
      <c r="AL7" s="61" t="str">
        <f t="shared" si="15"/>
        <v/>
      </c>
      <c r="AM7" s="35"/>
      <c r="AN7" s="26"/>
      <c r="AO7" s="100"/>
      <c r="AP7" s="102" t="str">
        <f t="shared" si="16"/>
        <v/>
      </c>
      <c r="AQ7" s="35"/>
      <c r="AR7" s="23"/>
      <c r="AS7" s="104"/>
      <c r="AT7" s="95" t="str">
        <f t="shared" si="17"/>
        <v/>
      </c>
      <c r="AU7" s="22" t="str">
        <f t="shared" si="18"/>
        <v/>
      </c>
      <c r="AV7" s="87">
        <f>IF(AND(AU7&lt;&gt;"",AU7&gt;Point!$I$8),AU7-Point!$I$8,0)</f>
        <v>0</v>
      </c>
      <c r="AW7" s="22">
        <f>IF(AV7&lt;&gt;0,VLOOKUP(AV7,Point!$I$11:$J$48,2),0)</f>
        <v>0</v>
      </c>
      <c r="AX7" s="26"/>
      <c r="AY7" s="22" t="str">
        <f t="shared" si="19"/>
        <v/>
      </c>
      <c r="AZ7" s="22" t="str">
        <f t="shared" si="20"/>
        <v/>
      </c>
      <c r="BA7" s="22" t="str">
        <f t="shared" si="21"/>
        <v/>
      </c>
      <c r="BB7" s="43">
        <f>IF(AY7&lt;&gt;"",VLOOKUP(BA7,Point!$A$3:$B$122,2),0)</f>
        <v>0</v>
      </c>
      <c r="BC7" s="128" t="str">
        <f t="shared" si="22"/>
        <v/>
      </c>
      <c r="BD7" s="65"/>
      <c r="BE7" s="27"/>
      <c r="BF7" s="22">
        <f t="shared" si="25"/>
        <v>0</v>
      </c>
      <c r="BG7" s="65"/>
      <c r="BH7" s="27"/>
      <c r="BI7" s="22">
        <f t="shared" si="26"/>
        <v>0</v>
      </c>
      <c r="BJ7" s="65"/>
      <c r="BK7" s="27"/>
      <c r="BL7" s="22">
        <f t="shared" si="27"/>
        <v>0</v>
      </c>
      <c r="BM7" s="65"/>
      <c r="BN7" s="27"/>
      <c r="BO7" s="150">
        <f t="shared" si="28"/>
        <v>0</v>
      </c>
      <c r="BP7" s="95" t="str">
        <f t="shared" si="29"/>
        <v/>
      </c>
      <c r="BQ7" s="22" t="str">
        <f t="shared" si="30"/>
        <v/>
      </c>
      <c r="BR7" s="57">
        <f>IF(BP7&lt;&gt;"",VLOOKUP(BQ7,Point!$A$3:$B$122,2),0)</f>
        <v>0</v>
      </c>
      <c r="BS7" s="64" t="str">
        <f t="shared" si="23"/>
        <v/>
      </c>
    </row>
    <row r="8" spans="1:71" ht="12.95" customHeight="1" x14ac:dyDescent="0.25">
      <c r="A8" s="41" t="str">
        <f t="shared" si="0"/>
        <v/>
      </c>
      <c r="B8" s="52" t="str">
        <f t="shared" si="24"/>
        <v/>
      </c>
      <c r="C8" s="34"/>
      <c r="D8" s="24"/>
      <c r="E8" s="24"/>
      <c r="F8" s="24"/>
      <c r="G8" s="25"/>
      <c r="H8" s="48"/>
      <c r="I8" s="53" t="str">
        <f t="shared" si="1"/>
        <v/>
      </c>
      <c r="J8" s="54" t="str">
        <f t="shared" si="2"/>
        <v/>
      </c>
      <c r="K8" s="54" t="str">
        <f t="shared" si="3"/>
        <v/>
      </c>
      <c r="L8" s="55" t="str">
        <f t="shared" si="4"/>
        <v/>
      </c>
      <c r="M8" s="36" t="str">
        <f t="shared" si="5"/>
        <v/>
      </c>
      <c r="N8" s="26"/>
      <c r="O8" s="43">
        <f>IF(N8,VLOOKUP(N8,Point!$A$3:$B$122,2),0)</f>
        <v>0</v>
      </c>
      <c r="P8" s="61" t="str">
        <f t="shared" si="6"/>
        <v/>
      </c>
      <c r="Q8" s="35"/>
      <c r="R8" s="26"/>
      <c r="S8" s="100"/>
      <c r="T8" s="102" t="str">
        <f t="shared" si="7"/>
        <v/>
      </c>
      <c r="U8" s="35"/>
      <c r="V8" s="23"/>
      <c r="W8" s="104"/>
      <c r="X8" s="102" t="str">
        <f t="shared" si="8"/>
        <v/>
      </c>
      <c r="Y8" s="119" t="str">
        <f t="shared" si="9"/>
        <v/>
      </c>
      <c r="Z8" s="35"/>
      <c r="AA8" s="26"/>
      <c r="AB8" s="100"/>
      <c r="AC8" s="102" t="str">
        <f t="shared" si="10"/>
        <v/>
      </c>
      <c r="AD8" s="35"/>
      <c r="AE8" s="26"/>
      <c r="AF8" s="104"/>
      <c r="AG8" s="102" t="str">
        <f t="shared" si="11"/>
        <v/>
      </c>
      <c r="AH8" s="119" t="str">
        <f t="shared" si="12"/>
        <v/>
      </c>
      <c r="AI8" s="41" t="str">
        <f t="shared" si="13"/>
        <v/>
      </c>
      <c r="AJ8" s="22" t="str">
        <f t="shared" si="14"/>
        <v/>
      </c>
      <c r="AK8" s="57">
        <f>IF(AJ8&lt;&gt;"",VLOOKUP(AJ8,Point!$A$3:$B$122,2),0)</f>
        <v>0</v>
      </c>
      <c r="AL8" s="61" t="str">
        <f t="shared" si="15"/>
        <v/>
      </c>
      <c r="AM8" s="35"/>
      <c r="AN8" s="26"/>
      <c r="AO8" s="100"/>
      <c r="AP8" s="102" t="str">
        <f t="shared" si="16"/>
        <v/>
      </c>
      <c r="AQ8" s="35"/>
      <c r="AR8" s="23"/>
      <c r="AS8" s="104"/>
      <c r="AT8" s="95" t="str">
        <f t="shared" si="17"/>
        <v/>
      </c>
      <c r="AU8" s="22" t="str">
        <f t="shared" si="18"/>
        <v/>
      </c>
      <c r="AV8" s="87">
        <f>IF(AND(AU8&lt;&gt;"",AU8&gt;Point!$I$8),AU8-Point!$I$8,0)</f>
        <v>0</v>
      </c>
      <c r="AW8" s="22">
        <f>IF(AV8&lt;&gt;0,VLOOKUP(AV8,Point!$I$11:$J$48,2),0)</f>
        <v>0</v>
      </c>
      <c r="AX8" s="26"/>
      <c r="AY8" s="22" t="str">
        <f t="shared" si="19"/>
        <v/>
      </c>
      <c r="AZ8" s="22" t="str">
        <f t="shared" si="20"/>
        <v/>
      </c>
      <c r="BA8" s="22" t="str">
        <f t="shared" si="21"/>
        <v/>
      </c>
      <c r="BB8" s="43">
        <f>IF(AY8&lt;&gt;"",VLOOKUP(BA8,Point!$A$3:$B$122,2),0)</f>
        <v>0</v>
      </c>
      <c r="BC8" s="128" t="str">
        <f t="shared" si="22"/>
        <v/>
      </c>
      <c r="BD8" s="65"/>
      <c r="BE8" s="27"/>
      <c r="BF8" s="22">
        <f t="shared" si="25"/>
        <v>0</v>
      </c>
      <c r="BG8" s="65"/>
      <c r="BH8" s="27"/>
      <c r="BI8" s="22">
        <f t="shared" si="26"/>
        <v>0</v>
      </c>
      <c r="BJ8" s="65"/>
      <c r="BK8" s="27"/>
      <c r="BL8" s="22">
        <f t="shared" si="27"/>
        <v>0</v>
      </c>
      <c r="BM8" s="65"/>
      <c r="BN8" s="27"/>
      <c r="BO8" s="150">
        <f t="shared" si="28"/>
        <v>0</v>
      </c>
      <c r="BP8" s="95" t="str">
        <f t="shared" si="29"/>
        <v/>
      </c>
      <c r="BQ8" s="22" t="str">
        <f t="shared" si="30"/>
        <v/>
      </c>
      <c r="BR8" s="57">
        <f>IF(BP8&lt;&gt;"",VLOOKUP(BQ8,Point!$A$3:$B$122,2),0)</f>
        <v>0</v>
      </c>
      <c r="BS8" s="64" t="str">
        <f t="shared" si="23"/>
        <v/>
      </c>
    </row>
    <row r="9" spans="1:71" ht="12.95" customHeight="1" x14ac:dyDescent="0.25">
      <c r="A9" s="41" t="str">
        <f t="shared" si="0"/>
        <v/>
      </c>
      <c r="B9" s="52" t="str">
        <f t="shared" si="24"/>
        <v/>
      </c>
      <c r="C9" s="34"/>
      <c r="D9" s="24"/>
      <c r="E9" s="24"/>
      <c r="F9" s="24"/>
      <c r="G9" s="25"/>
      <c r="H9" s="48"/>
      <c r="I9" s="53" t="str">
        <f t="shared" si="1"/>
        <v/>
      </c>
      <c r="J9" s="54" t="str">
        <f t="shared" si="2"/>
        <v/>
      </c>
      <c r="K9" s="54" t="str">
        <f t="shared" si="3"/>
        <v/>
      </c>
      <c r="L9" s="55" t="str">
        <f t="shared" si="4"/>
        <v/>
      </c>
      <c r="M9" s="36" t="str">
        <f t="shared" si="5"/>
        <v/>
      </c>
      <c r="N9" s="26"/>
      <c r="O9" s="43">
        <f>IF(N9,VLOOKUP(N9,Point!$A$3:$B$122,2),0)</f>
        <v>0</v>
      </c>
      <c r="P9" s="61" t="str">
        <f t="shared" si="6"/>
        <v/>
      </c>
      <c r="Q9" s="35"/>
      <c r="R9" s="26"/>
      <c r="S9" s="100"/>
      <c r="T9" s="102" t="str">
        <f t="shared" si="7"/>
        <v/>
      </c>
      <c r="U9" s="35"/>
      <c r="V9" s="23"/>
      <c r="W9" s="104"/>
      <c r="X9" s="102" t="str">
        <f t="shared" si="8"/>
        <v/>
      </c>
      <c r="Y9" s="119" t="str">
        <f t="shared" si="9"/>
        <v/>
      </c>
      <c r="Z9" s="35"/>
      <c r="AA9" s="26"/>
      <c r="AB9" s="100"/>
      <c r="AC9" s="102" t="str">
        <f t="shared" si="10"/>
        <v/>
      </c>
      <c r="AD9" s="35"/>
      <c r="AE9" s="26"/>
      <c r="AF9" s="104"/>
      <c r="AG9" s="102" t="str">
        <f t="shared" si="11"/>
        <v/>
      </c>
      <c r="AH9" s="119" t="str">
        <f t="shared" si="12"/>
        <v/>
      </c>
      <c r="AI9" s="41" t="str">
        <f t="shared" si="13"/>
        <v/>
      </c>
      <c r="AJ9" s="22" t="str">
        <f t="shared" si="14"/>
        <v/>
      </c>
      <c r="AK9" s="57">
        <f>IF(AJ9&lt;&gt;"",VLOOKUP(AJ9,Point!$A$3:$B$122,2),0)</f>
        <v>0</v>
      </c>
      <c r="AL9" s="61" t="str">
        <f t="shared" si="15"/>
        <v/>
      </c>
      <c r="AM9" s="35"/>
      <c r="AN9" s="26"/>
      <c r="AO9" s="100"/>
      <c r="AP9" s="102" t="str">
        <f t="shared" si="16"/>
        <v/>
      </c>
      <c r="AQ9" s="35"/>
      <c r="AR9" s="23"/>
      <c r="AS9" s="104"/>
      <c r="AT9" s="95" t="str">
        <f t="shared" si="17"/>
        <v/>
      </c>
      <c r="AU9" s="22" t="str">
        <f t="shared" si="18"/>
        <v/>
      </c>
      <c r="AV9" s="87">
        <f>IF(AND(AU9&lt;&gt;"",AU9&gt;Point!$I$8),AU9-Point!$I$8,0)</f>
        <v>0</v>
      </c>
      <c r="AW9" s="22">
        <f>IF(AV9&lt;&gt;0,VLOOKUP(AV9,Point!$I$11:$J$48,2),0)</f>
        <v>0</v>
      </c>
      <c r="AX9" s="26"/>
      <c r="AY9" s="22" t="str">
        <f t="shared" si="19"/>
        <v/>
      </c>
      <c r="AZ9" s="22" t="str">
        <f t="shared" si="20"/>
        <v/>
      </c>
      <c r="BA9" s="22" t="str">
        <f t="shared" si="21"/>
        <v/>
      </c>
      <c r="BB9" s="43">
        <f>IF(AY9&lt;&gt;"",VLOOKUP(BA9,Point!$A$3:$B$122,2),0)</f>
        <v>0</v>
      </c>
      <c r="BC9" s="128" t="str">
        <f t="shared" si="22"/>
        <v/>
      </c>
      <c r="BD9" s="65"/>
      <c r="BE9" s="27"/>
      <c r="BF9" s="22">
        <f t="shared" si="25"/>
        <v>0</v>
      </c>
      <c r="BG9" s="65"/>
      <c r="BH9" s="27"/>
      <c r="BI9" s="22">
        <f t="shared" si="26"/>
        <v>0</v>
      </c>
      <c r="BJ9" s="65"/>
      <c r="BK9" s="27"/>
      <c r="BL9" s="22">
        <f t="shared" si="27"/>
        <v>0</v>
      </c>
      <c r="BM9" s="65"/>
      <c r="BN9" s="27"/>
      <c r="BO9" s="150">
        <f t="shared" si="28"/>
        <v>0</v>
      </c>
      <c r="BP9" s="95" t="str">
        <f t="shared" si="29"/>
        <v/>
      </c>
      <c r="BQ9" s="22" t="str">
        <f t="shared" si="30"/>
        <v/>
      </c>
      <c r="BR9" s="57">
        <f>IF(BP9&lt;&gt;"",VLOOKUP(BQ9,Point!$A$3:$B$122,2),0)</f>
        <v>0</v>
      </c>
      <c r="BS9" s="64" t="str">
        <f t="shared" si="23"/>
        <v/>
      </c>
    </row>
    <row r="10" spans="1:71" ht="12.95" customHeight="1" x14ac:dyDescent="0.25">
      <c r="A10" s="41" t="str">
        <f t="shared" si="0"/>
        <v/>
      </c>
      <c r="B10" s="52" t="str">
        <f t="shared" si="24"/>
        <v/>
      </c>
      <c r="C10" s="34"/>
      <c r="D10" s="24"/>
      <c r="E10" s="24"/>
      <c r="F10" s="24"/>
      <c r="G10" s="25"/>
      <c r="H10" s="48"/>
      <c r="I10" s="53" t="str">
        <f t="shared" si="1"/>
        <v/>
      </c>
      <c r="J10" s="54" t="str">
        <f t="shared" si="2"/>
        <v/>
      </c>
      <c r="K10" s="54" t="str">
        <f t="shared" si="3"/>
        <v/>
      </c>
      <c r="L10" s="55" t="str">
        <f t="shared" si="4"/>
        <v/>
      </c>
      <c r="M10" s="36" t="str">
        <f t="shared" si="5"/>
        <v/>
      </c>
      <c r="N10" s="26"/>
      <c r="O10" s="43">
        <f>IF(N10,VLOOKUP(N10,Point!$A$3:$B$122,2),0)</f>
        <v>0</v>
      </c>
      <c r="P10" s="61" t="str">
        <f t="shared" si="6"/>
        <v/>
      </c>
      <c r="Q10" s="35"/>
      <c r="R10" s="26"/>
      <c r="S10" s="100"/>
      <c r="T10" s="102" t="str">
        <f t="shared" si="7"/>
        <v/>
      </c>
      <c r="U10" s="35"/>
      <c r="V10" s="26"/>
      <c r="W10" s="100"/>
      <c r="X10" s="102" t="str">
        <f t="shared" si="8"/>
        <v/>
      </c>
      <c r="Y10" s="119" t="str">
        <f t="shared" si="9"/>
        <v/>
      </c>
      <c r="Z10" s="35"/>
      <c r="AA10" s="26"/>
      <c r="AB10" s="100"/>
      <c r="AC10" s="102" t="str">
        <f t="shared" si="10"/>
        <v/>
      </c>
      <c r="AD10" s="35"/>
      <c r="AE10" s="26"/>
      <c r="AF10" s="100"/>
      <c r="AG10" s="102" t="str">
        <f t="shared" si="11"/>
        <v/>
      </c>
      <c r="AH10" s="119" t="str">
        <f t="shared" si="12"/>
        <v/>
      </c>
      <c r="AI10" s="41" t="str">
        <f t="shared" si="13"/>
        <v/>
      </c>
      <c r="AJ10" s="22" t="str">
        <f t="shared" si="14"/>
        <v/>
      </c>
      <c r="AK10" s="57">
        <f>IF(AJ10&lt;&gt;"",VLOOKUP(AJ10,Point!$A$3:$B$122,2),0)</f>
        <v>0</v>
      </c>
      <c r="AL10" s="61" t="str">
        <f t="shared" si="15"/>
        <v/>
      </c>
      <c r="AM10" s="35"/>
      <c r="AN10" s="26"/>
      <c r="AO10" s="100"/>
      <c r="AP10" s="102" t="str">
        <f t="shared" si="16"/>
        <v/>
      </c>
      <c r="AQ10" s="35"/>
      <c r="AR10" s="26"/>
      <c r="AS10" s="100"/>
      <c r="AT10" s="95" t="str">
        <f t="shared" si="17"/>
        <v/>
      </c>
      <c r="AU10" s="22" t="str">
        <f t="shared" si="18"/>
        <v/>
      </c>
      <c r="AV10" s="87">
        <f>IF(AND(AU10&lt;&gt;"",AU10&gt;Point!$I$8),AU10-Point!$I$8,0)</f>
        <v>0</v>
      </c>
      <c r="AW10" s="22">
        <f>IF(AV10&lt;&gt;0,VLOOKUP(AV10,Point!$I$11:$J$48,2),0)</f>
        <v>0</v>
      </c>
      <c r="AX10" s="26"/>
      <c r="AY10" s="22" t="str">
        <f t="shared" si="19"/>
        <v/>
      </c>
      <c r="AZ10" s="22" t="str">
        <f t="shared" si="20"/>
        <v/>
      </c>
      <c r="BA10" s="22" t="str">
        <f t="shared" si="21"/>
        <v/>
      </c>
      <c r="BB10" s="43">
        <f>IF(AY10&lt;&gt;"",VLOOKUP(BA10,Point!$A$3:$B$122,2),0)</f>
        <v>0</v>
      </c>
      <c r="BC10" s="128" t="str">
        <f t="shared" si="22"/>
        <v/>
      </c>
      <c r="BD10" s="65"/>
      <c r="BE10" s="27"/>
      <c r="BF10" s="22">
        <f t="shared" si="25"/>
        <v>0</v>
      </c>
      <c r="BG10" s="65"/>
      <c r="BH10" s="27"/>
      <c r="BI10" s="22">
        <f t="shared" si="26"/>
        <v>0</v>
      </c>
      <c r="BJ10" s="65"/>
      <c r="BK10" s="27"/>
      <c r="BL10" s="22">
        <f t="shared" si="27"/>
        <v>0</v>
      </c>
      <c r="BM10" s="65"/>
      <c r="BN10" s="27"/>
      <c r="BO10" s="150">
        <f t="shared" si="28"/>
        <v>0</v>
      </c>
      <c r="BP10" s="95" t="str">
        <f t="shared" si="29"/>
        <v/>
      </c>
      <c r="BQ10" s="22" t="str">
        <f t="shared" si="30"/>
        <v/>
      </c>
      <c r="BR10" s="57">
        <f>IF(BP10&lt;&gt;"",VLOOKUP(BQ10,Point!$A$3:$B$122,2),0)</f>
        <v>0</v>
      </c>
      <c r="BS10" s="64" t="str">
        <f t="shared" si="23"/>
        <v/>
      </c>
    </row>
    <row r="11" spans="1:71" ht="12.95" customHeight="1" x14ac:dyDescent="0.25">
      <c r="A11" s="41" t="str">
        <f t="shared" si="0"/>
        <v/>
      </c>
      <c r="B11" s="52" t="str">
        <f t="shared" si="24"/>
        <v/>
      </c>
      <c r="C11" s="34"/>
      <c r="D11" s="24"/>
      <c r="E11" s="24"/>
      <c r="F11" s="24"/>
      <c r="G11" s="25"/>
      <c r="H11" s="48"/>
      <c r="I11" s="53" t="str">
        <f t="shared" si="1"/>
        <v/>
      </c>
      <c r="J11" s="54" t="str">
        <f t="shared" si="2"/>
        <v/>
      </c>
      <c r="K11" s="54" t="str">
        <f t="shared" si="3"/>
        <v/>
      </c>
      <c r="L11" s="55" t="str">
        <f t="shared" si="4"/>
        <v/>
      </c>
      <c r="M11" s="36" t="str">
        <f t="shared" si="5"/>
        <v/>
      </c>
      <c r="N11" s="26"/>
      <c r="O11" s="43">
        <f>IF(N11,VLOOKUP(N11,Point!$A$3:$B$122,2),0)</f>
        <v>0</v>
      </c>
      <c r="P11" s="61" t="str">
        <f t="shared" si="6"/>
        <v/>
      </c>
      <c r="Q11" s="35"/>
      <c r="R11" s="26"/>
      <c r="S11" s="100"/>
      <c r="T11" s="102" t="str">
        <f t="shared" si="7"/>
        <v/>
      </c>
      <c r="U11" s="35"/>
      <c r="V11" s="23"/>
      <c r="W11" s="104"/>
      <c r="X11" s="102" t="str">
        <f t="shared" si="8"/>
        <v/>
      </c>
      <c r="Y11" s="119" t="str">
        <f t="shared" si="9"/>
        <v/>
      </c>
      <c r="Z11" s="35"/>
      <c r="AA11" s="26"/>
      <c r="AB11" s="100"/>
      <c r="AC11" s="102" t="str">
        <f t="shared" si="10"/>
        <v/>
      </c>
      <c r="AD11" s="35"/>
      <c r="AE11" s="26"/>
      <c r="AF11" s="104"/>
      <c r="AG11" s="102" t="str">
        <f t="shared" si="11"/>
        <v/>
      </c>
      <c r="AH11" s="119" t="str">
        <f t="shared" si="12"/>
        <v/>
      </c>
      <c r="AI11" s="41" t="str">
        <f t="shared" si="13"/>
        <v/>
      </c>
      <c r="AJ11" s="22" t="str">
        <f t="shared" si="14"/>
        <v/>
      </c>
      <c r="AK11" s="57">
        <f>IF(AJ11&lt;&gt;"",VLOOKUP(AJ11,Point!$A$3:$B$122,2),0)</f>
        <v>0</v>
      </c>
      <c r="AL11" s="61" t="str">
        <f t="shared" si="15"/>
        <v/>
      </c>
      <c r="AM11" s="35"/>
      <c r="AN11" s="26"/>
      <c r="AO11" s="100"/>
      <c r="AP11" s="102" t="str">
        <f t="shared" si="16"/>
        <v/>
      </c>
      <c r="AQ11" s="35"/>
      <c r="AR11" s="23"/>
      <c r="AS11" s="104"/>
      <c r="AT11" s="95" t="str">
        <f t="shared" si="17"/>
        <v/>
      </c>
      <c r="AU11" s="22" t="str">
        <f t="shared" si="18"/>
        <v/>
      </c>
      <c r="AV11" s="87">
        <f>IF(AND(AU11&lt;&gt;"",AU11&gt;Point!$I$8),AU11-Point!$I$8,0)</f>
        <v>0</v>
      </c>
      <c r="AW11" s="22">
        <f>IF(AV11&lt;&gt;0,VLOOKUP(AV11,Point!$I$11:$J$48,2),0)</f>
        <v>0</v>
      </c>
      <c r="AX11" s="26"/>
      <c r="AY11" s="22" t="str">
        <f t="shared" si="19"/>
        <v/>
      </c>
      <c r="AZ11" s="22" t="str">
        <f t="shared" si="20"/>
        <v/>
      </c>
      <c r="BA11" s="22" t="str">
        <f t="shared" si="21"/>
        <v/>
      </c>
      <c r="BB11" s="43">
        <f>IF(AY11&lt;&gt;"",VLOOKUP(BA11,Point!$A$3:$B$122,2),0)</f>
        <v>0</v>
      </c>
      <c r="BC11" s="128" t="str">
        <f t="shared" si="22"/>
        <v/>
      </c>
      <c r="BD11" s="65"/>
      <c r="BE11" s="27"/>
      <c r="BF11" s="22">
        <f t="shared" si="25"/>
        <v>0</v>
      </c>
      <c r="BG11" s="65"/>
      <c r="BH11" s="27"/>
      <c r="BI11" s="22">
        <f t="shared" si="26"/>
        <v>0</v>
      </c>
      <c r="BJ11" s="65"/>
      <c r="BK11" s="27"/>
      <c r="BL11" s="22">
        <f t="shared" si="27"/>
        <v>0</v>
      </c>
      <c r="BM11" s="65"/>
      <c r="BN11" s="27"/>
      <c r="BO11" s="150">
        <f t="shared" si="28"/>
        <v>0</v>
      </c>
      <c r="BP11" s="95" t="str">
        <f t="shared" si="29"/>
        <v/>
      </c>
      <c r="BQ11" s="22" t="str">
        <f t="shared" si="30"/>
        <v/>
      </c>
      <c r="BR11" s="57">
        <f>IF(BP11&lt;&gt;"",VLOOKUP(BQ11,Point!$A$3:$B$122,2),0)</f>
        <v>0</v>
      </c>
      <c r="BS11" s="64" t="str">
        <f t="shared" si="23"/>
        <v/>
      </c>
    </row>
    <row r="12" spans="1:71" ht="12.95" customHeight="1" x14ac:dyDescent="0.25">
      <c r="A12" s="41" t="str">
        <f t="shared" si="0"/>
        <v/>
      </c>
      <c r="B12" s="52" t="str">
        <f t="shared" si="24"/>
        <v/>
      </c>
      <c r="C12" s="34"/>
      <c r="D12" s="24"/>
      <c r="E12" s="24"/>
      <c r="F12" s="24"/>
      <c r="G12" s="25"/>
      <c r="H12" s="48"/>
      <c r="I12" s="53" t="str">
        <f t="shared" si="1"/>
        <v/>
      </c>
      <c r="J12" s="54" t="str">
        <f t="shared" si="2"/>
        <v/>
      </c>
      <c r="K12" s="54" t="str">
        <f t="shared" si="3"/>
        <v/>
      </c>
      <c r="L12" s="55" t="str">
        <f t="shared" si="4"/>
        <v/>
      </c>
      <c r="M12" s="36" t="str">
        <f t="shared" si="5"/>
        <v/>
      </c>
      <c r="N12" s="26"/>
      <c r="O12" s="43">
        <f>IF(N12,VLOOKUP(N12,Point!$A$3:$B$122,2),0)</f>
        <v>0</v>
      </c>
      <c r="P12" s="61" t="str">
        <f t="shared" si="6"/>
        <v/>
      </c>
      <c r="Q12" s="35"/>
      <c r="R12" s="26"/>
      <c r="S12" s="100"/>
      <c r="T12" s="102" t="str">
        <f t="shared" si="7"/>
        <v/>
      </c>
      <c r="U12" s="35"/>
      <c r="V12" s="23"/>
      <c r="W12" s="104"/>
      <c r="X12" s="102" t="str">
        <f t="shared" si="8"/>
        <v/>
      </c>
      <c r="Y12" s="119" t="str">
        <f t="shared" si="9"/>
        <v/>
      </c>
      <c r="Z12" s="35"/>
      <c r="AA12" s="26"/>
      <c r="AB12" s="100"/>
      <c r="AC12" s="102" t="str">
        <f t="shared" si="10"/>
        <v/>
      </c>
      <c r="AD12" s="35"/>
      <c r="AE12" s="26"/>
      <c r="AF12" s="104"/>
      <c r="AG12" s="102" t="str">
        <f t="shared" si="11"/>
        <v/>
      </c>
      <c r="AH12" s="119" t="str">
        <f t="shared" si="12"/>
        <v/>
      </c>
      <c r="AI12" s="41" t="str">
        <f t="shared" si="13"/>
        <v/>
      </c>
      <c r="AJ12" s="22" t="str">
        <f t="shared" si="14"/>
        <v/>
      </c>
      <c r="AK12" s="57">
        <f>IF(AJ12&lt;&gt;"",VLOOKUP(AJ12,Point!$A$3:$B$122,2),0)</f>
        <v>0</v>
      </c>
      <c r="AL12" s="61" t="str">
        <f t="shared" si="15"/>
        <v/>
      </c>
      <c r="AM12" s="35"/>
      <c r="AN12" s="26"/>
      <c r="AO12" s="100"/>
      <c r="AP12" s="102" t="str">
        <f t="shared" si="16"/>
        <v/>
      </c>
      <c r="AQ12" s="35"/>
      <c r="AR12" s="23"/>
      <c r="AS12" s="104"/>
      <c r="AT12" s="95" t="str">
        <f t="shared" si="17"/>
        <v/>
      </c>
      <c r="AU12" s="22" t="str">
        <f t="shared" si="18"/>
        <v/>
      </c>
      <c r="AV12" s="87">
        <f>IF(AND(AU12&lt;&gt;"",AU12&gt;Point!$I$8),AU12-Point!$I$8,0)</f>
        <v>0</v>
      </c>
      <c r="AW12" s="22">
        <f>IF(AV12&lt;&gt;0,VLOOKUP(AV12,Point!$I$11:$J$48,2),0)</f>
        <v>0</v>
      </c>
      <c r="AX12" s="26"/>
      <c r="AY12" s="22" t="str">
        <f t="shared" si="19"/>
        <v/>
      </c>
      <c r="AZ12" s="22" t="str">
        <f t="shared" si="20"/>
        <v/>
      </c>
      <c r="BA12" s="22" t="str">
        <f t="shared" si="21"/>
        <v/>
      </c>
      <c r="BB12" s="43">
        <f>IF(AY12&lt;&gt;"",VLOOKUP(BA12,Point!$A$3:$B$122,2),0)</f>
        <v>0</v>
      </c>
      <c r="BC12" s="128" t="str">
        <f t="shared" si="22"/>
        <v/>
      </c>
      <c r="BD12" s="65"/>
      <c r="BE12" s="27"/>
      <c r="BF12" s="22">
        <f t="shared" si="25"/>
        <v>0</v>
      </c>
      <c r="BG12" s="65"/>
      <c r="BH12" s="27"/>
      <c r="BI12" s="22">
        <f t="shared" si="26"/>
        <v>0</v>
      </c>
      <c r="BJ12" s="65"/>
      <c r="BK12" s="27"/>
      <c r="BL12" s="22">
        <f t="shared" si="27"/>
        <v>0</v>
      </c>
      <c r="BM12" s="65"/>
      <c r="BN12" s="27"/>
      <c r="BO12" s="150">
        <f t="shared" si="28"/>
        <v>0</v>
      </c>
      <c r="BP12" s="95" t="str">
        <f t="shared" si="29"/>
        <v/>
      </c>
      <c r="BQ12" s="22" t="str">
        <f t="shared" si="30"/>
        <v/>
      </c>
      <c r="BR12" s="57">
        <f>IF(BP12&lt;&gt;"",VLOOKUP(BQ12,Point!$A$3:$B$122,2),0)</f>
        <v>0</v>
      </c>
      <c r="BS12" s="64" t="str">
        <f t="shared" si="23"/>
        <v/>
      </c>
    </row>
    <row r="13" spans="1:71" ht="12.95" customHeight="1" x14ac:dyDescent="0.25">
      <c r="A13" s="41" t="str">
        <f t="shared" si="0"/>
        <v/>
      </c>
      <c r="B13" s="52" t="str">
        <f t="shared" si="24"/>
        <v/>
      </c>
      <c r="C13" s="34"/>
      <c r="D13" s="28"/>
      <c r="E13" s="24"/>
      <c r="F13" s="24"/>
      <c r="G13" s="25"/>
      <c r="H13" s="48"/>
      <c r="I13" s="53" t="str">
        <f t="shared" si="1"/>
        <v/>
      </c>
      <c r="J13" s="54" t="str">
        <f t="shared" si="2"/>
        <v/>
      </c>
      <c r="K13" s="54" t="str">
        <f t="shared" si="3"/>
        <v/>
      </c>
      <c r="L13" s="55" t="str">
        <f t="shared" si="4"/>
        <v/>
      </c>
      <c r="M13" s="36" t="str">
        <f t="shared" si="5"/>
        <v/>
      </c>
      <c r="N13" s="26"/>
      <c r="O13" s="43">
        <f>IF(N13,VLOOKUP(N13,Point!$A$3:$B$122,2),0)</f>
        <v>0</v>
      </c>
      <c r="P13" s="61" t="str">
        <f t="shared" si="6"/>
        <v/>
      </c>
      <c r="Q13" s="35"/>
      <c r="R13" s="26"/>
      <c r="S13" s="100"/>
      <c r="T13" s="102" t="str">
        <f t="shared" si="7"/>
        <v/>
      </c>
      <c r="U13" s="35"/>
      <c r="V13" s="26"/>
      <c r="W13" s="100"/>
      <c r="X13" s="102" t="str">
        <f t="shared" si="8"/>
        <v/>
      </c>
      <c r="Y13" s="119" t="str">
        <f t="shared" si="9"/>
        <v/>
      </c>
      <c r="Z13" s="35"/>
      <c r="AA13" s="26"/>
      <c r="AB13" s="100"/>
      <c r="AC13" s="102" t="str">
        <f t="shared" si="10"/>
        <v/>
      </c>
      <c r="AD13" s="35"/>
      <c r="AE13" s="26"/>
      <c r="AF13" s="100"/>
      <c r="AG13" s="102" t="str">
        <f t="shared" si="11"/>
        <v/>
      </c>
      <c r="AH13" s="119" t="str">
        <f t="shared" si="12"/>
        <v/>
      </c>
      <c r="AI13" s="41" t="str">
        <f t="shared" si="13"/>
        <v/>
      </c>
      <c r="AJ13" s="22" t="str">
        <f t="shared" si="14"/>
        <v/>
      </c>
      <c r="AK13" s="57">
        <f>IF(AJ13&lt;&gt;"",VLOOKUP(AJ13,Point!$A$3:$B$122,2),0)</f>
        <v>0</v>
      </c>
      <c r="AL13" s="61" t="str">
        <f t="shared" si="15"/>
        <v/>
      </c>
      <c r="AM13" s="35"/>
      <c r="AN13" s="26"/>
      <c r="AO13" s="100"/>
      <c r="AP13" s="102" t="str">
        <f t="shared" si="16"/>
        <v/>
      </c>
      <c r="AQ13" s="35"/>
      <c r="AR13" s="26"/>
      <c r="AS13" s="100"/>
      <c r="AT13" s="95" t="str">
        <f t="shared" si="17"/>
        <v/>
      </c>
      <c r="AU13" s="22" t="str">
        <f t="shared" si="18"/>
        <v/>
      </c>
      <c r="AV13" s="87">
        <f>IF(AND(AU13&lt;&gt;"",AU13&gt;Point!$I$8),AU13-Point!$I$8,0)</f>
        <v>0</v>
      </c>
      <c r="AW13" s="22">
        <f>IF(AV13&lt;&gt;0,VLOOKUP(AV13,Point!$I$11:$J$48,2),0)</f>
        <v>0</v>
      </c>
      <c r="AX13" s="26"/>
      <c r="AY13" s="22" t="str">
        <f t="shared" si="19"/>
        <v/>
      </c>
      <c r="AZ13" s="22" t="str">
        <f t="shared" si="20"/>
        <v/>
      </c>
      <c r="BA13" s="22" t="str">
        <f t="shared" si="21"/>
        <v/>
      </c>
      <c r="BB13" s="43">
        <f>IF(AY13&lt;&gt;"",VLOOKUP(BA13,Point!$A$3:$B$122,2),0)</f>
        <v>0</v>
      </c>
      <c r="BC13" s="128" t="str">
        <f t="shared" si="22"/>
        <v/>
      </c>
      <c r="BD13" s="65"/>
      <c r="BE13" s="27"/>
      <c r="BF13" s="22">
        <f t="shared" si="25"/>
        <v>0</v>
      </c>
      <c r="BG13" s="65"/>
      <c r="BH13" s="27"/>
      <c r="BI13" s="22">
        <f t="shared" si="26"/>
        <v>0</v>
      </c>
      <c r="BJ13" s="65"/>
      <c r="BK13" s="27"/>
      <c r="BL13" s="22">
        <f t="shared" si="27"/>
        <v>0</v>
      </c>
      <c r="BM13" s="65"/>
      <c r="BN13" s="27"/>
      <c r="BO13" s="150">
        <f t="shared" si="28"/>
        <v>0</v>
      </c>
      <c r="BP13" s="95" t="str">
        <f t="shared" si="29"/>
        <v/>
      </c>
      <c r="BQ13" s="22" t="str">
        <f t="shared" si="30"/>
        <v/>
      </c>
      <c r="BR13" s="57">
        <f>IF(BP13&lt;&gt;"",VLOOKUP(BQ13,Point!$A$3:$B$122,2),0)</f>
        <v>0</v>
      </c>
      <c r="BS13" s="64" t="str">
        <f t="shared" si="23"/>
        <v/>
      </c>
    </row>
    <row r="14" spans="1:71" ht="12.95" customHeight="1" x14ac:dyDescent="0.25">
      <c r="A14" s="41" t="str">
        <f t="shared" si="0"/>
        <v/>
      </c>
      <c r="B14" s="52" t="str">
        <f t="shared" si="24"/>
        <v/>
      </c>
      <c r="C14" s="34"/>
      <c r="D14" s="24"/>
      <c r="E14" s="24"/>
      <c r="F14" s="24"/>
      <c r="G14" s="25"/>
      <c r="H14" s="48"/>
      <c r="I14" s="53" t="str">
        <f t="shared" si="1"/>
        <v/>
      </c>
      <c r="J14" s="54" t="str">
        <f t="shared" si="2"/>
        <v/>
      </c>
      <c r="K14" s="54" t="str">
        <f t="shared" si="3"/>
        <v/>
      </c>
      <c r="L14" s="55" t="str">
        <f t="shared" si="4"/>
        <v/>
      </c>
      <c r="M14" s="36" t="str">
        <f t="shared" si="5"/>
        <v/>
      </c>
      <c r="N14" s="26"/>
      <c r="O14" s="43">
        <f>IF(N14,VLOOKUP(N14,Point!$A$3:$B$122,2),0)</f>
        <v>0</v>
      </c>
      <c r="P14" s="61" t="str">
        <f t="shared" si="6"/>
        <v/>
      </c>
      <c r="Q14" s="35"/>
      <c r="R14" s="26"/>
      <c r="S14" s="100"/>
      <c r="T14" s="102" t="str">
        <f t="shared" si="7"/>
        <v/>
      </c>
      <c r="U14" s="35"/>
      <c r="V14" s="26"/>
      <c r="W14" s="100"/>
      <c r="X14" s="102" t="str">
        <f t="shared" si="8"/>
        <v/>
      </c>
      <c r="Y14" s="119" t="str">
        <f t="shared" si="9"/>
        <v/>
      </c>
      <c r="Z14" s="35"/>
      <c r="AA14" s="26"/>
      <c r="AB14" s="100"/>
      <c r="AC14" s="102" t="str">
        <f t="shared" si="10"/>
        <v/>
      </c>
      <c r="AD14" s="35"/>
      <c r="AE14" s="26"/>
      <c r="AF14" s="100"/>
      <c r="AG14" s="102" t="str">
        <f t="shared" si="11"/>
        <v/>
      </c>
      <c r="AH14" s="119" t="str">
        <f t="shared" si="12"/>
        <v/>
      </c>
      <c r="AI14" s="41" t="str">
        <f t="shared" si="13"/>
        <v/>
      </c>
      <c r="AJ14" s="22" t="str">
        <f t="shared" si="14"/>
        <v/>
      </c>
      <c r="AK14" s="57">
        <f>IF(AJ14&lt;&gt;"",VLOOKUP(AJ14,Point!$A$3:$B$122,2),0)</f>
        <v>0</v>
      </c>
      <c r="AL14" s="61" t="str">
        <f t="shared" si="15"/>
        <v/>
      </c>
      <c r="AM14" s="35"/>
      <c r="AN14" s="26"/>
      <c r="AO14" s="100"/>
      <c r="AP14" s="102" t="str">
        <f t="shared" si="16"/>
        <v/>
      </c>
      <c r="AQ14" s="35"/>
      <c r="AR14" s="26"/>
      <c r="AS14" s="100"/>
      <c r="AT14" s="95" t="str">
        <f t="shared" si="17"/>
        <v/>
      </c>
      <c r="AU14" s="22" t="str">
        <f t="shared" si="18"/>
        <v/>
      </c>
      <c r="AV14" s="87">
        <f>IF(AND(AU14&lt;&gt;"",AU14&gt;Point!$I$8),AU14-Point!$I$8,0)</f>
        <v>0</v>
      </c>
      <c r="AW14" s="22">
        <f>IF(AV14&lt;&gt;0,VLOOKUP(AV14,Point!$I$11:$J$48,2),0)</f>
        <v>0</v>
      </c>
      <c r="AX14" s="26"/>
      <c r="AY14" s="22" t="str">
        <f t="shared" si="19"/>
        <v/>
      </c>
      <c r="AZ14" s="22" t="str">
        <f t="shared" si="20"/>
        <v/>
      </c>
      <c r="BA14" s="22" t="str">
        <f t="shared" si="21"/>
        <v/>
      </c>
      <c r="BB14" s="43">
        <f>IF(AY14&lt;&gt;"",VLOOKUP(BA14,Point!$A$3:$B$122,2),0)</f>
        <v>0</v>
      </c>
      <c r="BC14" s="128" t="str">
        <f t="shared" si="22"/>
        <v/>
      </c>
      <c r="BD14" s="65"/>
      <c r="BE14" s="27"/>
      <c r="BF14" s="22">
        <f t="shared" si="25"/>
        <v>0</v>
      </c>
      <c r="BG14" s="65"/>
      <c r="BH14" s="27"/>
      <c r="BI14" s="22">
        <f t="shared" si="26"/>
        <v>0</v>
      </c>
      <c r="BJ14" s="65"/>
      <c r="BK14" s="27"/>
      <c r="BL14" s="22">
        <f t="shared" si="27"/>
        <v>0</v>
      </c>
      <c r="BM14" s="65"/>
      <c r="BN14" s="27"/>
      <c r="BO14" s="150">
        <f t="shared" si="28"/>
        <v>0</v>
      </c>
      <c r="BP14" s="95" t="str">
        <f t="shared" si="29"/>
        <v/>
      </c>
      <c r="BQ14" s="22" t="str">
        <f t="shared" si="30"/>
        <v/>
      </c>
      <c r="BR14" s="57">
        <f>IF(BP14&lt;&gt;"",VLOOKUP(BQ14,Point!$A$3:$B$122,2),0)</f>
        <v>0</v>
      </c>
      <c r="BS14" s="64" t="str">
        <f t="shared" si="23"/>
        <v/>
      </c>
    </row>
    <row r="15" spans="1:71" ht="12.95" customHeight="1" x14ac:dyDescent="0.25">
      <c r="A15" s="41" t="str">
        <f t="shared" si="0"/>
        <v/>
      </c>
      <c r="B15" s="52" t="str">
        <f t="shared" si="24"/>
        <v/>
      </c>
      <c r="C15" s="35"/>
      <c r="D15" s="24"/>
      <c r="E15" s="24"/>
      <c r="F15" s="24"/>
      <c r="G15" s="25"/>
      <c r="H15" s="48"/>
      <c r="I15" s="53" t="str">
        <f t="shared" si="1"/>
        <v/>
      </c>
      <c r="J15" s="54" t="str">
        <f t="shared" si="2"/>
        <v/>
      </c>
      <c r="K15" s="54" t="str">
        <f t="shared" si="3"/>
        <v/>
      </c>
      <c r="L15" s="55" t="str">
        <f t="shared" si="4"/>
        <v/>
      </c>
      <c r="M15" s="36" t="str">
        <f t="shared" si="5"/>
        <v/>
      </c>
      <c r="N15" s="26"/>
      <c r="O15" s="43">
        <f>IF(N15,VLOOKUP(N15,Point!$A$3:$B$122,2),0)</f>
        <v>0</v>
      </c>
      <c r="P15" s="61" t="str">
        <f t="shared" si="6"/>
        <v/>
      </c>
      <c r="Q15" s="35"/>
      <c r="R15" s="26"/>
      <c r="S15" s="100"/>
      <c r="T15" s="102" t="str">
        <f t="shared" si="7"/>
        <v/>
      </c>
      <c r="U15" s="35"/>
      <c r="V15" s="26"/>
      <c r="W15" s="100"/>
      <c r="X15" s="102" t="str">
        <f t="shared" si="8"/>
        <v/>
      </c>
      <c r="Y15" s="119" t="str">
        <f t="shared" si="9"/>
        <v/>
      </c>
      <c r="Z15" s="35"/>
      <c r="AA15" s="26"/>
      <c r="AB15" s="100"/>
      <c r="AC15" s="102" t="str">
        <f t="shared" si="10"/>
        <v/>
      </c>
      <c r="AD15" s="35"/>
      <c r="AE15" s="26"/>
      <c r="AF15" s="100"/>
      <c r="AG15" s="102" t="str">
        <f t="shared" si="11"/>
        <v/>
      </c>
      <c r="AH15" s="119" t="str">
        <f t="shared" si="12"/>
        <v/>
      </c>
      <c r="AI15" s="41" t="str">
        <f t="shared" si="13"/>
        <v/>
      </c>
      <c r="AJ15" s="22" t="str">
        <f t="shared" si="14"/>
        <v/>
      </c>
      <c r="AK15" s="57">
        <f>IF(AJ15&lt;&gt;"",VLOOKUP(AJ15,Point!$A$3:$B$122,2),0)</f>
        <v>0</v>
      </c>
      <c r="AL15" s="61" t="str">
        <f t="shared" si="15"/>
        <v/>
      </c>
      <c r="AM15" s="35"/>
      <c r="AN15" s="26"/>
      <c r="AO15" s="100"/>
      <c r="AP15" s="102" t="str">
        <f t="shared" si="16"/>
        <v/>
      </c>
      <c r="AQ15" s="35"/>
      <c r="AR15" s="26"/>
      <c r="AS15" s="100"/>
      <c r="AT15" s="95" t="str">
        <f t="shared" si="17"/>
        <v/>
      </c>
      <c r="AU15" s="22" t="str">
        <f t="shared" si="18"/>
        <v/>
      </c>
      <c r="AV15" s="87">
        <f>IF(AND(AU15&lt;&gt;"",AU15&gt;Point!$I$8),AU15-Point!$I$8,0)</f>
        <v>0</v>
      </c>
      <c r="AW15" s="22">
        <f>IF(AV15&lt;&gt;0,VLOOKUP(AV15,Point!$I$11:$J$48,2),0)</f>
        <v>0</v>
      </c>
      <c r="AX15" s="26"/>
      <c r="AY15" s="22" t="str">
        <f t="shared" si="19"/>
        <v/>
      </c>
      <c r="AZ15" s="22" t="str">
        <f t="shared" si="20"/>
        <v/>
      </c>
      <c r="BA15" s="22" t="str">
        <f t="shared" si="21"/>
        <v/>
      </c>
      <c r="BB15" s="43">
        <f>IF(AY15&lt;&gt;"",VLOOKUP(BA15,Point!$A$3:$B$122,2),0)</f>
        <v>0</v>
      </c>
      <c r="BC15" s="128" t="str">
        <f t="shared" si="22"/>
        <v/>
      </c>
      <c r="BD15" s="65"/>
      <c r="BE15" s="27"/>
      <c r="BF15" s="22">
        <f t="shared" si="25"/>
        <v>0</v>
      </c>
      <c r="BG15" s="65"/>
      <c r="BH15" s="27"/>
      <c r="BI15" s="22">
        <f t="shared" si="26"/>
        <v>0</v>
      </c>
      <c r="BJ15" s="65"/>
      <c r="BK15" s="27"/>
      <c r="BL15" s="22">
        <f t="shared" si="27"/>
        <v>0</v>
      </c>
      <c r="BM15" s="65"/>
      <c r="BN15" s="27"/>
      <c r="BO15" s="150">
        <f t="shared" si="28"/>
        <v>0</v>
      </c>
      <c r="BP15" s="95" t="str">
        <f t="shared" si="29"/>
        <v/>
      </c>
      <c r="BQ15" s="22" t="str">
        <f t="shared" si="30"/>
        <v/>
      </c>
      <c r="BR15" s="57">
        <f>IF(BP15&lt;&gt;"",VLOOKUP(BQ15,Point!$A$3:$B$122,2),0)</f>
        <v>0</v>
      </c>
      <c r="BS15" s="64" t="str">
        <f t="shared" si="23"/>
        <v/>
      </c>
    </row>
    <row r="16" spans="1:71" ht="12.95" customHeight="1" x14ac:dyDescent="0.25">
      <c r="A16" s="41" t="str">
        <f t="shared" si="0"/>
        <v/>
      </c>
      <c r="B16" s="52" t="str">
        <f t="shared" si="24"/>
        <v/>
      </c>
      <c r="C16" s="35"/>
      <c r="D16" s="24"/>
      <c r="E16" s="24"/>
      <c r="F16" s="24"/>
      <c r="G16" s="25"/>
      <c r="H16" s="48"/>
      <c r="I16" s="53" t="str">
        <f t="shared" si="1"/>
        <v/>
      </c>
      <c r="J16" s="54" t="str">
        <f t="shared" si="2"/>
        <v/>
      </c>
      <c r="K16" s="54" t="str">
        <f t="shared" si="3"/>
        <v/>
      </c>
      <c r="L16" s="55" t="str">
        <f t="shared" si="4"/>
        <v/>
      </c>
      <c r="M16" s="36" t="str">
        <f t="shared" si="5"/>
        <v/>
      </c>
      <c r="N16" s="26"/>
      <c r="O16" s="43">
        <f>IF(N16,VLOOKUP(N16,Point!$A$3:$B$122,2),0)</f>
        <v>0</v>
      </c>
      <c r="P16" s="61" t="str">
        <f t="shared" si="6"/>
        <v/>
      </c>
      <c r="Q16" s="35"/>
      <c r="R16" s="26"/>
      <c r="S16" s="100"/>
      <c r="T16" s="102" t="str">
        <f t="shared" si="7"/>
        <v/>
      </c>
      <c r="U16" s="35"/>
      <c r="V16" s="23"/>
      <c r="W16" s="104"/>
      <c r="X16" s="102" t="str">
        <f t="shared" si="8"/>
        <v/>
      </c>
      <c r="Y16" s="119" t="str">
        <f t="shared" si="9"/>
        <v/>
      </c>
      <c r="Z16" s="35"/>
      <c r="AA16" s="26"/>
      <c r="AB16" s="100"/>
      <c r="AC16" s="102" t="str">
        <f t="shared" si="10"/>
        <v/>
      </c>
      <c r="AD16" s="35"/>
      <c r="AE16" s="26"/>
      <c r="AF16" s="104"/>
      <c r="AG16" s="102" t="str">
        <f t="shared" si="11"/>
        <v/>
      </c>
      <c r="AH16" s="119" t="str">
        <f t="shared" si="12"/>
        <v/>
      </c>
      <c r="AI16" s="41" t="str">
        <f t="shared" si="13"/>
        <v/>
      </c>
      <c r="AJ16" s="22" t="str">
        <f t="shared" si="14"/>
        <v/>
      </c>
      <c r="AK16" s="57">
        <f>IF(AJ16&lt;&gt;"",VLOOKUP(AJ16,Point!$A$3:$B$122,2),0)</f>
        <v>0</v>
      </c>
      <c r="AL16" s="61" t="str">
        <f t="shared" si="15"/>
        <v/>
      </c>
      <c r="AM16" s="35"/>
      <c r="AN16" s="26"/>
      <c r="AO16" s="100"/>
      <c r="AP16" s="102" t="str">
        <f t="shared" si="16"/>
        <v/>
      </c>
      <c r="AQ16" s="35"/>
      <c r="AR16" s="23"/>
      <c r="AS16" s="104"/>
      <c r="AT16" s="95" t="str">
        <f t="shared" si="17"/>
        <v/>
      </c>
      <c r="AU16" s="22" t="str">
        <f t="shared" si="18"/>
        <v/>
      </c>
      <c r="AV16" s="87">
        <f>IF(AND(AU16&lt;&gt;"",AU16&gt;Point!$I$8),AU16-Point!$I$8,0)</f>
        <v>0</v>
      </c>
      <c r="AW16" s="22">
        <f>IF(AV16&lt;&gt;0,VLOOKUP(AV16,Point!$I$11:$J$48,2),0)</f>
        <v>0</v>
      </c>
      <c r="AX16" s="26"/>
      <c r="AY16" s="22" t="str">
        <f t="shared" si="19"/>
        <v/>
      </c>
      <c r="AZ16" s="22" t="str">
        <f t="shared" si="20"/>
        <v/>
      </c>
      <c r="BA16" s="22" t="str">
        <f t="shared" si="21"/>
        <v/>
      </c>
      <c r="BB16" s="43">
        <f>IF(AY16&lt;&gt;"",VLOOKUP(BA16,Point!$A$3:$B$122,2),0)</f>
        <v>0</v>
      </c>
      <c r="BC16" s="128" t="str">
        <f t="shared" si="22"/>
        <v/>
      </c>
      <c r="BD16" s="65"/>
      <c r="BE16" s="27"/>
      <c r="BF16" s="22">
        <f t="shared" si="25"/>
        <v>0</v>
      </c>
      <c r="BG16" s="65"/>
      <c r="BH16" s="27"/>
      <c r="BI16" s="22">
        <f t="shared" si="26"/>
        <v>0</v>
      </c>
      <c r="BJ16" s="65"/>
      <c r="BK16" s="27"/>
      <c r="BL16" s="22">
        <f t="shared" si="27"/>
        <v>0</v>
      </c>
      <c r="BM16" s="65"/>
      <c r="BN16" s="27"/>
      <c r="BO16" s="150">
        <f t="shared" si="28"/>
        <v>0</v>
      </c>
      <c r="BP16" s="95" t="str">
        <f t="shared" si="29"/>
        <v/>
      </c>
      <c r="BQ16" s="22" t="str">
        <f t="shared" si="30"/>
        <v/>
      </c>
      <c r="BR16" s="57">
        <f>IF(BP16&lt;&gt;"",VLOOKUP(BQ16,Point!$A$3:$B$122,2),0)</f>
        <v>0</v>
      </c>
      <c r="BS16" s="64" t="str">
        <f t="shared" si="23"/>
        <v/>
      </c>
    </row>
    <row r="17" spans="1:71" ht="12.95" customHeight="1" x14ac:dyDescent="0.25">
      <c r="A17" s="41" t="str">
        <f t="shared" si="0"/>
        <v/>
      </c>
      <c r="B17" s="52" t="str">
        <f t="shared" si="24"/>
        <v/>
      </c>
      <c r="C17" s="34"/>
      <c r="D17" s="30"/>
      <c r="E17" s="30"/>
      <c r="F17" s="30"/>
      <c r="G17" s="31"/>
      <c r="H17" s="48"/>
      <c r="I17" s="53" t="str">
        <f t="shared" si="1"/>
        <v/>
      </c>
      <c r="J17" s="54" t="str">
        <f t="shared" si="2"/>
        <v/>
      </c>
      <c r="K17" s="54" t="str">
        <f t="shared" si="3"/>
        <v/>
      </c>
      <c r="L17" s="55" t="str">
        <f t="shared" si="4"/>
        <v/>
      </c>
      <c r="M17" s="36" t="str">
        <f t="shared" si="5"/>
        <v/>
      </c>
      <c r="N17" s="26"/>
      <c r="O17" s="43">
        <f>IF(N17,VLOOKUP(N17,Point!$A$3:$B$122,2),0)</f>
        <v>0</v>
      </c>
      <c r="P17" s="61" t="str">
        <f t="shared" si="6"/>
        <v/>
      </c>
      <c r="Q17" s="35"/>
      <c r="R17" s="26"/>
      <c r="S17" s="100"/>
      <c r="T17" s="102" t="str">
        <f t="shared" si="7"/>
        <v/>
      </c>
      <c r="U17" s="35"/>
      <c r="V17" s="23"/>
      <c r="W17" s="104"/>
      <c r="X17" s="102" t="str">
        <f t="shared" si="8"/>
        <v/>
      </c>
      <c r="Y17" s="119" t="str">
        <f t="shared" si="9"/>
        <v/>
      </c>
      <c r="Z17" s="35"/>
      <c r="AA17" s="26"/>
      <c r="AB17" s="100"/>
      <c r="AC17" s="102" t="str">
        <f t="shared" si="10"/>
        <v/>
      </c>
      <c r="AD17" s="35"/>
      <c r="AE17" s="26"/>
      <c r="AF17" s="104"/>
      <c r="AG17" s="102" t="str">
        <f t="shared" si="11"/>
        <v/>
      </c>
      <c r="AH17" s="119" t="str">
        <f t="shared" si="12"/>
        <v/>
      </c>
      <c r="AI17" s="41" t="str">
        <f t="shared" si="13"/>
        <v/>
      </c>
      <c r="AJ17" s="22" t="str">
        <f t="shared" si="14"/>
        <v/>
      </c>
      <c r="AK17" s="57">
        <f>IF(AJ17&lt;&gt;"",VLOOKUP(AJ17,Point!$A$3:$B$122,2),0)</f>
        <v>0</v>
      </c>
      <c r="AL17" s="61" t="str">
        <f t="shared" si="15"/>
        <v/>
      </c>
      <c r="AM17" s="35"/>
      <c r="AN17" s="26"/>
      <c r="AO17" s="100"/>
      <c r="AP17" s="102" t="str">
        <f t="shared" si="16"/>
        <v/>
      </c>
      <c r="AQ17" s="35"/>
      <c r="AR17" s="23"/>
      <c r="AS17" s="104"/>
      <c r="AT17" s="95" t="str">
        <f t="shared" si="17"/>
        <v/>
      </c>
      <c r="AU17" s="22" t="str">
        <f t="shared" si="18"/>
        <v/>
      </c>
      <c r="AV17" s="87">
        <f>IF(AND(AU17&lt;&gt;"",AU17&gt;Point!$I$8),AU17-Point!$I$8,0)</f>
        <v>0</v>
      </c>
      <c r="AW17" s="22">
        <f>IF(AV17&lt;&gt;0,VLOOKUP(AV17,Point!$I$11:$J$48,2),0)</f>
        <v>0</v>
      </c>
      <c r="AX17" s="26"/>
      <c r="AY17" s="22" t="str">
        <f t="shared" si="19"/>
        <v/>
      </c>
      <c r="AZ17" s="22" t="str">
        <f t="shared" si="20"/>
        <v/>
      </c>
      <c r="BA17" s="22" t="str">
        <f t="shared" si="21"/>
        <v/>
      </c>
      <c r="BB17" s="43">
        <f>IF(AY17&lt;&gt;"",VLOOKUP(BA17,Point!$A$3:$B$122,2),0)</f>
        <v>0</v>
      </c>
      <c r="BC17" s="128" t="str">
        <f t="shared" si="22"/>
        <v/>
      </c>
      <c r="BD17" s="65"/>
      <c r="BE17" s="27"/>
      <c r="BF17" s="22">
        <f t="shared" si="25"/>
        <v>0</v>
      </c>
      <c r="BG17" s="65"/>
      <c r="BH17" s="27"/>
      <c r="BI17" s="22">
        <f t="shared" si="26"/>
        <v>0</v>
      </c>
      <c r="BJ17" s="65"/>
      <c r="BK17" s="27"/>
      <c r="BL17" s="22">
        <f t="shared" si="27"/>
        <v>0</v>
      </c>
      <c r="BM17" s="65"/>
      <c r="BN17" s="27"/>
      <c r="BO17" s="150">
        <f t="shared" si="28"/>
        <v>0</v>
      </c>
      <c r="BP17" s="95" t="str">
        <f t="shared" si="29"/>
        <v/>
      </c>
      <c r="BQ17" s="22" t="str">
        <f t="shared" si="30"/>
        <v/>
      </c>
      <c r="BR17" s="57">
        <f>IF(BP17&lt;&gt;"",VLOOKUP(BQ17,Point!$A$3:$B$122,2),0)</f>
        <v>0</v>
      </c>
      <c r="BS17" s="64" t="str">
        <f t="shared" si="23"/>
        <v/>
      </c>
    </row>
    <row r="18" spans="1:71" ht="12.95" customHeight="1" x14ac:dyDescent="0.25">
      <c r="A18" s="41" t="str">
        <f t="shared" si="0"/>
        <v/>
      </c>
      <c r="B18" s="52" t="str">
        <f t="shared" si="24"/>
        <v/>
      </c>
      <c r="C18" s="34"/>
      <c r="D18" s="30"/>
      <c r="E18" s="30"/>
      <c r="F18" s="30"/>
      <c r="G18" s="31"/>
      <c r="H18" s="48"/>
      <c r="I18" s="53" t="str">
        <f t="shared" si="1"/>
        <v/>
      </c>
      <c r="J18" s="54" t="str">
        <f t="shared" si="2"/>
        <v/>
      </c>
      <c r="K18" s="54" t="str">
        <f t="shared" si="3"/>
        <v/>
      </c>
      <c r="L18" s="55" t="str">
        <f t="shared" si="4"/>
        <v/>
      </c>
      <c r="M18" s="36" t="str">
        <f t="shared" si="5"/>
        <v/>
      </c>
      <c r="N18" s="26"/>
      <c r="O18" s="43">
        <f>IF(N18,VLOOKUP(N18,Point!$A$3:$B$122,2),0)</f>
        <v>0</v>
      </c>
      <c r="P18" s="61" t="str">
        <f t="shared" si="6"/>
        <v/>
      </c>
      <c r="Q18" s="35"/>
      <c r="R18" s="26"/>
      <c r="S18" s="100"/>
      <c r="T18" s="102" t="str">
        <f t="shared" si="7"/>
        <v/>
      </c>
      <c r="U18" s="35"/>
      <c r="V18" s="29"/>
      <c r="W18" s="105"/>
      <c r="X18" s="102" t="str">
        <f t="shared" si="8"/>
        <v/>
      </c>
      <c r="Y18" s="119" t="str">
        <f t="shared" si="9"/>
        <v/>
      </c>
      <c r="Z18" s="35"/>
      <c r="AA18" s="26"/>
      <c r="AB18" s="100"/>
      <c r="AC18" s="102" t="str">
        <f t="shared" si="10"/>
        <v/>
      </c>
      <c r="AD18" s="35"/>
      <c r="AE18" s="26"/>
      <c r="AF18" s="105"/>
      <c r="AG18" s="102" t="str">
        <f t="shared" si="11"/>
        <v/>
      </c>
      <c r="AH18" s="119" t="str">
        <f t="shared" si="12"/>
        <v/>
      </c>
      <c r="AI18" s="41" t="str">
        <f t="shared" si="13"/>
        <v/>
      </c>
      <c r="AJ18" s="22" t="str">
        <f t="shared" si="14"/>
        <v/>
      </c>
      <c r="AK18" s="57">
        <f>IF(AJ18&lt;&gt;"",VLOOKUP(AJ18,Point!$A$3:$B$122,2),0)</f>
        <v>0</v>
      </c>
      <c r="AL18" s="61" t="str">
        <f t="shared" si="15"/>
        <v/>
      </c>
      <c r="AM18" s="35"/>
      <c r="AN18" s="26"/>
      <c r="AO18" s="100"/>
      <c r="AP18" s="102" t="str">
        <f t="shared" si="16"/>
        <v/>
      </c>
      <c r="AQ18" s="35"/>
      <c r="AR18" s="29"/>
      <c r="AS18" s="105"/>
      <c r="AT18" s="95" t="str">
        <f t="shared" si="17"/>
        <v/>
      </c>
      <c r="AU18" s="22" t="str">
        <f t="shared" si="18"/>
        <v/>
      </c>
      <c r="AV18" s="87">
        <f>IF(AND(AU18&lt;&gt;"",AU18&gt;Point!$I$8),AU18-Point!$I$8,0)</f>
        <v>0</v>
      </c>
      <c r="AW18" s="22">
        <f>IF(AV18&lt;&gt;0,VLOOKUP(AV18,Point!$I$11:$J$48,2),0)</f>
        <v>0</v>
      </c>
      <c r="AX18" s="26"/>
      <c r="AY18" s="22" t="str">
        <f t="shared" si="19"/>
        <v/>
      </c>
      <c r="AZ18" s="22" t="str">
        <f t="shared" si="20"/>
        <v/>
      </c>
      <c r="BA18" s="22" t="str">
        <f t="shared" si="21"/>
        <v/>
      </c>
      <c r="BB18" s="43">
        <f>IF(AY18&lt;&gt;"",VLOOKUP(BA18,Point!$A$3:$B$122,2),0)</f>
        <v>0</v>
      </c>
      <c r="BC18" s="128" t="str">
        <f t="shared" si="22"/>
        <v/>
      </c>
      <c r="BD18" s="65"/>
      <c r="BE18" s="27"/>
      <c r="BF18" s="22">
        <f t="shared" si="25"/>
        <v>0</v>
      </c>
      <c r="BG18" s="65"/>
      <c r="BH18" s="27"/>
      <c r="BI18" s="22">
        <f t="shared" si="26"/>
        <v>0</v>
      </c>
      <c r="BJ18" s="65"/>
      <c r="BK18" s="27"/>
      <c r="BL18" s="22">
        <f t="shared" si="27"/>
        <v>0</v>
      </c>
      <c r="BM18" s="65"/>
      <c r="BN18" s="27"/>
      <c r="BO18" s="150">
        <f t="shared" si="28"/>
        <v>0</v>
      </c>
      <c r="BP18" s="95" t="str">
        <f t="shared" si="29"/>
        <v/>
      </c>
      <c r="BQ18" s="22" t="str">
        <f t="shared" si="30"/>
        <v/>
      </c>
      <c r="BR18" s="57">
        <f>IF(BP18&lt;&gt;"",VLOOKUP(BQ18,Point!$A$3:$B$122,2),0)</f>
        <v>0</v>
      </c>
      <c r="BS18" s="64" t="str">
        <f t="shared" si="23"/>
        <v/>
      </c>
    </row>
    <row r="19" spans="1:71" ht="12.95" customHeight="1" x14ac:dyDescent="0.25">
      <c r="A19" s="41" t="str">
        <f t="shared" si="0"/>
        <v/>
      </c>
      <c r="B19" s="52" t="str">
        <f t="shared" si="24"/>
        <v/>
      </c>
      <c r="C19" s="34"/>
      <c r="D19" s="30"/>
      <c r="E19" s="30"/>
      <c r="F19" s="30"/>
      <c r="G19" s="31"/>
      <c r="H19" s="48"/>
      <c r="I19" s="53" t="str">
        <f t="shared" si="1"/>
        <v/>
      </c>
      <c r="J19" s="54" t="str">
        <f t="shared" si="2"/>
        <v/>
      </c>
      <c r="K19" s="54" t="str">
        <f t="shared" si="3"/>
        <v/>
      </c>
      <c r="L19" s="55" t="str">
        <f t="shared" si="4"/>
        <v/>
      </c>
      <c r="M19" s="36" t="str">
        <f t="shared" si="5"/>
        <v/>
      </c>
      <c r="N19" s="26"/>
      <c r="O19" s="43">
        <f>IF(N19,VLOOKUP(N19,Point!$A$3:$B$122,2),0)</f>
        <v>0</v>
      </c>
      <c r="P19" s="61" t="str">
        <f t="shared" si="6"/>
        <v/>
      </c>
      <c r="Q19" s="35"/>
      <c r="R19" s="26"/>
      <c r="S19" s="100"/>
      <c r="T19" s="102" t="str">
        <f t="shared" si="7"/>
        <v/>
      </c>
      <c r="U19" s="35"/>
      <c r="V19" s="29"/>
      <c r="W19" s="105"/>
      <c r="X19" s="102" t="str">
        <f t="shared" si="8"/>
        <v/>
      </c>
      <c r="Y19" s="119" t="str">
        <f t="shared" si="9"/>
        <v/>
      </c>
      <c r="Z19" s="35"/>
      <c r="AA19" s="26"/>
      <c r="AB19" s="100"/>
      <c r="AC19" s="102" t="str">
        <f t="shared" si="10"/>
        <v/>
      </c>
      <c r="AD19" s="35"/>
      <c r="AE19" s="26"/>
      <c r="AF19" s="105"/>
      <c r="AG19" s="102" t="str">
        <f t="shared" si="11"/>
        <v/>
      </c>
      <c r="AH19" s="119" t="str">
        <f t="shared" si="12"/>
        <v/>
      </c>
      <c r="AI19" s="41" t="str">
        <f t="shared" si="13"/>
        <v/>
      </c>
      <c r="AJ19" s="22" t="str">
        <f t="shared" si="14"/>
        <v/>
      </c>
      <c r="AK19" s="57">
        <f>IF(AJ19&lt;&gt;"",VLOOKUP(AJ19,Point!$A$3:$B$122,2),0)</f>
        <v>0</v>
      </c>
      <c r="AL19" s="61" t="str">
        <f t="shared" si="15"/>
        <v/>
      </c>
      <c r="AM19" s="35"/>
      <c r="AN19" s="26"/>
      <c r="AO19" s="100"/>
      <c r="AP19" s="102" t="str">
        <f t="shared" si="16"/>
        <v/>
      </c>
      <c r="AQ19" s="35"/>
      <c r="AR19" s="29"/>
      <c r="AS19" s="105"/>
      <c r="AT19" s="95" t="str">
        <f t="shared" si="17"/>
        <v/>
      </c>
      <c r="AU19" s="22" t="str">
        <f t="shared" si="18"/>
        <v/>
      </c>
      <c r="AV19" s="87">
        <f>IF(AND(AU19&lt;&gt;"",AU19&gt;Point!$I$8),AU19-Point!$I$8,0)</f>
        <v>0</v>
      </c>
      <c r="AW19" s="22">
        <f>IF(AV19&lt;&gt;0,VLOOKUP(AV19,Point!$I$11:$J$48,2),0)</f>
        <v>0</v>
      </c>
      <c r="AX19" s="26"/>
      <c r="AY19" s="22" t="str">
        <f t="shared" si="19"/>
        <v/>
      </c>
      <c r="AZ19" s="22" t="str">
        <f t="shared" si="20"/>
        <v/>
      </c>
      <c r="BA19" s="22" t="str">
        <f t="shared" si="21"/>
        <v/>
      </c>
      <c r="BB19" s="43">
        <f>IF(AY19&lt;&gt;"",VLOOKUP(BA19,Point!$A$3:$B$122,2),0)</f>
        <v>0</v>
      </c>
      <c r="BC19" s="128" t="str">
        <f t="shared" si="22"/>
        <v/>
      </c>
      <c r="BD19" s="65"/>
      <c r="BE19" s="27"/>
      <c r="BF19" s="22">
        <f t="shared" si="25"/>
        <v>0</v>
      </c>
      <c r="BG19" s="65"/>
      <c r="BH19" s="27"/>
      <c r="BI19" s="22">
        <f t="shared" si="26"/>
        <v>0</v>
      </c>
      <c r="BJ19" s="65"/>
      <c r="BK19" s="27"/>
      <c r="BL19" s="22">
        <f t="shared" si="27"/>
        <v>0</v>
      </c>
      <c r="BM19" s="65"/>
      <c r="BN19" s="27"/>
      <c r="BO19" s="150">
        <f t="shared" si="28"/>
        <v>0</v>
      </c>
      <c r="BP19" s="95" t="str">
        <f t="shared" si="29"/>
        <v/>
      </c>
      <c r="BQ19" s="22" t="str">
        <f t="shared" si="30"/>
        <v/>
      </c>
      <c r="BR19" s="57">
        <f>IF(BP19&lt;&gt;"",VLOOKUP(BQ19,Point!$A$3:$B$122,2),0)</f>
        <v>0</v>
      </c>
      <c r="BS19" s="64" t="str">
        <f t="shared" si="23"/>
        <v/>
      </c>
    </row>
    <row r="20" spans="1:71" ht="12.95" customHeight="1" x14ac:dyDescent="0.25">
      <c r="A20" s="41" t="str">
        <f t="shared" si="0"/>
        <v/>
      </c>
      <c r="B20" s="52" t="str">
        <f t="shared" si="24"/>
        <v/>
      </c>
      <c r="C20" s="34"/>
      <c r="D20" s="24"/>
      <c r="E20" s="24"/>
      <c r="F20" s="24"/>
      <c r="G20" s="25"/>
      <c r="H20" s="48"/>
      <c r="I20" s="53" t="str">
        <f t="shared" si="1"/>
        <v/>
      </c>
      <c r="J20" s="54" t="str">
        <f t="shared" si="2"/>
        <v/>
      </c>
      <c r="K20" s="54" t="str">
        <f t="shared" si="3"/>
        <v/>
      </c>
      <c r="L20" s="55" t="str">
        <f t="shared" si="4"/>
        <v/>
      </c>
      <c r="M20" s="36" t="str">
        <f t="shared" si="5"/>
        <v/>
      </c>
      <c r="N20" s="26"/>
      <c r="O20" s="43">
        <f>IF(N20,VLOOKUP(N20,Point!$A$3:$B$122,2),0)</f>
        <v>0</v>
      </c>
      <c r="P20" s="61" t="str">
        <f t="shared" si="6"/>
        <v/>
      </c>
      <c r="Q20" s="35"/>
      <c r="R20" s="26"/>
      <c r="S20" s="100"/>
      <c r="T20" s="102" t="str">
        <f t="shared" si="7"/>
        <v/>
      </c>
      <c r="U20" s="35"/>
      <c r="V20" s="23"/>
      <c r="W20" s="104"/>
      <c r="X20" s="102" t="str">
        <f t="shared" si="8"/>
        <v/>
      </c>
      <c r="Y20" s="119" t="str">
        <f t="shared" si="9"/>
        <v/>
      </c>
      <c r="Z20" s="35"/>
      <c r="AA20" s="26"/>
      <c r="AB20" s="100"/>
      <c r="AC20" s="102" t="str">
        <f t="shared" si="10"/>
        <v/>
      </c>
      <c r="AD20" s="35"/>
      <c r="AE20" s="26"/>
      <c r="AF20" s="104"/>
      <c r="AG20" s="102" t="str">
        <f t="shared" si="11"/>
        <v/>
      </c>
      <c r="AH20" s="119" t="str">
        <f t="shared" si="12"/>
        <v/>
      </c>
      <c r="AI20" s="41" t="str">
        <f t="shared" si="13"/>
        <v/>
      </c>
      <c r="AJ20" s="22" t="str">
        <f t="shared" si="14"/>
        <v/>
      </c>
      <c r="AK20" s="57">
        <f>IF(AJ20&lt;&gt;"",VLOOKUP(AJ20,Point!$A$3:$B$122,2),0)</f>
        <v>0</v>
      </c>
      <c r="AL20" s="61" t="str">
        <f t="shared" si="15"/>
        <v/>
      </c>
      <c r="AM20" s="35"/>
      <c r="AN20" s="26"/>
      <c r="AO20" s="100"/>
      <c r="AP20" s="102" t="str">
        <f t="shared" si="16"/>
        <v/>
      </c>
      <c r="AQ20" s="35"/>
      <c r="AR20" s="23"/>
      <c r="AS20" s="104"/>
      <c r="AT20" s="95" t="str">
        <f t="shared" si="17"/>
        <v/>
      </c>
      <c r="AU20" s="22" t="str">
        <f t="shared" si="18"/>
        <v/>
      </c>
      <c r="AV20" s="87">
        <f>IF(AND(AU20&lt;&gt;"",AU20&gt;Point!$I$8),AU20-Point!$I$8,0)</f>
        <v>0</v>
      </c>
      <c r="AW20" s="22">
        <f>IF(AV20&lt;&gt;0,VLOOKUP(AV20,Point!$I$11:$J$48,2),0)</f>
        <v>0</v>
      </c>
      <c r="AX20" s="26"/>
      <c r="AY20" s="22" t="str">
        <f t="shared" si="19"/>
        <v/>
      </c>
      <c r="AZ20" s="22" t="str">
        <f t="shared" si="20"/>
        <v/>
      </c>
      <c r="BA20" s="22" t="str">
        <f t="shared" si="21"/>
        <v/>
      </c>
      <c r="BB20" s="43">
        <f>IF(AY20&lt;&gt;"",VLOOKUP(BA20,Point!$A$3:$B$122,2),0)</f>
        <v>0</v>
      </c>
      <c r="BC20" s="128" t="str">
        <f t="shared" si="22"/>
        <v/>
      </c>
      <c r="BD20" s="65"/>
      <c r="BE20" s="27"/>
      <c r="BF20" s="22">
        <f t="shared" si="25"/>
        <v>0</v>
      </c>
      <c r="BG20" s="65"/>
      <c r="BH20" s="27"/>
      <c r="BI20" s="22">
        <f t="shared" si="26"/>
        <v>0</v>
      </c>
      <c r="BJ20" s="65"/>
      <c r="BK20" s="27"/>
      <c r="BL20" s="22">
        <f t="shared" si="27"/>
        <v>0</v>
      </c>
      <c r="BM20" s="65"/>
      <c r="BN20" s="27"/>
      <c r="BO20" s="150">
        <f t="shared" si="28"/>
        <v>0</v>
      </c>
      <c r="BP20" s="95" t="str">
        <f t="shared" si="29"/>
        <v/>
      </c>
      <c r="BQ20" s="22" t="str">
        <f t="shared" si="30"/>
        <v/>
      </c>
      <c r="BR20" s="57">
        <f>IF(BP20&lt;&gt;"",VLOOKUP(BQ20,Point!$A$3:$B$122,2),0)</f>
        <v>0</v>
      </c>
      <c r="BS20" s="64" t="str">
        <f t="shared" si="23"/>
        <v/>
      </c>
    </row>
    <row r="21" spans="1:71" ht="12.95" customHeight="1" x14ac:dyDescent="0.25">
      <c r="A21" s="41" t="str">
        <f t="shared" si="0"/>
        <v/>
      </c>
      <c r="B21" s="52" t="str">
        <f t="shared" si="24"/>
        <v/>
      </c>
      <c r="C21" s="34"/>
      <c r="D21" s="24"/>
      <c r="E21" s="24"/>
      <c r="F21" s="24"/>
      <c r="G21" s="25"/>
      <c r="H21" s="48"/>
      <c r="I21" s="53" t="str">
        <f t="shared" si="1"/>
        <v/>
      </c>
      <c r="J21" s="54" t="str">
        <f t="shared" si="2"/>
        <v/>
      </c>
      <c r="K21" s="54" t="str">
        <f t="shared" si="3"/>
        <v/>
      </c>
      <c r="L21" s="55" t="str">
        <f t="shared" si="4"/>
        <v/>
      </c>
      <c r="M21" s="36" t="str">
        <f t="shared" si="5"/>
        <v/>
      </c>
      <c r="N21" s="26"/>
      <c r="O21" s="43">
        <f>IF(N21,VLOOKUP(N21,Point!$A$3:$B$122,2),0)</f>
        <v>0</v>
      </c>
      <c r="P21" s="61" t="str">
        <f t="shared" si="6"/>
        <v/>
      </c>
      <c r="Q21" s="35"/>
      <c r="R21" s="26"/>
      <c r="S21" s="100"/>
      <c r="T21" s="102" t="str">
        <f t="shared" si="7"/>
        <v/>
      </c>
      <c r="U21" s="35"/>
      <c r="V21" s="23"/>
      <c r="W21" s="104"/>
      <c r="X21" s="102" t="str">
        <f t="shared" si="8"/>
        <v/>
      </c>
      <c r="Y21" s="119" t="str">
        <f t="shared" si="9"/>
        <v/>
      </c>
      <c r="Z21" s="35"/>
      <c r="AA21" s="26"/>
      <c r="AB21" s="100"/>
      <c r="AC21" s="102" t="str">
        <f t="shared" si="10"/>
        <v/>
      </c>
      <c r="AD21" s="35"/>
      <c r="AE21" s="26"/>
      <c r="AF21" s="104"/>
      <c r="AG21" s="102" t="str">
        <f t="shared" si="11"/>
        <v/>
      </c>
      <c r="AH21" s="119" t="str">
        <f t="shared" si="12"/>
        <v/>
      </c>
      <c r="AI21" s="41" t="str">
        <f t="shared" si="13"/>
        <v/>
      </c>
      <c r="AJ21" s="22" t="str">
        <f t="shared" si="14"/>
        <v/>
      </c>
      <c r="AK21" s="57">
        <f>IF(AJ21&lt;&gt;"",VLOOKUP(AJ21,Point!$A$3:$B$122,2),0)</f>
        <v>0</v>
      </c>
      <c r="AL21" s="61" t="str">
        <f t="shared" si="15"/>
        <v/>
      </c>
      <c r="AM21" s="35"/>
      <c r="AN21" s="26"/>
      <c r="AO21" s="100"/>
      <c r="AP21" s="102" t="str">
        <f t="shared" si="16"/>
        <v/>
      </c>
      <c r="AQ21" s="35"/>
      <c r="AR21" s="23"/>
      <c r="AS21" s="104"/>
      <c r="AT21" s="95" t="str">
        <f t="shared" si="17"/>
        <v/>
      </c>
      <c r="AU21" s="22" t="str">
        <f t="shared" si="18"/>
        <v/>
      </c>
      <c r="AV21" s="87">
        <f>IF(AND(AU21&lt;&gt;"",AU21&gt;Point!$I$8),AU21-Point!$I$8,0)</f>
        <v>0</v>
      </c>
      <c r="AW21" s="22">
        <f>IF(AV21&lt;&gt;0,VLOOKUP(AV21,Point!$I$11:$J$48,2),0)</f>
        <v>0</v>
      </c>
      <c r="AX21" s="26"/>
      <c r="AY21" s="22" t="str">
        <f t="shared" si="19"/>
        <v/>
      </c>
      <c r="AZ21" s="22" t="str">
        <f t="shared" si="20"/>
        <v/>
      </c>
      <c r="BA21" s="22" t="str">
        <f t="shared" si="21"/>
        <v/>
      </c>
      <c r="BB21" s="43">
        <f>IF(AY21&lt;&gt;"",VLOOKUP(BA21,Point!$A$3:$B$122,2),0)</f>
        <v>0</v>
      </c>
      <c r="BC21" s="128" t="str">
        <f t="shared" si="22"/>
        <v/>
      </c>
      <c r="BD21" s="65"/>
      <c r="BE21" s="27"/>
      <c r="BF21" s="22">
        <f t="shared" si="25"/>
        <v>0</v>
      </c>
      <c r="BG21" s="65"/>
      <c r="BH21" s="27"/>
      <c r="BI21" s="22">
        <f t="shared" si="26"/>
        <v>0</v>
      </c>
      <c r="BJ21" s="65"/>
      <c r="BK21" s="27"/>
      <c r="BL21" s="22">
        <f t="shared" si="27"/>
        <v>0</v>
      </c>
      <c r="BM21" s="65"/>
      <c r="BN21" s="27"/>
      <c r="BO21" s="150">
        <f t="shared" si="28"/>
        <v>0</v>
      </c>
      <c r="BP21" s="95" t="str">
        <f t="shared" si="29"/>
        <v/>
      </c>
      <c r="BQ21" s="22" t="str">
        <f t="shared" si="30"/>
        <v/>
      </c>
      <c r="BR21" s="57">
        <f>IF(BP21&lt;&gt;"",VLOOKUP(BQ21,Point!$A$3:$B$122,2),0)</f>
        <v>0</v>
      </c>
      <c r="BS21" s="64" t="str">
        <f t="shared" si="23"/>
        <v/>
      </c>
    </row>
    <row r="22" spans="1:71" ht="12.95" customHeight="1" x14ac:dyDescent="0.25">
      <c r="A22" s="41" t="str">
        <f t="shared" si="0"/>
        <v/>
      </c>
      <c r="B22" s="52" t="str">
        <f t="shared" si="24"/>
        <v/>
      </c>
      <c r="C22" s="34"/>
      <c r="D22" s="24"/>
      <c r="E22" s="24"/>
      <c r="F22" s="24"/>
      <c r="G22" s="25"/>
      <c r="H22" s="48"/>
      <c r="I22" s="53" t="str">
        <f t="shared" si="1"/>
        <v/>
      </c>
      <c r="J22" s="54" t="str">
        <f t="shared" si="2"/>
        <v/>
      </c>
      <c r="K22" s="54" t="str">
        <f t="shared" si="3"/>
        <v/>
      </c>
      <c r="L22" s="55" t="str">
        <f t="shared" si="4"/>
        <v/>
      </c>
      <c r="M22" s="36" t="str">
        <f t="shared" si="5"/>
        <v/>
      </c>
      <c r="N22" s="26"/>
      <c r="O22" s="43">
        <f>IF(N22,VLOOKUP(N22,Point!$A$3:$B$122,2),0)</f>
        <v>0</v>
      </c>
      <c r="P22" s="61" t="str">
        <f t="shared" si="6"/>
        <v/>
      </c>
      <c r="Q22" s="35"/>
      <c r="R22" s="26"/>
      <c r="S22" s="100"/>
      <c r="T22" s="102" t="str">
        <f t="shared" si="7"/>
        <v/>
      </c>
      <c r="U22" s="35"/>
      <c r="V22" s="23"/>
      <c r="W22" s="104"/>
      <c r="X22" s="102" t="str">
        <f t="shared" si="8"/>
        <v/>
      </c>
      <c r="Y22" s="119" t="str">
        <f t="shared" si="9"/>
        <v/>
      </c>
      <c r="Z22" s="35"/>
      <c r="AA22" s="26"/>
      <c r="AB22" s="100"/>
      <c r="AC22" s="102" t="str">
        <f t="shared" si="10"/>
        <v/>
      </c>
      <c r="AD22" s="35"/>
      <c r="AE22" s="26"/>
      <c r="AF22" s="104"/>
      <c r="AG22" s="102" t="str">
        <f t="shared" si="11"/>
        <v/>
      </c>
      <c r="AH22" s="119" t="str">
        <f t="shared" si="12"/>
        <v/>
      </c>
      <c r="AI22" s="41" t="str">
        <f t="shared" si="13"/>
        <v/>
      </c>
      <c r="AJ22" s="22" t="str">
        <f t="shared" si="14"/>
        <v/>
      </c>
      <c r="AK22" s="57">
        <f>IF(AJ22&lt;&gt;"",VLOOKUP(AJ22,Point!$A$3:$B$122,2),0)</f>
        <v>0</v>
      </c>
      <c r="AL22" s="61" t="str">
        <f t="shared" si="15"/>
        <v/>
      </c>
      <c r="AM22" s="35"/>
      <c r="AN22" s="26"/>
      <c r="AO22" s="100"/>
      <c r="AP22" s="102" t="str">
        <f t="shared" si="16"/>
        <v/>
      </c>
      <c r="AQ22" s="35"/>
      <c r="AR22" s="23"/>
      <c r="AS22" s="104"/>
      <c r="AT22" s="95" t="str">
        <f t="shared" si="17"/>
        <v/>
      </c>
      <c r="AU22" s="22" t="str">
        <f t="shared" si="18"/>
        <v/>
      </c>
      <c r="AV22" s="87">
        <f>IF(AND(AU22&lt;&gt;"",AU22&gt;Point!$I$8),AU22-Point!$I$8,0)</f>
        <v>0</v>
      </c>
      <c r="AW22" s="22">
        <f>IF(AV22&lt;&gt;0,VLOOKUP(AV22,Point!$I$11:$J$48,2),0)</f>
        <v>0</v>
      </c>
      <c r="AX22" s="26"/>
      <c r="AY22" s="22" t="str">
        <f t="shared" si="19"/>
        <v/>
      </c>
      <c r="AZ22" s="22" t="str">
        <f t="shared" si="20"/>
        <v/>
      </c>
      <c r="BA22" s="22" t="str">
        <f t="shared" si="21"/>
        <v/>
      </c>
      <c r="BB22" s="43">
        <f>IF(AY22&lt;&gt;"",VLOOKUP(BA22,Point!$A$3:$B$122,2),0)</f>
        <v>0</v>
      </c>
      <c r="BC22" s="128" t="str">
        <f t="shared" si="22"/>
        <v/>
      </c>
      <c r="BD22" s="65"/>
      <c r="BE22" s="27"/>
      <c r="BF22" s="22">
        <f t="shared" si="25"/>
        <v>0</v>
      </c>
      <c r="BG22" s="65"/>
      <c r="BH22" s="27"/>
      <c r="BI22" s="22">
        <f t="shared" si="26"/>
        <v>0</v>
      </c>
      <c r="BJ22" s="65"/>
      <c r="BK22" s="27"/>
      <c r="BL22" s="22">
        <f t="shared" si="27"/>
        <v>0</v>
      </c>
      <c r="BM22" s="65"/>
      <c r="BN22" s="27"/>
      <c r="BO22" s="150">
        <f t="shared" si="28"/>
        <v>0</v>
      </c>
      <c r="BP22" s="95" t="str">
        <f t="shared" si="29"/>
        <v/>
      </c>
      <c r="BQ22" s="22" t="str">
        <f t="shared" si="30"/>
        <v/>
      </c>
      <c r="BR22" s="57">
        <f>IF(BP22&lt;&gt;"",VLOOKUP(BQ22,Point!$A$3:$B$122,2),0)</f>
        <v>0</v>
      </c>
      <c r="BS22" s="64" t="str">
        <f t="shared" si="23"/>
        <v/>
      </c>
    </row>
    <row r="23" spans="1:71" ht="12.95" customHeight="1" x14ac:dyDescent="0.25">
      <c r="A23" s="41" t="str">
        <f t="shared" si="0"/>
        <v/>
      </c>
      <c r="B23" s="52" t="str">
        <f t="shared" si="24"/>
        <v/>
      </c>
      <c r="C23" s="35"/>
      <c r="D23" s="24"/>
      <c r="E23" s="24"/>
      <c r="F23" s="24"/>
      <c r="G23" s="25"/>
      <c r="H23" s="48"/>
      <c r="I23" s="53" t="str">
        <f t="shared" si="1"/>
        <v/>
      </c>
      <c r="J23" s="54" t="str">
        <f t="shared" si="2"/>
        <v/>
      </c>
      <c r="K23" s="54" t="str">
        <f t="shared" si="3"/>
        <v/>
      </c>
      <c r="L23" s="55" t="str">
        <f t="shared" si="4"/>
        <v/>
      </c>
      <c r="M23" s="36" t="str">
        <f t="shared" si="5"/>
        <v/>
      </c>
      <c r="N23" s="26"/>
      <c r="O23" s="43">
        <f>IF(N23,VLOOKUP(N23,Point!$A$3:$B$122,2),0)</f>
        <v>0</v>
      </c>
      <c r="P23" s="61" t="str">
        <f t="shared" si="6"/>
        <v/>
      </c>
      <c r="Q23" s="35"/>
      <c r="R23" s="26"/>
      <c r="S23" s="100"/>
      <c r="T23" s="102" t="str">
        <f t="shared" si="7"/>
        <v/>
      </c>
      <c r="U23" s="35"/>
      <c r="V23" s="26"/>
      <c r="W23" s="100"/>
      <c r="X23" s="102" t="str">
        <f t="shared" si="8"/>
        <v/>
      </c>
      <c r="Y23" s="119" t="str">
        <f t="shared" si="9"/>
        <v/>
      </c>
      <c r="Z23" s="35"/>
      <c r="AA23" s="26"/>
      <c r="AB23" s="100"/>
      <c r="AC23" s="102" t="str">
        <f t="shared" si="10"/>
        <v/>
      </c>
      <c r="AD23" s="35"/>
      <c r="AE23" s="26"/>
      <c r="AF23" s="100"/>
      <c r="AG23" s="102" t="str">
        <f t="shared" si="11"/>
        <v/>
      </c>
      <c r="AH23" s="119" t="str">
        <f t="shared" si="12"/>
        <v/>
      </c>
      <c r="AI23" s="41" t="str">
        <f t="shared" si="13"/>
        <v/>
      </c>
      <c r="AJ23" s="22" t="str">
        <f t="shared" si="14"/>
        <v/>
      </c>
      <c r="AK23" s="57">
        <f>IF(AJ23&lt;&gt;"",VLOOKUP(AJ23,Point!$A$3:$B$122,2),0)</f>
        <v>0</v>
      </c>
      <c r="AL23" s="61" t="str">
        <f t="shared" si="15"/>
        <v/>
      </c>
      <c r="AM23" s="35"/>
      <c r="AN23" s="26"/>
      <c r="AO23" s="100"/>
      <c r="AP23" s="102" t="str">
        <f t="shared" si="16"/>
        <v/>
      </c>
      <c r="AQ23" s="35"/>
      <c r="AR23" s="26"/>
      <c r="AS23" s="100"/>
      <c r="AT23" s="95" t="str">
        <f t="shared" si="17"/>
        <v/>
      </c>
      <c r="AU23" s="22" t="str">
        <f t="shared" si="18"/>
        <v/>
      </c>
      <c r="AV23" s="87">
        <f>IF(AND(AU23&lt;&gt;"",AU23&gt;Point!$I$8),AU23-Point!$I$8,0)</f>
        <v>0</v>
      </c>
      <c r="AW23" s="22">
        <f>IF(AV23&lt;&gt;0,VLOOKUP(AV23,Point!$I$11:$J$48,2),0)</f>
        <v>0</v>
      </c>
      <c r="AX23" s="26"/>
      <c r="AY23" s="22" t="str">
        <f t="shared" si="19"/>
        <v/>
      </c>
      <c r="AZ23" s="22" t="str">
        <f t="shared" si="20"/>
        <v/>
      </c>
      <c r="BA23" s="22" t="str">
        <f t="shared" si="21"/>
        <v/>
      </c>
      <c r="BB23" s="43">
        <f>IF(AY23&lt;&gt;"",VLOOKUP(BA23,Point!$A$3:$B$122,2),0)</f>
        <v>0</v>
      </c>
      <c r="BC23" s="128" t="str">
        <f t="shared" si="22"/>
        <v/>
      </c>
      <c r="BD23" s="65"/>
      <c r="BE23" s="27"/>
      <c r="BF23" s="22">
        <f t="shared" si="25"/>
        <v>0</v>
      </c>
      <c r="BG23" s="65"/>
      <c r="BH23" s="27"/>
      <c r="BI23" s="22">
        <f t="shared" si="26"/>
        <v>0</v>
      </c>
      <c r="BJ23" s="65"/>
      <c r="BK23" s="27"/>
      <c r="BL23" s="22">
        <f t="shared" si="27"/>
        <v>0</v>
      </c>
      <c r="BM23" s="65"/>
      <c r="BN23" s="27"/>
      <c r="BO23" s="150">
        <f t="shared" si="28"/>
        <v>0</v>
      </c>
      <c r="BP23" s="95" t="str">
        <f t="shared" si="29"/>
        <v/>
      </c>
      <c r="BQ23" s="22" t="str">
        <f t="shared" si="30"/>
        <v/>
      </c>
      <c r="BR23" s="57">
        <f>IF(BP23&lt;&gt;"",VLOOKUP(BQ23,Point!$A$3:$B$122,2),0)</f>
        <v>0</v>
      </c>
      <c r="BS23" s="64" t="str">
        <f t="shared" si="23"/>
        <v/>
      </c>
    </row>
    <row r="24" spans="1:71" ht="12.95" customHeight="1" x14ac:dyDescent="0.25">
      <c r="A24" s="41" t="str">
        <f t="shared" si="0"/>
        <v/>
      </c>
      <c r="B24" s="52" t="str">
        <f t="shared" si="24"/>
        <v/>
      </c>
      <c r="C24" s="34"/>
      <c r="D24" s="24"/>
      <c r="E24" s="24"/>
      <c r="F24" s="24"/>
      <c r="G24" s="25"/>
      <c r="H24" s="48"/>
      <c r="I24" s="53" t="str">
        <f t="shared" si="1"/>
        <v/>
      </c>
      <c r="J24" s="54" t="str">
        <f t="shared" si="2"/>
        <v/>
      </c>
      <c r="K24" s="54" t="str">
        <f t="shared" si="3"/>
        <v/>
      </c>
      <c r="L24" s="55" t="str">
        <f t="shared" si="4"/>
        <v/>
      </c>
      <c r="M24" s="36" t="str">
        <f t="shared" si="5"/>
        <v/>
      </c>
      <c r="N24" s="26"/>
      <c r="O24" s="43">
        <f>IF(N24,VLOOKUP(N24,Point!$A$3:$B$122,2),0)</f>
        <v>0</v>
      </c>
      <c r="P24" s="61" t="str">
        <f t="shared" si="6"/>
        <v/>
      </c>
      <c r="Q24" s="35"/>
      <c r="R24" s="26"/>
      <c r="S24" s="100"/>
      <c r="T24" s="102" t="str">
        <f t="shared" si="7"/>
        <v/>
      </c>
      <c r="U24" s="35"/>
      <c r="V24" s="23"/>
      <c r="W24" s="104"/>
      <c r="X24" s="102" t="str">
        <f t="shared" si="8"/>
        <v/>
      </c>
      <c r="Y24" s="119" t="str">
        <f t="shared" si="9"/>
        <v/>
      </c>
      <c r="Z24" s="35"/>
      <c r="AA24" s="26"/>
      <c r="AB24" s="100"/>
      <c r="AC24" s="102" t="str">
        <f t="shared" si="10"/>
        <v/>
      </c>
      <c r="AD24" s="35"/>
      <c r="AE24" s="26"/>
      <c r="AF24" s="104"/>
      <c r="AG24" s="102" t="str">
        <f t="shared" si="11"/>
        <v/>
      </c>
      <c r="AH24" s="119" t="str">
        <f t="shared" si="12"/>
        <v/>
      </c>
      <c r="AI24" s="41" t="str">
        <f t="shared" si="13"/>
        <v/>
      </c>
      <c r="AJ24" s="22" t="str">
        <f t="shared" si="14"/>
        <v/>
      </c>
      <c r="AK24" s="57">
        <f>IF(AJ24&lt;&gt;"",VLOOKUP(AJ24,Point!$A$3:$B$122,2),0)</f>
        <v>0</v>
      </c>
      <c r="AL24" s="61" t="str">
        <f t="shared" si="15"/>
        <v/>
      </c>
      <c r="AM24" s="35"/>
      <c r="AN24" s="26"/>
      <c r="AO24" s="100"/>
      <c r="AP24" s="102" t="str">
        <f t="shared" si="16"/>
        <v/>
      </c>
      <c r="AQ24" s="35"/>
      <c r="AR24" s="23"/>
      <c r="AS24" s="104"/>
      <c r="AT24" s="95" t="str">
        <f t="shared" si="17"/>
        <v/>
      </c>
      <c r="AU24" s="22" t="str">
        <f t="shared" si="18"/>
        <v/>
      </c>
      <c r="AV24" s="87">
        <f>IF(AND(AU24&lt;&gt;"",AU24&gt;Point!$I$8),AU24-Point!$I$8,0)</f>
        <v>0</v>
      </c>
      <c r="AW24" s="22">
        <f>IF(AV24&lt;&gt;0,VLOOKUP(AV24,Point!$I$11:$J$48,2),0)</f>
        <v>0</v>
      </c>
      <c r="AX24" s="26"/>
      <c r="AY24" s="22" t="str">
        <f t="shared" si="19"/>
        <v/>
      </c>
      <c r="AZ24" s="22" t="str">
        <f t="shared" si="20"/>
        <v/>
      </c>
      <c r="BA24" s="22" t="str">
        <f t="shared" si="21"/>
        <v/>
      </c>
      <c r="BB24" s="43">
        <f>IF(AY24&lt;&gt;"",VLOOKUP(BA24,Point!$A$3:$B$122,2),0)</f>
        <v>0</v>
      </c>
      <c r="BC24" s="128" t="str">
        <f t="shared" si="22"/>
        <v/>
      </c>
      <c r="BD24" s="65"/>
      <c r="BE24" s="27"/>
      <c r="BF24" s="22">
        <f t="shared" si="25"/>
        <v>0</v>
      </c>
      <c r="BG24" s="65"/>
      <c r="BH24" s="27"/>
      <c r="BI24" s="22">
        <f t="shared" si="26"/>
        <v>0</v>
      </c>
      <c r="BJ24" s="65"/>
      <c r="BK24" s="27"/>
      <c r="BL24" s="22">
        <f t="shared" si="27"/>
        <v>0</v>
      </c>
      <c r="BM24" s="65"/>
      <c r="BN24" s="27"/>
      <c r="BO24" s="150">
        <f t="shared" si="28"/>
        <v>0</v>
      </c>
      <c r="BP24" s="95" t="str">
        <f t="shared" si="29"/>
        <v/>
      </c>
      <c r="BQ24" s="22" t="str">
        <f t="shared" si="30"/>
        <v/>
      </c>
      <c r="BR24" s="57">
        <f>IF(BP24&lt;&gt;"",VLOOKUP(BQ24,Point!$A$3:$B$122,2),0)</f>
        <v>0</v>
      </c>
      <c r="BS24" s="64" t="str">
        <f t="shared" si="23"/>
        <v/>
      </c>
    </row>
    <row r="25" spans="1:71" ht="12.95" customHeight="1" x14ac:dyDescent="0.25">
      <c r="A25" s="41" t="str">
        <f t="shared" si="0"/>
        <v/>
      </c>
      <c r="B25" s="52" t="str">
        <f t="shared" si="24"/>
        <v/>
      </c>
      <c r="C25" s="34"/>
      <c r="D25" s="24"/>
      <c r="E25" s="24"/>
      <c r="F25" s="25"/>
      <c r="G25" s="25"/>
      <c r="H25" s="48"/>
      <c r="I25" s="53" t="str">
        <f t="shared" si="1"/>
        <v/>
      </c>
      <c r="J25" s="54" t="str">
        <f t="shared" si="2"/>
        <v/>
      </c>
      <c r="K25" s="54" t="str">
        <f t="shared" si="3"/>
        <v/>
      </c>
      <c r="L25" s="55" t="str">
        <f t="shared" si="4"/>
        <v/>
      </c>
      <c r="M25" s="36" t="str">
        <f t="shared" si="5"/>
        <v/>
      </c>
      <c r="N25" s="26"/>
      <c r="O25" s="43">
        <f>IF(N25,VLOOKUP(N25,Point!$A$3:$B$122,2),0)</f>
        <v>0</v>
      </c>
      <c r="P25" s="61" t="str">
        <f t="shared" si="6"/>
        <v/>
      </c>
      <c r="Q25" s="35"/>
      <c r="R25" s="26"/>
      <c r="S25" s="100"/>
      <c r="T25" s="102" t="str">
        <f t="shared" si="7"/>
        <v/>
      </c>
      <c r="U25" s="35"/>
      <c r="V25" s="23"/>
      <c r="W25" s="104"/>
      <c r="X25" s="102" t="str">
        <f t="shared" si="8"/>
        <v/>
      </c>
      <c r="Y25" s="119" t="str">
        <f t="shared" si="9"/>
        <v/>
      </c>
      <c r="Z25" s="35"/>
      <c r="AA25" s="26"/>
      <c r="AB25" s="100"/>
      <c r="AC25" s="102" t="str">
        <f t="shared" si="10"/>
        <v/>
      </c>
      <c r="AD25" s="35"/>
      <c r="AE25" s="26"/>
      <c r="AF25" s="104"/>
      <c r="AG25" s="102" t="str">
        <f t="shared" si="11"/>
        <v/>
      </c>
      <c r="AH25" s="119" t="str">
        <f t="shared" si="12"/>
        <v/>
      </c>
      <c r="AI25" s="41" t="str">
        <f t="shared" si="13"/>
        <v/>
      </c>
      <c r="AJ25" s="22" t="str">
        <f t="shared" si="14"/>
        <v/>
      </c>
      <c r="AK25" s="57">
        <f>IF(AJ25&lt;&gt;"",VLOOKUP(AJ25,Point!$A$3:$B$122,2),0)</f>
        <v>0</v>
      </c>
      <c r="AL25" s="61" t="str">
        <f t="shared" si="15"/>
        <v/>
      </c>
      <c r="AM25" s="35"/>
      <c r="AN25" s="26"/>
      <c r="AO25" s="100"/>
      <c r="AP25" s="102" t="str">
        <f t="shared" si="16"/>
        <v/>
      </c>
      <c r="AQ25" s="35"/>
      <c r="AR25" s="23"/>
      <c r="AS25" s="104"/>
      <c r="AT25" s="95" t="str">
        <f t="shared" si="17"/>
        <v/>
      </c>
      <c r="AU25" s="22" t="str">
        <f t="shared" si="18"/>
        <v/>
      </c>
      <c r="AV25" s="87">
        <f>IF(AND(AU25&lt;&gt;"",AU25&gt;Point!$I$8),AU25-Point!$I$8,0)</f>
        <v>0</v>
      </c>
      <c r="AW25" s="22">
        <f>IF(AV25&lt;&gt;0,VLOOKUP(AV25,Point!$I$11:$J$48,2),0)</f>
        <v>0</v>
      </c>
      <c r="AX25" s="26"/>
      <c r="AY25" s="22" t="str">
        <f t="shared" si="19"/>
        <v/>
      </c>
      <c r="AZ25" s="22" t="str">
        <f t="shared" si="20"/>
        <v/>
      </c>
      <c r="BA25" s="22" t="str">
        <f t="shared" si="21"/>
        <v/>
      </c>
      <c r="BB25" s="43">
        <f>IF(AY25&lt;&gt;"",VLOOKUP(BA25,Point!$A$3:$B$122,2),0)</f>
        <v>0</v>
      </c>
      <c r="BC25" s="128" t="str">
        <f t="shared" si="22"/>
        <v/>
      </c>
      <c r="BD25" s="65"/>
      <c r="BE25" s="27"/>
      <c r="BF25" s="22">
        <f t="shared" si="25"/>
        <v>0</v>
      </c>
      <c r="BG25" s="65"/>
      <c r="BH25" s="27"/>
      <c r="BI25" s="22">
        <f t="shared" si="26"/>
        <v>0</v>
      </c>
      <c r="BJ25" s="65"/>
      <c r="BK25" s="27"/>
      <c r="BL25" s="22">
        <f t="shared" si="27"/>
        <v>0</v>
      </c>
      <c r="BM25" s="65"/>
      <c r="BN25" s="27"/>
      <c r="BO25" s="150">
        <f t="shared" si="28"/>
        <v>0</v>
      </c>
      <c r="BP25" s="95" t="str">
        <f t="shared" si="29"/>
        <v/>
      </c>
      <c r="BQ25" s="22" t="str">
        <f t="shared" si="30"/>
        <v/>
      </c>
      <c r="BR25" s="57">
        <f>IF(BP25&lt;&gt;"",VLOOKUP(BQ25,Point!$A$3:$B$122,2),0)</f>
        <v>0</v>
      </c>
      <c r="BS25" s="64" t="str">
        <f t="shared" si="23"/>
        <v/>
      </c>
    </row>
    <row r="26" spans="1:71" ht="12.95" customHeight="1" x14ac:dyDescent="0.25">
      <c r="A26" s="41" t="str">
        <f t="shared" si="0"/>
        <v/>
      </c>
      <c r="B26" s="52" t="str">
        <f t="shared" si="24"/>
        <v/>
      </c>
      <c r="C26" s="34"/>
      <c r="D26" s="24"/>
      <c r="E26" s="24"/>
      <c r="F26" s="24"/>
      <c r="G26" s="25"/>
      <c r="H26" s="48"/>
      <c r="I26" s="53" t="str">
        <f t="shared" si="1"/>
        <v/>
      </c>
      <c r="J26" s="54" t="str">
        <f t="shared" si="2"/>
        <v/>
      </c>
      <c r="K26" s="54" t="str">
        <f t="shared" si="3"/>
        <v/>
      </c>
      <c r="L26" s="55" t="str">
        <f t="shared" si="4"/>
        <v/>
      </c>
      <c r="M26" s="36" t="str">
        <f t="shared" si="5"/>
        <v/>
      </c>
      <c r="N26" s="26"/>
      <c r="O26" s="43">
        <f>IF(N26,VLOOKUP(N26,Point!$A$3:$B$122,2),0)</f>
        <v>0</v>
      </c>
      <c r="P26" s="61" t="str">
        <f t="shared" si="6"/>
        <v/>
      </c>
      <c r="Q26" s="35"/>
      <c r="R26" s="26"/>
      <c r="S26" s="100"/>
      <c r="T26" s="102" t="str">
        <f t="shared" si="7"/>
        <v/>
      </c>
      <c r="U26" s="35"/>
      <c r="V26" s="23"/>
      <c r="W26" s="104"/>
      <c r="X26" s="102" t="str">
        <f t="shared" si="8"/>
        <v/>
      </c>
      <c r="Y26" s="119" t="str">
        <f t="shared" si="9"/>
        <v/>
      </c>
      <c r="Z26" s="35"/>
      <c r="AA26" s="26"/>
      <c r="AB26" s="100"/>
      <c r="AC26" s="102" t="str">
        <f t="shared" si="10"/>
        <v/>
      </c>
      <c r="AD26" s="35"/>
      <c r="AE26" s="26"/>
      <c r="AF26" s="104"/>
      <c r="AG26" s="102" t="str">
        <f t="shared" si="11"/>
        <v/>
      </c>
      <c r="AH26" s="119" t="str">
        <f t="shared" si="12"/>
        <v/>
      </c>
      <c r="AI26" s="41" t="str">
        <f t="shared" si="13"/>
        <v/>
      </c>
      <c r="AJ26" s="22" t="str">
        <f t="shared" si="14"/>
        <v/>
      </c>
      <c r="AK26" s="57">
        <f>IF(AJ26&lt;&gt;"",VLOOKUP(AJ26,Point!$A$3:$B$122,2),0)</f>
        <v>0</v>
      </c>
      <c r="AL26" s="61" t="str">
        <f t="shared" si="15"/>
        <v/>
      </c>
      <c r="AM26" s="35"/>
      <c r="AN26" s="26"/>
      <c r="AO26" s="100"/>
      <c r="AP26" s="102" t="str">
        <f t="shared" si="16"/>
        <v/>
      </c>
      <c r="AQ26" s="35"/>
      <c r="AR26" s="23"/>
      <c r="AS26" s="104"/>
      <c r="AT26" s="95" t="str">
        <f t="shared" si="17"/>
        <v/>
      </c>
      <c r="AU26" s="22" t="str">
        <f t="shared" si="18"/>
        <v/>
      </c>
      <c r="AV26" s="87">
        <f>IF(AND(AU26&lt;&gt;"",AU26&gt;Point!$I$8),AU26-Point!$I$8,0)</f>
        <v>0</v>
      </c>
      <c r="AW26" s="22">
        <f>IF(AV26&lt;&gt;0,VLOOKUP(AV26,Point!$I$11:$J$48,2),0)</f>
        <v>0</v>
      </c>
      <c r="AX26" s="26"/>
      <c r="AY26" s="22" t="str">
        <f t="shared" si="19"/>
        <v/>
      </c>
      <c r="AZ26" s="22" t="str">
        <f t="shared" si="20"/>
        <v/>
      </c>
      <c r="BA26" s="22" t="str">
        <f t="shared" si="21"/>
        <v/>
      </c>
      <c r="BB26" s="43">
        <f>IF(AY26&lt;&gt;"",VLOOKUP(BA26,Point!$A$3:$B$122,2),0)</f>
        <v>0</v>
      </c>
      <c r="BC26" s="128" t="str">
        <f t="shared" si="22"/>
        <v/>
      </c>
      <c r="BD26" s="65"/>
      <c r="BE26" s="27"/>
      <c r="BF26" s="22">
        <f t="shared" si="25"/>
        <v>0</v>
      </c>
      <c r="BG26" s="65"/>
      <c r="BH26" s="27"/>
      <c r="BI26" s="22">
        <f t="shared" si="26"/>
        <v>0</v>
      </c>
      <c r="BJ26" s="65"/>
      <c r="BK26" s="27"/>
      <c r="BL26" s="22">
        <f t="shared" si="27"/>
        <v>0</v>
      </c>
      <c r="BM26" s="65"/>
      <c r="BN26" s="27"/>
      <c r="BO26" s="150">
        <f t="shared" si="28"/>
        <v>0</v>
      </c>
      <c r="BP26" s="95" t="str">
        <f t="shared" si="29"/>
        <v/>
      </c>
      <c r="BQ26" s="22" t="str">
        <f t="shared" si="30"/>
        <v/>
      </c>
      <c r="BR26" s="57">
        <f>IF(BP26&lt;&gt;"",VLOOKUP(BQ26,Point!$A$3:$B$122,2),0)</f>
        <v>0</v>
      </c>
      <c r="BS26" s="64" t="str">
        <f t="shared" si="23"/>
        <v/>
      </c>
    </row>
    <row r="27" spans="1:71" ht="12.95" customHeight="1" x14ac:dyDescent="0.25">
      <c r="A27" s="41" t="str">
        <f t="shared" si="0"/>
        <v/>
      </c>
      <c r="B27" s="52" t="str">
        <f t="shared" si="24"/>
        <v/>
      </c>
      <c r="C27" s="34"/>
      <c r="D27" s="24"/>
      <c r="E27" s="24"/>
      <c r="F27" s="25"/>
      <c r="G27" s="25"/>
      <c r="H27" s="48"/>
      <c r="I27" s="53" t="str">
        <f t="shared" si="1"/>
        <v/>
      </c>
      <c r="J27" s="54" t="str">
        <f t="shared" si="2"/>
        <v/>
      </c>
      <c r="K27" s="54" t="str">
        <f t="shared" si="3"/>
        <v/>
      </c>
      <c r="L27" s="55" t="str">
        <f t="shared" si="4"/>
        <v/>
      </c>
      <c r="M27" s="36" t="str">
        <f t="shared" si="5"/>
        <v/>
      </c>
      <c r="N27" s="26"/>
      <c r="O27" s="43">
        <f>IF(N27,VLOOKUP(N27,Point!$A$3:$B$122,2),0)</f>
        <v>0</v>
      </c>
      <c r="P27" s="61" t="str">
        <f t="shared" si="6"/>
        <v/>
      </c>
      <c r="Q27" s="35"/>
      <c r="R27" s="26"/>
      <c r="S27" s="100"/>
      <c r="T27" s="102" t="str">
        <f t="shared" si="7"/>
        <v/>
      </c>
      <c r="U27" s="35"/>
      <c r="V27" s="23"/>
      <c r="W27" s="104"/>
      <c r="X27" s="102" t="str">
        <f t="shared" si="8"/>
        <v/>
      </c>
      <c r="Y27" s="119" t="str">
        <f t="shared" si="9"/>
        <v/>
      </c>
      <c r="Z27" s="35"/>
      <c r="AA27" s="26"/>
      <c r="AB27" s="100"/>
      <c r="AC27" s="102" t="str">
        <f t="shared" si="10"/>
        <v/>
      </c>
      <c r="AD27" s="35"/>
      <c r="AE27" s="26"/>
      <c r="AF27" s="104"/>
      <c r="AG27" s="102" t="str">
        <f t="shared" si="11"/>
        <v/>
      </c>
      <c r="AH27" s="119" t="str">
        <f t="shared" si="12"/>
        <v/>
      </c>
      <c r="AI27" s="41" t="str">
        <f t="shared" si="13"/>
        <v/>
      </c>
      <c r="AJ27" s="22" t="str">
        <f t="shared" si="14"/>
        <v/>
      </c>
      <c r="AK27" s="57">
        <f>IF(AJ27&lt;&gt;"",VLOOKUP(AJ27,Point!$A$3:$B$122,2),0)</f>
        <v>0</v>
      </c>
      <c r="AL27" s="61" t="str">
        <f t="shared" si="15"/>
        <v/>
      </c>
      <c r="AM27" s="35"/>
      <c r="AN27" s="26"/>
      <c r="AO27" s="100"/>
      <c r="AP27" s="102" t="str">
        <f t="shared" si="16"/>
        <v/>
      </c>
      <c r="AQ27" s="35"/>
      <c r="AR27" s="23"/>
      <c r="AS27" s="104"/>
      <c r="AT27" s="95" t="str">
        <f t="shared" si="17"/>
        <v/>
      </c>
      <c r="AU27" s="22" t="str">
        <f t="shared" si="18"/>
        <v/>
      </c>
      <c r="AV27" s="87">
        <f>IF(AND(AU27&lt;&gt;"",AU27&gt;Point!$I$8),AU27-Point!$I$8,0)</f>
        <v>0</v>
      </c>
      <c r="AW27" s="22">
        <f>IF(AV27&lt;&gt;0,VLOOKUP(AV27,Point!$I$11:$J$48,2),0)</f>
        <v>0</v>
      </c>
      <c r="AX27" s="26"/>
      <c r="AY27" s="22" t="str">
        <f t="shared" si="19"/>
        <v/>
      </c>
      <c r="AZ27" s="22" t="str">
        <f t="shared" si="20"/>
        <v/>
      </c>
      <c r="BA27" s="22" t="str">
        <f t="shared" si="21"/>
        <v/>
      </c>
      <c r="BB27" s="43">
        <f>IF(AY27&lt;&gt;"",VLOOKUP(BA27,Point!$A$3:$B$122,2),0)</f>
        <v>0</v>
      </c>
      <c r="BC27" s="128" t="str">
        <f t="shared" si="22"/>
        <v/>
      </c>
      <c r="BD27" s="65"/>
      <c r="BE27" s="27"/>
      <c r="BF27" s="22">
        <f t="shared" si="25"/>
        <v>0</v>
      </c>
      <c r="BG27" s="65"/>
      <c r="BH27" s="27"/>
      <c r="BI27" s="22">
        <f t="shared" si="26"/>
        <v>0</v>
      </c>
      <c r="BJ27" s="65"/>
      <c r="BK27" s="27"/>
      <c r="BL27" s="22">
        <f t="shared" si="27"/>
        <v>0</v>
      </c>
      <c r="BM27" s="65"/>
      <c r="BN27" s="27"/>
      <c r="BO27" s="150">
        <f t="shared" si="28"/>
        <v>0</v>
      </c>
      <c r="BP27" s="95" t="str">
        <f t="shared" si="29"/>
        <v/>
      </c>
      <c r="BQ27" s="22" t="str">
        <f t="shared" si="30"/>
        <v/>
      </c>
      <c r="BR27" s="57">
        <f>IF(BP27&lt;&gt;"",VLOOKUP(BQ27,Point!$A$3:$B$122,2),0)</f>
        <v>0</v>
      </c>
      <c r="BS27" s="64" t="str">
        <f t="shared" si="23"/>
        <v/>
      </c>
    </row>
    <row r="28" spans="1:71" ht="12.95" customHeight="1" x14ac:dyDescent="0.25">
      <c r="A28" s="41" t="str">
        <f t="shared" si="0"/>
        <v/>
      </c>
      <c r="B28" s="52" t="str">
        <f t="shared" si="24"/>
        <v/>
      </c>
      <c r="C28" s="34"/>
      <c r="D28" s="24"/>
      <c r="E28" s="24"/>
      <c r="F28" s="24"/>
      <c r="G28" s="25"/>
      <c r="H28" s="48"/>
      <c r="I28" s="53" t="str">
        <f t="shared" si="1"/>
        <v/>
      </c>
      <c r="J28" s="54" t="str">
        <f t="shared" si="2"/>
        <v/>
      </c>
      <c r="K28" s="54" t="str">
        <f t="shared" si="3"/>
        <v/>
      </c>
      <c r="L28" s="55" t="str">
        <f t="shared" si="4"/>
        <v/>
      </c>
      <c r="M28" s="36" t="str">
        <f t="shared" si="5"/>
        <v/>
      </c>
      <c r="N28" s="26"/>
      <c r="O28" s="43">
        <f>IF(N28,VLOOKUP(N28,Point!$A$3:$B$122,2),0)</f>
        <v>0</v>
      </c>
      <c r="P28" s="61" t="str">
        <f t="shared" si="6"/>
        <v/>
      </c>
      <c r="Q28" s="35"/>
      <c r="R28" s="26"/>
      <c r="S28" s="100"/>
      <c r="T28" s="102" t="str">
        <f t="shared" si="7"/>
        <v/>
      </c>
      <c r="U28" s="35"/>
      <c r="V28" s="29"/>
      <c r="W28" s="105"/>
      <c r="X28" s="102" t="str">
        <f t="shared" si="8"/>
        <v/>
      </c>
      <c r="Y28" s="119" t="str">
        <f t="shared" si="9"/>
        <v/>
      </c>
      <c r="Z28" s="35"/>
      <c r="AA28" s="26"/>
      <c r="AB28" s="100"/>
      <c r="AC28" s="102" t="str">
        <f t="shared" si="10"/>
        <v/>
      </c>
      <c r="AD28" s="35"/>
      <c r="AE28" s="26"/>
      <c r="AF28" s="105"/>
      <c r="AG28" s="102" t="str">
        <f t="shared" si="11"/>
        <v/>
      </c>
      <c r="AH28" s="119" t="str">
        <f t="shared" si="12"/>
        <v/>
      </c>
      <c r="AI28" s="41" t="str">
        <f t="shared" si="13"/>
        <v/>
      </c>
      <c r="AJ28" s="22" t="str">
        <f t="shared" si="14"/>
        <v/>
      </c>
      <c r="AK28" s="57">
        <f>IF(AJ28&lt;&gt;"",VLOOKUP(AJ28,Point!$A$3:$B$122,2),0)</f>
        <v>0</v>
      </c>
      <c r="AL28" s="61" t="str">
        <f t="shared" si="15"/>
        <v/>
      </c>
      <c r="AM28" s="35"/>
      <c r="AN28" s="26"/>
      <c r="AO28" s="100"/>
      <c r="AP28" s="102" t="str">
        <f t="shared" si="16"/>
        <v/>
      </c>
      <c r="AQ28" s="35"/>
      <c r="AR28" s="29"/>
      <c r="AS28" s="105"/>
      <c r="AT28" s="95" t="str">
        <f t="shared" si="17"/>
        <v/>
      </c>
      <c r="AU28" s="22" t="str">
        <f t="shared" si="18"/>
        <v/>
      </c>
      <c r="AV28" s="87">
        <f>IF(AND(AU28&lt;&gt;"",AU28&gt;Point!$I$8),AU28-Point!$I$8,0)</f>
        <v>0</v>
      </c>
      <c r="AW28" s="22">
        <f>IF(AV28&lt;&gt;0,VLOOKUP(AV28,Point!$I$11:$J$48,2),0)</f>
        <v>0</v>
      </c>
      <c r="AX28" s="26"/>
      <c r="AY28" s="22" t="str">
        <f t="shared" si="19"/>
        <v/>
      </c>
      <c r="AZ28" s="22" t="str">
        <f t="shared" si="20"/>
        <v/>
      </c>
      <c r="BA28" s="22" t="str">
        <f t="shared" si="21"/>
        <v/>
      </c>
      <c r="BB28" s="43">
        <f>IF(AY28&lt;&gt;"",VLOOKUP(BA28,Point!$A$3:$B$122,2),0)</f>
        <v>0</v>
      </c>
      <c r="BC28" s="128" t="str">
        <f t="shared" si="22"/>
        <v/>
      </c>
      <c r="BD28" s="65"/>
      <c r="BE28" s="27"/>
      <c r="BF28" s="22">
        <f t="shared" si="25"/>
        <v>0</v>
      </c>
      <c r="BG28" s="65"/>
      <c r="BH28" s="27"/>
      <c r="BI28" s="22">
        <f t="shared" si="26"/>
        <v>0</v>
      </c>
      <c r="BJ28" s="65"/>
      <c r="BK28" s="27"/>
      <c r="BL28" s="22">
        <f t="shared" si="27"/>
        <v>0</v>
      </c>
      <c r="BM28" s="65"/>
      <c r="BN28" s="27"/>
      <c r="BO28" s="150">
        <f t="shared" si="28"/>
        <v>0</v>
      </c>
      <c r="BP28" s="95" t="str">
        <f t="shared" si="29"/>
        <v/>
      </c>
      <c r="BQ28" s="22" t="str">
        <f t="shared" si="30"/>
        <v/>
      </c>
      <c r="BR28" s="57">
        <f>IF(BP28&lt;&gt;"",VLOOKUP(BQ28,Point!$A$3:$B$122,2),0)</f>
        <v>0</v>
      </c>
      <c r="BS28" s="64" t="str">
        <f t="shared" si="23"/>
        <v/>
      </c>
    </row>
    <row r="29" spans="1:71" ht="12.95" customHeight="1" x14ac:dyDescent="0.25">
      <c r="A29" s="41" t="str">
        <f t="shared" si="0"/>
        <v/>
      </c>
      <c r="B29" s="52" t="str">
        <f t="shared" si="24"/>
        <v/>
      </c>
      <c r="C29" s="34"/>
      <c r="D29" s="24"/>
      <c r="E29" s="24"/>
      <c r="F29" s="24"/>
      <c r="G29" s="25"/>
      <c r="H29" s="48"/>
      <c r="I29" s="53" t="str">
        <f t="shared" si="1"/>
        <v/>
      </c>
      <c r="J29" s="54" t="str">
        <f t="shared" si="2"/>
        <v/>
      </c>
      <c r="K29" s="54" t="str">
        <f t="shared" si="3"/>
        <v/>
      </c>
      <c r="L29" s="55" t="str">
        <f t="shared" si="4"/>
        <v/>
      </c>
      <c r="M29" s="36" t="str">
        <f t="shared" si="5"/>
        <v/>
      </c>
      <c r="N29" s="26"/>
      <c r="O29" s="43">
        <f>IF(N29,VLOOKUP(N29,Point!$A$3:$B$122,2),0)</f>
        <v>0</v>
      </c>
      <c r="P29" s="61" t="str">
        <f t="shared" si="6"/>
        <v/>
      </c>
      <c r="Q29" s="35"/>
      <c r="R29" s="26"/>
      <c r="S29" s="100"/>
      <c r="T29" s="102" t="str">
        <f t="shared" si="7"/>
        <v/>
      </c>
      <c r="U29" s="35"/>
      <c r="V29" s="26"/>
      <c r="W29" s="100"/>
      <c r="X29" s="102" t="str">
        <f t="shared" si="8"/>
        <v/>
      </c>
      <c r="Y29" s="119" t="str">
        <f t="shared" si="9"/>
        <v/>
      </c>
      <c r="Z29" s="35"/>
      <c r="AA29" s="26"/>
      <c r="AB29" s="100"/>
      <c r="AC29" s="102" t="str">
        <f t="shared" si="10"/>
        <v/>
      </c>
      <c r="AD29" s="35"/>
      <c r="AE29" s="26"/>
      <c r="AF29" s="100"/>
      <c r="AG29" s="102" t="str">
        <f t="shared" si="11"/>
        <v/>
      </c>
      <c r="AH29" s="119" t="str">
        <f t="shared" si="12"/>
        <v/>
      </c>
      <c r="AI29" s="41" t="str">
        <f t="shared" si="13"/>
        <v/>
      </c>
      <c r="AJ29" s="22" t="str">
        <f t="shared" si="14"/>
        <v/>
      </c>
      <c r="AK29" s="57">
        <f>IF(AJ29&lt;&gt;"",VLOOKUP(AJ29,Point!$A$3:$B$122,2),0)</f>
        <v>0</v>
      </c>
      <c r="AL29" s="61" t="str">
        <f t="shared" si="15"/>
        <v/>
      </c>
      <c r="AM29" s="35"/>
      <c r="AN29" s="26"/>
      <c r="AO29" s="100"/>
      <c r="AP29" s="102" t="str">
        <f t="shared" si="16"/>
        <v/>
      </c>
      <c r="AQ29" s="35"/>
      <c r="AR29" s="26"/>
      <c r="AS29" s="100"/>
      <c r="AT29" s="95" t="str">
        <f t="shared" si="17"/>
        <v/>
      </c>
      <c r="AU29" s="22" t="str">
        <f t="shared" si="18"/>
        <v/>
      </c>
      <c r="AV29" s="87">
        <f>IF(AND(AU29&lt;&gt;"",AU29&gt;Point!$I$8),AU29-Point!$I$8,0)</f>
        <v>0</v>
      </c>
      <c r="AW29" s="22">
        <f>IF(AV29&lt;&gt;0,VLOOKUP(AV29,Point!$I$11:$J$48,2),0)</f>
        <v>0</v>
      </c>
      <c r="AX29" s="26"/>
      <c r="AY29" s="22" t="str">
        <f t="shared" si="19"/>
        <v/>
      </c>
      <c r="AZ29" s="22" t="str">
        <f t="shared" si="20"/>
        <v/>
      </c>
      <c r="BA29" s="22" t="str">
        <f t="shared" si="21"/>
        <v/>
      </c>
      <c r="BB29" s="43">
        <f>IF(AY29&lt;&gt;"",VLOOKUP(BA29,Point!$A$3:$B$122,2),0)</f>
        <v>0</v>
      </c>
      <c r="BC29" s="128" t="str">
        <f t="shared" si="22"/>
        <v/>
      </c>
      <c r="BD29" s="65"/>
      <c r="BE29" s="27"/>
      <c r="BF29" s="22">
        <f t="shared" si="25"/>
        <v>0</v>
      </c>
      <c r="BG29" s="65"/>
      <c r="BH29" s="27"/>
      <c r="BI29" s="22">
        <f t="shared" si="26"/>
        <v>0</v>
      </c>
      <c r="BJ29" s="65"/>
      <c r="BK29" s="27"/>
      <c r="BL29" s="22">
        <f t="shared" si="27"/>
        <v>0</v>
      </c>
      <c r="BM29" s="65"/>
      <c r="BN29" s="27"/>
      <c r="BO29" s="150">
        <f t="shared" si="28"/>
        <v>0</v>
      </c>
      <c r="BP29" s="95" t="str">
        <f t="shared" si="29"/>
        <v/>
      </c>
      <c r="BQ29" s="22" t="str">
        <f t="shared" si="30"/>
        <v/>
      </c>
      <c r="BR29" s="57">
        <f>IF(BP29&lt;&gt;"",VLOOKUP(BQ29,Point!$A$3:$B$122,2),0)</f>
        <v>0</v>
      </c>
      <c r="BS29" s="64" t="str">
        <f t="shared" si="23"/>
        <v/>
      </c>
    </row>
    <row r="30" spans="1:71" ht="12.95" customHeight="1" x14ac:dyDescent="0.25">
      <c r="A30" s="41" t="str">
        <f t="shared" si="0"/>
        <v/>
      </c>
      <c r="B30" s="52" t="str">
        <f t="shared" si="24"/>
        <v/>
      </c>
      <c r="C30" s="34"/>
      <c r="D30" s="28"/>
      <c r="E30" s="28"/>
      <c r="F30" s="28"/>
      <c r="G30" s="25"/>
      <c r="H30" s="48"/>
      <c r="I30" s="53" t="str">
        <f t="shared" si="1"/>
        <v/>
      </c>
      <c r="J30" s="54" t="str">
        <f t="shared" si="2"/>
        <v/>
      </c>
      <c r="K30" s="54" t="str">
        <f t="shared" si="3"/>
        <v/>
      </c>
      <c r="L30" s="55" t="str">
        <f t="shared" si="4"/>
        <v/>
      </c>
      <c r="M30" s="36" t="str">
        <f t="shared" si="5"/>
        <v/>
      </c>
      <c r="N30" s="26"/>
      <c r="O30" s="43">
        <f>IF(N30,VLOOKUP(N30,Point!$A$3:$B$122,2),0)</f>
        <v>0</v>
      </c>
      <c r="P30" s="61" t="str">
        <f t="shared" si="6"/>
        <v/>
      </c>
      <c r="Q30" s="35"/>
      <c r="R30" s="26"/>
      <c r="S30" s="100"/>
      <c r="T30" s="102" t="str">
        <f t="shared" si="7"/>
        <v/>
      </c>
      <c r="U30" s="35"/>
      <c r="V30" s="23"/>
      <c r="W30" s="104"/>
      <c r="X30" s="102" t="str">
        <f t="shared" si="8"/>
        <v/>
      </c>
      <c r="Y30" s="119" t="str">
        <f t="shared" si="9"/>
        <v/>
      </c>
      <c r="Z30" s="35"/>
      <c r="AA30" s="26"/>
      <c r="AB30" s="100"/>
      <c r="AC30" s="102" t="str">
        <f t="shared" si="10"/>
        <v/>
      </c>
      <c r="AD30" s="35"/>
      <c r="AE30" s="26"/>
      <c r="AF30" s="104"/>
      <c r="AG30" s="102" t="str">
        <f t="shared" si="11"/>
        <v/>
      </c>
      <c r="AH30" s="119" t="str">
        <f t="shared" si="12"/>
        <v/>
      </c>
      <c r="AI30" s="41" t="str">
        <f t="shared" si="13"/>
        <v/>
      </c>
      <c r="AJ30" s="22" t="str">
        <f t="shared" si="14"/>
        <v/>
      </c>
      <c r="AK30" s="57">
        <f>IF(AJ30&lt;&gt;"",VLOOKUP(AJ30,Point!$A$3:$B$122,2),0)</f>
        <v>0</v>
      </c>
      <c r="AL30" s="61" t="str">
        <f t="shared" si="15"/>
        <v/>
      </c>
      <c r="AM30" s="35"/>
      <c r="AN30" s="26"/>
      <c r="AO30" s="100"/>
      <c r="AP30" s="102" t="str">
        <f t="shared" si="16"/>
        <v/>
      </c>
      <c r="AQ30" s="35"/>
      <c r="AR30" s="23"/>
      <c r="AS30" s="104"/>
      <c r="AT30" s="95" t="str">
        <f t="shared" si="17"/>
        <v/>
      </c>
      <c r="AU30" s="22" t="str">
        <f t="shared" si="18"/>
        <v/>
      </c>
      <c r="AV30" s="87">
        <f>IF(AND(AU30&lt;&gt;"",AU30&gt;Point!$I$8),AU30-Point!$I$8,0)</f>
        <v>0</v>
      </c>
      <c r="AW30" s="22">
        <f>IF(AV30&lt;&gt;0,VLOOKUP(AV30,Point!$I$11:$J$48,2),0)</f>
        <v>0</v>
      </c>
      <c r="AX30" s="26"/>
      <c r="AY30" s="22" t="str">
        <f t="shared" si="19"/>
        <v/>
      </c>
      <c r="AZ30" s="22" t="str">
        <f t="shared" si="20"/>
        <v/>
      </c>
      <c r="BA30" s="22" t="str">
        <f t="shared" si="21"/>
        <v/>
      </c>
      <c r="BB30" s="43">
        <f>IF(AY30&lt;&gt;"",VLOOKUP(BA30,Point!$A$3:$B$122,2),0)</f>
        <v>0</v>
      </c>
      <c r="BC30" s="128" t="str">
        <f t="shared" si="22"/>
        <v/>
      </c>
      <c r="BD30" s="65"/>
      <c r="BE30" s="27"/>
      <c r="BF30" s="22">
        <f t="shared" si="25"/>
        <v>0</v>
      </c>
      <c r="BG30" s="65"/>
      <c r="BH30" s="27"/>
      <c r="BI30" s="22">
        <f t="shared" si="26"/>
        <v>0</v>
      </c>
      <c r="BJ30" s="65"/>
      <c r="BK30" s="27"/>
      <c r="BL30" s="22">
        <f t="shared" si="27"/>
        <v>0</v>
      </c>
      <c r="BM30" s="65"/>
      <c r="BN30" s="27"/>
      <c r="BO30" s="150">
        <f t="shared" si="28"/>
        <v>0</v>
      </c>
      <c r="BP30" s="95" t="str">
        <f t="shared" si="29"/>
        <v/>
      </c>
      <c r="BQ30" s="22" t="str">
        <f t="shared" si="30"/>
        <v/>
      </c>
      <c r="BR30" s="57">
        <f>IF(BP30&lt;&gt;"",VLOOKUP(BQ30,Point!$A$3:$B$122,2),0)</f>
        <v>0</v>
      </c>
      <c r="BS30" s="64" t="str">
        <f t="shared" si="23"/>
        <v/>
      </c>
    </row>
    <row r="31" spans="1:71" ht="12.95" customHeight="1" x14ac:dyDescent="0.25">
      <c r="A31" s="41" t="str">
        <f t="shared" si="0"/>
        <v/>
      </c>
      <c r="B31" s="52" t="str">
        <f t="shared" si="24"/>
        <v/>
      </c>
      <c r="C31" s="35"/>
      <c r="D31" s="24"/>
      <c r="E31" s="24"/>
      <c r="F31" s="24"/>
      <c r="G31" s="25"/>
      <c r="H31" s="48"/>
      <c r="I31" s="53" t="str">
        <f t="shared" si="1"/>
        <v/>
      </c>
      <c r="J31" s="54" t="str">
        <f t="shared" si="2"/>
        <v/>
      </c>
      <c r="K31" s="54" t="str">
        <f t="shared" si="3"/>
        <v/>
      </c>
      <c r="L31" s="55" t="str">
        <f t="shared" si="4"/>
        <v/>
      </c>
      <c r="M31" s="36" t="str">
        <f t="shared" si="5"/>
        <v/>
      </c>
      <c r="N31" s="26"/>
      <c r="O31" s="43">
        <f>IF(N31,VLOOKUP(N31,Point!$A$3:$B$122,2),0)</f>
        <v>0</v>
      </c>
      <c r="P31" s="61" t="str">
        <f t="shared" si="6"/>
        <v/>
      </c>
      <c r="Q31" s="35"/>
      <c r="R31" s="26"/>
      <c r="S31" s="100"/>
      <c r="T31" s="102" t="str">
        <f t="shared" si="7"/>
        <v/>
      </c>
      <c r="U31" s="35"/>
      <c r="V31" s="23"/>
      <c r="W31" s="104"/>
      <c r="X31" s="102" t="str">
        <f t="shared" si="8"/>
        <v/>
      </c>
      <c r="Y31" s="119" t="str">
        <f t="shared" si="9"/>
        <v/>
      </c>
      <c r="Z31" s="35"/>
      <c r="AA31" s="26"/>
      <c r="AB31" s="100"/>
      <c r="AC31" s="102" t="str">
        <f t="shared" si="10"/>
        <v/>
      </c>
      <c r="AD31" s="35"/>
      <c r="AE31" s="26"/>
      <c r="AF31" s="104"/>
      <c r="AG31" s="102" t="str">
        <f t="shared" si="11"/>
        <v/>
      </c>
      <c r="AH31" s="119" t="str">
        <f t="shared" si="12"/>
        <v/>
      </c>
      <c r="AI31" s="41" t="str">
        <f t="shared" si="13"/>
        <v/>
      </c>
      <c r="AJ31" s="22" t="str">
        <f t="shared" si="14"/>
        <v/>
      </c>
      <c r="AK31" s="57">
        <f>IF(AJ31&lt;&gt;"",VLOOKUP(AJ31,Point!$A$3:$B$122,2),0)</f>
        <v>0</v>
      </c>
      <c r="AL31" s="61" t="str">
        <f t="shared" si="15"/>
        <v/>
      </c>
      <c r="AM31" s="35"/>
      <c r="AN31" s="26"/>
      <c r="AO31" s="100"/>
      <c r="AP31" s="102" t="str">
        <f t="shared" si="16"/>
        <v/>
      </c>
      <c r="AQ31" s="35"/>
      <c r="AR31" s="23"/>
      <c r="AS31" s="104"/>
      <c r="AT31" s="95" t="str">
        <f t="shared" si="17"/>
        <v/>
      </c>
      <c r="AU31" s="22" t="str">
        <f t="shared" si="18"/>
        <v/>
      </c>
      <c r="AV31" s="87">
        <f>IF(AND(AU31&lt;&gt;"",AU31&gt;Point!$I$8),AU31-Point!$I$8,0)</f>
        <v>0</v>
      </c>
      <c r="AW31" s="22">
        <f>IF(AV31&lt;&gt;0,VLOOKUP(AV31,Point!$I$11:$J$48,2),0)</f>
        <v>0</v>
      </c>
      <c r="AX31" s="26"/>
      <c r="AY31" s="22" t="str">
        <f t="shared" si="19"/>
        <v/>
      </c>
      <c r="AZ31" s="22" t="str">
        <f t="shared" si="20"/>
        <v/>
      </c>
      <c r="BA31" s="22" t="str">
        <f t="shared" si="21"/>
        <v/>
      </c>
      <c r="BB31" s="43">
        <f>IF(AY31&lt;&gt;"",VLOOKUP(BA31,Point!$A$3:$B$122,2),0)</f>
        <v>0</v>
      </c>
      <c r="BC31" s="128" t="str">
        <f t="shared" si="22"/>
        <v/>
      </c>
      <c r="BD31" s="65"/>
      <c r="BE31" s="27"/>
      <c r="BF31" s="22">
        <f t="shared" si="25"/>
        <v>0</v>
      </c>
      <c r="BG31" s="65"/>
      <c r="BH31" s="27"/>
      <c r="BI31" s="22">
        <f t="shared" si="26"/>
        <v>0</v>
      </c>
      <c r="BJ31" s="65"/>
      <c r="BK31" s="27"/>
      <c r="BL31" s="22">
        <f t="shared" si="27"/>
        <v>0</v>
      </c>
      <c r="BM31" s="65"/>
      <c r="BN31" s="27"/>
      <c r="BO31" s="150">
        <f t="shared" si="28"/>
        <v>0</v>
      </c>
      <c r="BP31" s="95" t="str">
        <f t="shared" si="29"/>
        <v/>
      </c>
      <c r="BQ31" s="22" t="str">
        <f t="shared" si="30"/>
        <v/>
      </c>
      <c r="BR31" s="57">
        <f>IF(BP31&lt;&gt;"",VLOOKUP(BQ31,Point!$A$3:$B$122,2),0)</f>
        <v>0</v>
      </c>
      <c r="BS31" s="64" t="str">
        <f t="shared" si="23"/>
        <v/>
      </c>
    </row>
    <row r="32" spans="1:71" ht="12.95" customHeight="1" x14ac:dyDescent="0.25">
      <c r="A32" s="41" t="str">
        <f t="shared" si="0"/>
        <v/>
      </c>
      <c r="B32" s="52" t="str">
        <f t="shared" si="24"/>
        <v/>
      </c>
      <c r="C32" s="34"/>
      <c r="D32" s="24"/>
      <c r="E32" s="24"/>
      <c r="F32" s="24"/>
      <c r="G32" s="31"/>
      <c r="H32" s="48"/>
      <c r="I32" s="53" t="str">
        <f t="shared" si="1"/>
        <v/>
      </c>
      <c r="J32" s="54" t="str">
        <f t="shared" si="2"/>
        <v/>
      </c>
      <c r="K32" s="54" t="str">
        <f t="shared" si="3"/>
        <v/>
      </c>
      <c r="L32" s="55" t="str">
        <f t="shared" si="4"/>
        <v/>
      </c>
      <c r="M32" s="36" t="str">
        <f t="shared" si="5"/>
        <v/>
      </c>
      <c r="N32" s="26"/>
      <c r="O32" s="43">
        <f>IF(N32,VLOOKUP(N32,Point!$A$3:$B$122,2),0)</f>
        <v>0</v>
      </c>
      <c r="P32" s="61" t="str">
        <f t="shared" si="6"/>
        <v/>
      </c>
      <c r="Q32" s="35"/>
      <c r="R32" s="26"/>
      <c r="S32" s="100"/>
      <c r="T32" s="102" t="str">
        <f t="shared" si="7"/>
        <v/>
      </c>
      <c r="U32" s="35"/>
      <c r="V32" s="29"/>
      <c r="W32" s="105"/>
      <c r="X32" s="102" t="str">
        <f t="shared" si="8"/>
        <v/>
      </c>
      <c r="Y32" s="119" t="str">
        <f t="shared" si="9"/>
        <v/>
      </c>
      <c r="Z32" s="35"/>
      <c r="AA32" s="26"/>
      <c r="AB32" s="100"/>
      <c r="AC32" s="102" t="str">
        <f t="shared" si="10"/>
        <v/>
      </c>
      <c r="AD32" s="35"/>
      <c r="AE32" s="26"/>
      <c r="AF32" s="105"/>
      <c r="AG32" s="102" t="str">
        <f t="shared" si="11"/>
        <v/>
      </c>
      <c r="AH32" s="119" t="str">
        <f t="shared" si="12"/>
        <v/>
      </c>
      <c r="AI32" s="41" t="str">
        <f t="shared" si="13"/>
        <v/>
      </c>
      <c r="AJ32" s="22" t="str">
        <f t="shared" si="14"/>
        <v/>
      </c>
      <c r="AK32" s="57">
        <f>IF(AJ32&lt;&gt;"",VLOOKUP(AJ32,Point!$A$3:$B$122,2),0)</f>
        <v>0</v>
      </c>
      <c r="AL32" s="61" t="str">
        <f t="shared" si="15"/>
        <v/>
      </c>
      <c r="AM32" s="35"/>
      <c r="AN32" s="26"/>
      <c r="AO32" s="100"/>
      <c r="AP32" s="102" t="str">
        <f t="shared" si="16"/>
        <v/>
      </c>
      <c r="AQ32" s="35"/>
      <c r="AR32" s="29"/>
      <c r="AS32" s="105"/>
      <c r="AT32" s="95" t="str">
        <f t="shared" si="17"/>
        <v/>
      </c>
      <c r="AU32" s="22" t="str">
        <f t="shared" si="18"/>
        <v/>
      </c>
      <c r="AV32" s="87">
        <f>IF(AND(AU32&lt;&gt;"",AU32&gt;Point!$I$8),AU32-Point!$I$8,0)</f>
        <v>0</v>
      </c>
      <c r="AW32" s="22">
        <f>IF(AV32&lt;&gt;0,VLOOKUP(AV32,Point!$I$11:$J$48,2),0)</f>
        <v>0</v>
      </c>
      <c r="AX32" s="26"/>
      <c r="AY32" s="22" t="str">
        <f t="shared" si="19"/>
        <v/>
      </c>
      <c r="AZ32" s="22" t="str">
        <f t="shared" si="20"/>
        <v/>
      </c>
      <c r="BA32" s="22" t="str">
        <f t="shared" si="21"/>
        <v/>
      </c>
      <c r="BB32" s="43">
        <f>IF(AY32&lt;&gt;"",VLOOKUP(BA32,Point!$A$3:$B$122,2),0)</f>
        <v>0</v>
      </c>
      <c r="BC32" s="128" t="str">
        <f t="shared" si="22"/>
        <v/>
      </c>
      <c r="BD32" s="65"/>
      <c r="BE32" s="27"/>
      <c r="BF32" s="22">
        <f t="shared" si="25"/>
        <v>0</v>
      </c>
      <c r="BG32" s="65"/>
      <c r="BH32" s="27"/>
      <c r="BI32" s="22">
        <f t="shared" si="26"/>
        <v>0</v>
      </c>
      <c r="BJ32" s="65"/>
      <c r="BK32" s="27"/>
      <c r="BL32" s="22">
        <f t="shared" si="27"/>
        <v>0</v>
      </c>
      <c r="BM32" s="65"/>
      <c r="BN32" s="27"/>
      <c r="BO32" s="150">
        <f t="shared" si="28"/>
        <v>0</v>
      </c>
      <c r="BP32" s="95" t="str">
        <f t="shared" si="29"/>
        <v/>
      </c>
      <c r="BQ32" s="22" t="str">
        <f t="shared" si="30"/>
        <v/>
      </c>
      <c r="BR32" s="57">
        <f>IF(BP32&lt;&gt;"",VLOOKUP(BQ32,Point!$A$3:$B$122,2),0)</f>
        <v>0</v>
      </c>
      <c r="BS32" s="64" t="str">
        <f t="shared" si="23"/>
        <v/>
      </c>
    </row>
    <row r="33" spans="1:71" ht="12.95" customHeight="1" x14ac:dyDescent="0.25">
      <c r="A33" s="41" t="str">
        <f t="shared" si="0"/>
        <v/>
      </c>
      <c r="B33" s="52" t="str">
        <f t="shared" si="24"/>
        <v/>
      </c>
      <c r="C33" s="34"/>
      <c r="D33" s="24"/>
      <c r="E33" s="24"/>
      <c r="F33" s="24"/>
      <c r="G33" s="31"/>
      <c r="H33" s="48"/>
      <c r="I33" s="53" t="str">
        <f t="shared" si="1"/>
        <v/>
      </c>
      <c r="J33" s="54" t="str">
        <f t="shared" si="2"/>
        <v/>
      </c>
      <c r="K33" s="54" t="str">
        <f t="shared" si="3"/>
        <v/>
      </c>
      <c r="L33" s="55" t="str">
        <f t="shared" si="4"/>
        <v/>
      </c>
      <c r="M33" s="36" t="str">
        <f t="shared" si="5"/>
        <v/>
      </c>
      <c r="N33" s="26"/>
      <c r="O33" s="43">
        <f>IF(N33,VLOOKUP(N33,Point!$A$3:$B$122,2),0)</f>
        <v>0</v>
      </c>
      <c r="P33" s="61" t="str">
        <f t="shared" si="6"/>
        <v/>
      </c>
      <c r="Q33" s="35"/>
      <c r="R33" s="26"/>
      <c r="S33" s="100"/>
      <c r="T33" s="102" t="str">
        <f t="shared" si="7"/>
        <v/>
      </c>
      <c r="U33" s="35"/>
      <c r="V33" s="29"/>
      <c r="W33" s="105"/>
      <c r="X33" s="102" t="str">
        <f t="shared" si="8"/>
        <v/>
      </c>
      <c r="Y33" s="119" t="str">
        <f t="shared" si="9"/>
        <v/>
      </c>
      <c r="Z33" s="35"/>
      <c r="AA33" s="26"/>
      <c r="AB33" s="100"/>
      <c r="AC33" s="102" t="str">
        <f t="shared" si="10"/>
        <v/>
      </c>
      <c r="AD33" s="35"/>
      <c r="AE33" s="26"/>
      <c r="AF33" s="105"/>
      <c r="AG33" s="102" t="str">
        <f t="shared" si="11"/>
        <v/>
      </c>
      <c r="AH33" s="119" t="str">
        <f t="shared" si="12"/>
        <v/>
      </c>
      <c r="AI33" s="41" t="str">
        <f t="shared" si="13"/>
        <v/>
      </c>
      <c r="AJ33" s="22" t="str">
        <f t="shared" si="14"/>
        <v/>
      </c>
      <c r="AK33" s="57">
        <f>IF(AJ33&lt;&gt;"",VLOOKUP(AJ33,Point!$A$3:$B$122,2),0)</f>
        <v>0</v>
      </c>
      <c r="AL33" s="61" t="str">
        <f t="shared" si="15"/>
        <v/>
      </c>
      <c r="AM33" s="35"/>
      <c r="AN33" s="26"/>
      <c r="AO33" s="100"/>
      <c r="AP33" s="102" t="str">
        <f t="shared" si="16"/>
        <v/>
      </c>
      <c r="AQ33" s="35"/>
      <c r="AR33" s="29"/>
      <c r="AS33" s="105"/>
      <c r="AT33" s="95" t="str">
        <f t="shared" si="17"/>
        <v/>
      </c>
      <c r="AU33" s="22" t="str">
        <f t="shared" si="18"/>
        <v/>
      </c>
      <c r="AV33" s="87">
        <f>IF(AND(AU33&lt;&gt;"",AU33&gt;Point!$I$8),AU33-Point!$I$8,0)</f>
        <v>0</v>
      </c>
      <c r="AW33" s="22">
        <f>IF(AV33&lt;&gt;0,VLOOKUP(AV33,Point!$I$11:$J$48,2),0)</f>
        <v>0</v>
      </c>
      <c r="AX33" s="26"/>
      <c r="AY33" s="22" t="str">
        <f t="shared" si="19"/>
        <v/>
      </c>
      <c r="AZ33" s="22" t="str">
        <f t="shared" si="20"/>
        <v/>
      </c>
      <c r="BA33" s="22" t="str">
        <f t="shared" si="21"/>
        <v/>
      </c>
      <c r="BB33" s="43">
        <f>IF(AY33&lt;&gt;"",VLOOKUP(BA33,Point!$A$3:$B$122,2),0)</f>
        <v>0</v>
      </c>
      <c r="BC33" s="128" t="str">
        <f t="shared" si="22"/>
        <v/>
      </c>
      <c r="BD33" s="65"/>
      <c r="BE33" s="27"/>
      <c r="BF33" s="22">
        <f t="shared" si="25"/>
        <v>0</v>
      </c>
      <c r="BG33" s="65"/>
      <c r="BH33" s="27"/>
      <c r="BI33" s="22">
        <f t="shared" si="26"/>
        <v>0</v>
      </c>
      <c r="BJ33" s="65"/>
      <c r="BK33" s="27"/>
      <c r="BL33" s="22">
        <f t="shared" si="27"/>
        <v>0</v>
      </c>
      <c r="BM33" s="65"/>
      <c r="BN33" s="27"/>
      <c r="BO33" s="150">
        <f t="shared" si="28"/>
        <v>0</v>
      </c>
      <c r="BP33" s="95" t="str">
        <f t="shared" si="29"/>
        <v/>
      </c>
      <c r="BQ33" s="22" t="str">
        <f t="shared" si="30"/>
        <v/>
      </c>
      <c r="BR33" s="57">
        <f>IF(BP33&lt;&gt;"",VLOOKUP(BQ33,Point!$A$3:$B$122,2),0)</f>
        <v>0</v>
      </c>
      <c r="BS33" s="64" t="str">
        <f t="shared" si="23"/>
        <v/>
      </c>
    </row>
    <row r="34" spans="1:71" ht="12.95" customHeight="1" x14ac:dyDescent="0.25">
      <c r="A34" s="41" t="str">
        <f t="shared" si="0"/>
        <v/>
      </c>
      <c r="B34" s="52" t="str">
        <f t="shared" si="24"/>
        <v/>
      </c>
      <c r="C34" s="34"/>
      <c r="D34" s="24"/>
      <c r="E34" s="24"/>
      <c r="F34" s="24"/>
      <c r="G34" s="31"/>
      <c r="H34" s="48"/>
      <c r="I34" s="53" t="str">
        <f t="shared" si="1"/>
        <v/>
      </c>
      <c r="J34" s="54" t="str">
        <f t="shared" si="2"/>
        <v/>
      </c>
      <c r="K34" s="54" t="str">
        <f t="shared" si="3"/>
        <v/>
      </c>
      <c r="L34" s="55" t="str">
        <f t="shared" si="4"/>
        <v/>
      </c>
      <c r="M34" s="36" t="str">
        <f t="shared" si="5"/>
        <v/>
      </c>
      <c r="N34" s="26"/>
      <c r="O34" s="43">
        <f>IF(N34,VLOOKUP(N34,Point!$A$3:$B$122,2),0)</f>
        <v>0</v>
      </c>
      <c r="P34" s="61" t="str">
        <f t="shared" si="6"/>
        <v/>
      </c>
      <c r="Q34" s="35"/>
      <c r="R34" s="26"/>
      <c r="S34" s="100"/>
      <c r="T34" s="102" t="str">
        <f t="shared" si="7"/>
        <v/>
      </c>
      <c r="U34" s="35"/>
      <c r="V34" s="29"/>
      <c r="W34" s="105"/>
      <c r="X34" s="102" t="str">
        <f t="shared" si="8"/>
        <v/>
      </c>
      <c r="Y34" s="119" t="str">
        <f t="shared" si="9"/>
        <v/>
      </c>
      <c r="Z34" s="35"/>
      <c r="AA34" s="26"/>
      <c r="AB34" s="100"/>
      <c r="AC34" s="102" t="str">
        <f t="shared" si="10"/>
        <v/>
      </c>
      <c r="AD34" s="35"/>
      <c r="AE34" s="26"/>
      <c r="AF34" s="105"/>
      <c r="AG34" s="102" t="str">
        <f t="shared" si="11"/>
        <v/>
      </c>
      <c r="AH34" s="119" t="str">
        <f t="shared" si="12"/>
        <v/>
      </c>
      <c r="AI34" s="41" t="str">
        <f t="shared" si="13"/>
        <v/>
      </c>
      <c r="AJ34" s="22" t="str">
        <f t="shared" si="14"/>
        <v/>
      </c>
      <c r="AK34" s="57">
        <f>IF(AJ34&lt;&gt;"",VLOOKUP(AJ34,Point!$A$3:$B$122,2),0)</f>
        <v>0</v>
      </c>
      <c r="AL34" s="61" t="str">
        <f t="shared" si="15"/>
        <v/>
      </c>
      <c r="AM34" s="35"/>
      <c r="AN34" s="26"/>
      <c r="AO34" s="100"/>
      <c r="AP34" s="102" t="str">
        <f t="shared" si="16"/>
        <v/>
      </c>
      <c r="AQ34" s="35"/>
      <c r="AR34" s="29"/>
      <c r="AS34" s="105"/>
      <c r="AT34" s="95" t="str">
        <f t="shared" si="17"/>
        <v/>
      </c>
      <c r="AU34" s="22" t="str">
        <f t="shared" si="18"/>
        <v/>
      </c>
      <c r="AV34" s="87">
        <f>IF(AND(AU34&lt;&gt;"",AU34&gt;Point!$I$8),AU34-Point!$I$8,0)</f>
        <v>0</v>
      </c>
      <c r="AW34" s="22">
        <f>IF(AV34&lt;&gt;0,VLOOKUP(AV34,Point!$I$11:$J$48,2),0)</f>
        <v>0</v>
      </c>
      <c r="AX34" s="26"/>
      <c r="AY34" s="22" t="str">
        <f t="shared" si="19"/>
        <v/>
      </c>
      <c r="AZ34" s="22" t="str">
        <f t="shared" si="20"/>
        <v/>
      </c>
      <c r="BA34" s="22" t="str">
        <f t="shared" si="21"/>
        <v/>
      </c>
      <c r="BB34" s="43">
        <f>IF(AY34&lt;&gt;"",VLOOKUP(BA34,Point!$A$3:$B$122,2),0)</f>
        <v>0</v>
      </c>
      <c r="BC34" s="128" t="str">
        <f t="shared" si="22"/>
        <v/>
      </c>
      <c r="BD34" s="65"/>
      <c r="BE34" s="27"/>
      <c r="BF34" s="22">
        <f t="shared" si="25"/>
        <v>0</v>
      </c>
      <c r="BG34" s="65"/>
      <c r="BH34" s="27"/>
      <c r="BI34" s="22">
        <f t="shared" si="26"/>
        <v>0</v>
      </c>
      <c r="BJ34" s="65"/>
      <c r="BK34" s="27"/>
      <c r="BL34" s="22">
        <f t="shared" si="27"/>
        <v>0</v>
      </c>
      <c r="BM34" s="65"/>
      <c r="BN34" s="27"/>
      <c r="BO34" s="150">
        <f t="shared" si="28"/>
        <v>0</v>
      </c>
      <c r="BP34" s="95" t="str">
        <f t="shared" si="29"/>
        <v/>
      </c>
      <c r="BQ34" s="22" t="str">
        <f t="shared" si="30"/>
        <v/>
      </c>
      <c r="BR34" s="57">
        <f>IF(BP34&lt;&gt;"",VLOOKUP(BQ34,Point!$A$3:$B$122,2),0)</f>
        <v>0</v>
      </c>
      <c r="BS34" s="64" t="str">
        <f t="shared" si="23"/>
        <v/>
      </c>
    </row>
    <row r="35" spans="1:71" ht="12.95" customHeight="1" x14ac:dyDescent="0.25">
      <c r="A35" s="41" t="str">
        <f t="shared" si="0"/>
        <v/>
      </c>
      <c r="B35" s="52" t="str">
        <f t="shared" si="24"/>
        <v/>
      </c>
      <c r="C35" s="34"/>
      <c r="D35" s="30"/>
      <c r="E35" s="30"/>
      <c r="F35" s="30"/>
      <c r="G35" s="31"/>
      <c r="H35" s="48"/>
      <c r="I35" s="53" t="str">
        <f t="shared" si="1"/>
        <v/>
      </c>
      <c r="J35" s="54" t="str">
        <f t="shared" si="2"/>
        <v/>
      </c>
      <c r="K35" s="54" t="str">
        <f t="shared" si="3"/>
        <v/>
      </c>
      <c r="L35" s="55" t="str">
        <f t="shared" si="4"/>
        <v/>
      </c>
      <c r="M35" s="36" t="str">
        <f t="shared" si="5"/>
        <v/>
      </c>
      <c r="N35" s="26"/>
      <c r="O35" s="43">
        <f>IF(N35,VLOOKUP(N35,Point!$A$3:$B$122,2),0)</f>
        <v>0</v>
      </c>
      <c r="P35" s="61" t="str">
        <f t="shared" si="6"/>
        <v/>
      </c>
      <c r="Q35" s="35"/>
      <c r="R35" s="26"/>
      <c r="S35" s="100"/>
      <c r="T35" s="102" t="str">
        <f t="shared" si="7"/>
        <v/>
      </c>
      <c r="U35" s="35"/>
      <c r="V35" s="29"/>
      <c r="W35" s="105"/>
      <c r="X35" s="102" t="str">
        <f t="shared" si="8"/>
        <v/>
      </c>
      <c r="Y35" s="119" t="str">
        <f t="shared" si="9"/>
        <v/>
      </c>
      <c r="Z35" s="35"/>
      <c r="AA35" s="26"/>
      <c r="AB35" s="100"/>
      <c r="AC35" s="102" t="str">
        <f t="shared" si="10"/>
        <v/>
      </c>
      <c r="AD35" s="35"/>
      <c r="AE35" s="26"/>
      <c r="AF35" s="105"/>
      <c r="AG35" s="102" t="str">
        <f t="shared" si="11"/>
        <v/>
      </c>
      <c r="AH35" s="119" t="str">
        <f t="shared" si="12"/>
        <v/>
      </c>
      <c r="AI35" s="41" t="str">
        <f t="shared" si="13"/>
        <v/>
      </c>
      <c r="AJ35" s="22" t="str">
        <f t="shared" si="14"/>
        <v/>
      </c>
      <c r="AK35" s="57">
        <f>IF(AJ35&lt;&gt;"",VLOOKUP(AJ35,Point!$A$3:$B$122,2),0)</f>
        <v>0</v>
      </c>
      <c r="AL35" s="61" t="str">
        <f t="shared" si="15"/>
        <v/>
      </c>
      <c r="AM35" s="35"/>
      <c r="AN35" s="26"/>
      <c r="AO35" s="100"/>
      <c r="AP35" s="102" t="str">
        <f t="shared" si="16"/>
        <v/>
      </c>
      <c r="AQ35" s="35"/>
      <c r="AR35" s="29"/>
      <c r="AS35" s="105"/>
      <c r="AT35" s="95" t="str">
        <f t="shared" si="17"/>
        <v/>
      </c>
      <c r="AU35" s="22" t="str">
        <f t="shared" si="18"/>
        <v/>
      </c>
      <c r="AV35" s="87">
        <f>IF(AND(AU35&lt;&gt;"",AU35&gt;Point!$I$8),AU35-Point!$I$8,0)</f>
        <v>0</v>
      </c>
      <c r="AW35" s="22">
        <f>IF(AV35&lt;&gt;0,VLOOKUP(AV35,Point!$I$11:$J$48,2),0)</f>
        <v>0</v>
      </c>
      <c r="AX35" s="26"/>
      <c r="AY35" s="22" t="str">
        <f t="shared" si="19"/>
        <v/>
      </c>
      <c r="AZ35" s="22" t="str">
        <f t="shared" si="20"/>
        <v/>
      </c>
      <c r="BA35" s="22" t="str">
        <f t="shared" si="21"/>
        <v/>
      </c>
      <c r="BB35" s="43">
        <f>IF(AY35&lt;&gt;"",VLOOKUP(BA35,Point!$A$3:$B$122,2),0)</f>
        <v>0</v>
      </c>
      <c r="BC35" s="128" t="str">
        <f t="shared" si="22"/>
        <v/>
      </c>
      <c r="BD35" s="65"/>
      <c r="BE35" s="27"/>
      <c r="BF35" s="22">
        <f t="shared" si="25"/>
        <v>0</v>
      </c>
      <c r="BG35" s="65"/>
      <c r="BH35" s="27"/>
      <c r="BI35" s="22">
        <f t="shared" si="26"/>
        <v>0</v>
      </c>
      <c r="BJ35" s="65"/>
      <c r="BK35" s="27"/>
      <c r="BL35" s="22">
        <f t="shared" si="27"/>
        <v>0</v>
      </c>
      <c r="BM35" s="65"/>
      <c r="BN35" s="27"/>
      <c r="BO35" s="150">
        <f t="shared" si="28"/>
        <v>0</v>
      </c>
      <c r="BP35" s="95" t="str">
        <f t="shared" si="29"/>
        <v/>
      </c>
      <c r="BQ35" s="22" t="str">
        <f t="shared" si="30"/>
        <v/>
      </c>
      <c r="BR35" s="57">
        <f>IF(BP35&lt;&gt;"",VLOOKUP(BQ35,Point!$A$3:$B$122,2),0)</f>
        <v>0</v>
      </c>
      <c r="BS35" s="64" t="str">
        <f t="shared" si="23"/>
        <v/>
      </c>
    </row>
    <row r="36" spans="1:71" ht="12.95" customHeight="1" x14ac:dyDescent="0.25">
      <c r="A36" s="41" t="str">
        <f t="shared" si="0"/>
        <v/>
      </c>
      <c r="B36" s="52" t="str">
        <f t="shared" si="24"/>
        <v/>
      </c>
      <c r="C36" s="34"/>
      <c r="D36" s="30"/>
      <c r="E36" s="30"/>
      <c r="F36" s="30"/>
      <c r="G36" s="31"/>
      <c r="H36" s="48"/>
      <c r="I36" s="53" t="str">
        <f t="shared" si="1"/>
        <v/>
      </c>
      <c r="J36" s="54" t="str">
        <f t="shared" si="2"/>
        <v/>
      </c>
      <c r="K36" s="54" t="str">
        <f t="shared" si="3"/>
        <v/>
      </c>
      <c r="L36" s="55" t="str">
        <f t="shared" si="4"/>
        <v/>
      </c>
      <c r="M36" s="36" t="str">
        <f t="shared" si="5"/>
        <v/>
      </c>
      <c r="N36" s="26"/>
      <c r="O36" s="43">
        <f>IF(N36,VLOOKUP(N36,Point!$A$3:$B$122,2),0)</f>
        <v>0</v>
      </c>
      <c r="P36" s="61" t="str">
        <f t="shared" si="6"/>
        <v/>
      </c>
      <c r="Q36" s="35"/>
      <c r="R36" s="26"/>
      <c r="S36" s="100"/>
      <c r="T36" s="102" t="str">
        <f t="shared" si="7"/>
        <v/>
      </c>
      <c r="U36" s="35"/>
      <c r="V36" s="29"/>
      <c r="W36" s="105"/>
      <c r="X36" s="102" t="str">
        <f t="shared" si="8"/>
        <v/>
      </c>
      <c r="Y36" s="119" t="str">
        <f t="shared" si="9"/>
        <v/>
      </c>
      <c r="Z36" s="35"/>
      <c r="AA36" s="26"/>
      <c r="AB36" s="100"/>
      <c r="AC36" s="102" t="str">
        <f t="shared" si="10"/>
        <v/>
      </c>
      <c r="AD36" s="35"/>
      <c r="AE36" s="26"/>
      <c r="AF36" s="105"/>
      <c r="AG36" s="102" t="str">
        <f t="shared" si="11"/>
        <v/>
      </c>
      <c r="AH36" s="119" t="str">
        <f t="shared" si="12"/>
        <v/>
      </c>
      <c r="AI36" s="41" t="str">
        <f t="shared" si="13"/>
        <v/>
      </c>
      <c r="AJ36" s="22" t="str">
        <f t="shared" si="14"/>
        <v/>
      </c>
      <c r="AK36" s="57">
        <f>IF(AJ36&lt;&gt;"",VLOOKUP(AJ36,Point!$A$3:$B$122,2),0)</f>
        <v>0</v>
      </c>
      <c r="AL36" s="61" t="str">
        <f t="shared" si="15"/>
        <v/>
      </c>
      <c r="AM36" s="35"/>
      <c r="AN36" s="26"/>
      <c r="AO36" s="100"/>
      <c r="AP36" s="102" t="str">
        <f t="shared" si="16"/>
        <v/>
      </c>
      <c r="AQ36" s="35"/>
      <c r="AR36" s="29"/>
      <c r="AS36" s="105"/>
      <c r="AT36" s="95" t="str">
        <f t="shared" si="17"/>
        <v/>
      </c>
      <c r="AU36" s="22" t="str">
        <f t="shared" si="18"/>
        <v/>
      </c>
      <c r="AV36" s="87">
        <f>IF(AND(AU36&lt;&gt;"",AU36&gt;Point!$I$8),AU36-Point!$I$8,0)</f>
        <v>0</v>
      </c>
      <c r="AW36" s="22">
        <f>IF(AV36&lt;&gt;0,VLOOKUP(AV36,Point!$I$11:$J$48,2),0)</f>
        <v>0</v>
      </c>
      <c r="AX36" s="26"/>
      <c r="AY36" s="22" t="str">
        <f t="shared" si="19"/>
        <v/>
      </c>
      <c r="AZ36" s="22" t="str">
        <f t="shared" si="20"/>
        <v/>
      </c>
      <c r="BA36" s="22" t="str">
        <f t="shared" si="21"/>
        <v/>
      </c>
      <c r="BB36" s="43">
        <f>IF(AY36&lt;&gt;"",VLOOKUP(BA36,Point!$A$3:$B$122,2),0)</f>
        <v>0</v>
      </c>
      <c r="BC36" s="128" t="str">
        <f t="shared" si="22"/>
        <v/>
      </c>
      <c r="BD36" s="65"/>
      <c r="BE36" s="27"/>
      <c r="BF36" s="22">
        <f t="shared" si="25"/>
        <v>0</v>
      </c>
      <c r="BG36" s="65"/>
      <c r="BH36" s="27"/>
      <c r="BI36" s="22">
        <f t="shared" si="26"/>
        <v>0</v>
      </c>
      <c r="BJ36" s="65"/>
      <c r="BK36" s="27"/>
      <c r="BL36" s="22">
        <f t="shared" si="27"/>
        <v>0</v>
      </c>
      <c r="BM36" s="65"/>
      <c r="BN36" s="27"/>
      <c r="BO36" s="150">
        <f t="shared" si="28"/>
        <v>0</v>
      </c>
      <c r="BP36" s="95" t="str">
        <f t="shared" si="29"/>
        <v/>
      </c>
      <c r="BQ36" s="22" t="str">
        <f t="shared" si="30"/>
        <v/>
      </c>
      <c r="BR36" s="57">
        <f>IF(BP36&lt;&gt;"",VLOOKUP(BQ36,Point!$A$3:$B$122,2),0)</f>
        <v>0</v>
      </c>
      <c r="BS36" s="64" t="str">
        <f t="shared" si="23"/>
        <v/>
      </c>
    </row>
    <row r="37" spans="1:71" ht="12.95" customHeight="1" x14ac:dyDescent="0.25">
      <c r="A37" s="41" t="str">
        <f t="shared" ref="A37:A68" si="31">IF(C37,RANK(B37,$B$5:$B$120,),"")</f>
        <v/>
      </c>
      <c r="B37" s="52" t="str">
        <f t="shared" si="24"/>
        <v/>
      </c>
      <c r="C37" s="34"/>
      <c r="D37" s="30"/>
      <c r="E37" s="30"/>
      <c r="F37" s="30"/>
      <c r="G37" s="31"/>
      <c r="H37" s="48"/>
      <c r="I37" s="53" t="str">
        <f t="shared" ref="I37:I68" si="32">IF(C37,N37,"")</f>
        <v/>
      </c>
      <c r="J37" s="54" t="str">
        <f t="shared" ref="J37:J68" si="33">IF(C37,AJ37,"")</f>
        <v/>
      </c>
      <c r="K37" s="54" t="str">
        <f t="shared" ref="K37:K68" si="34">IF(C37,BA37,"")</f>
        <v/>
      </c>
      <c r="L37" s="55" t="str">
        <f t="shared" ref="L37:L68" si="35">IF(C37,BL37,"")</f>
        <v/>
      </c>
      <c r="M37" s="36" t="str">
        <f t="shared" ref="M37:M68" si="36">IF($C37,$C37,"")</f>
        <v/>
      </c>
      <c r="N37" s="26"/>
      <c r="O37" s="43">
        <f>IF(N37,VLOOKUP(N37,Point!$A$3:$B$122,2),0)</f>
        <v>0</v>
      </c>
      <c r="P37" s="61" t="str">
        <f t="shared" ref="P37:P68" si="37">IF($C37,$C37,"")</f>
        <v/>
      </c>
      <c r="Q37" s="35"/>
      <c r="R37" s="26"/>
      <c r="S37" s="100"/>
      <c r="T37" s="102" t="str">
        <f t="shared" ref="T37:T68" si="38">IF(S37&lt;&gt;"",Q37*3600+R37*60+S37,"")</f>
        <v/>
      </c>
      <c r="U37" s="35"/>
      <c r="V37" s="29"/>
      <c r="W37" s="105"/>
      <c r="X37" s="102" t="str">
        <f t="shared" ref="X37:X68" si="39">IF(W37&lt;&gt;"",U37*3600+V37*60+W37,"")</f>
        <v/>
      </c>
      <c r="Y37" s="119" t="str">
        <f t="shared" ref="Y37:Y68" si="40">IF(W37&lt;&gt;"",X37-T37,"")</f>
        <v/>
      </c>
      <c r="Z37" s="35"/>
      <c r="AA37" s="26"/>
      <c r="AB37" s="100"/>
      <c r="AC37" s="102" t="str">
        <f t="shared" ref="AC37:AC68" si="41">IF(AB37&lt;&gt;"",Z37*3600+AA37*60+AB37,"")</f>
        <v/>
      </c>
      <c r="AD37" s="35"/>
      <c r="AE37" s="26"/>
      <c r="AF37" s="105"/>
      <c r="AG37" s="102" t="str">
        <f t="shared" ref="AG37:AG68" si="42">IF(AF37&lt;&gt;"",AD37*3600+AE37*60+AF37,"")</f>
        <v/>
      </c>
      <c r="AH37" s="119" t="str">
        <f t="shared" ref="AH37:AH68" si="43">IF(AF37&lt;&gt;"",AG37-AC37,"")</f>
        <v/>
      </c>
      <c r="AI37" s="41" t="str">
        <f t="shared" ref="AI37:AI68" si="44">IF(OR(Y37&lt;&gt;"",AH37&lt;&gt;""),MIN(Y37,AH37),"")</f>
        <v/>
      </c>
      <c r="AJ37" s="22" t="str">
        <f t="shared" ref="AJ37:AJ68" si="45">IF(AI37&lt;&gt;"",RANK(AI37,$AI$5:$AI$120,1),"")</f>
        <v/>
      </c>
      <c r="AK37" s="57">
        <f>IF(AJ37&lt;&gt;"",VLOOKUP(AJ37,Point!$A$3:$B$122,2),0)</f>
        <v>0</v>
      </c>
      <c r="AL37" s="61" t="str">
        <f t="shared" ref="AL37:AL68" si="46">IF($C37,$C37,"")</f>
        <v/>
      </c>
      <c r="AM37" s="35"/>
      <c r="AN37" s="26"/>
      <c r="AO37" s="100"/>
      <c r="AP37" s="102" t="str">
        <f t="shared" ref="AP37:AP68" si="47">IF(AO37&lt;&gt;"",AM37*3600+AN37*60+AO37,"")</f>
        <v/>
      </c>
      <c r="AQ37" s="35"/>
      <c r="AR37" s="29"/>
      <c r="AS37" s="105"/>
      <c r="AT37" s="95" t="str">
        <f t="shared" ref="AT37:AT68" si="48">IF(AS37&lt;&gt;"",AQ37*3600+AR37*60+AS37,"")</f>
        <v/>
      </c>
      <c r="AU37" s="22" t="str">
        <f t="shared" ref="AU37:AU68" si="49">IF(AO37&lt;&gt;"",AT37-AP37,"")</f>
        <v/>
      </c>
      <c r="AV37" s="87">
        <f>IF(AND(AU37&lt;&gt;"",AU37&gt;Point!$I$8),AU37-Point!$I$8,0)</f>
        <v>0</v>
      </c>
      <c r="AW37" s="22">
        <f>IF(AV37&lt;&gt;0,VLOOKUP(AV37,Point!$I$11:$J$48,2),0)</f>
        <v>0</v>
      </c>
      <c r="AX37" s="26"/>
      <c r="AY37" s="22" t="str">
        <f t="shared" ref="AY37:AY68" si="50">IF(AX37&lt;&gt;"",AX37-AW37,"")</f>
        <v/>
      </c>
      <c r="AZ37" s="22" t="str">
        <f t="shared" ref="AZ37:AZ68" si="51">IF(AT37&lt;&gt;"",AY37*10000-AU37,"")</f>
        <v/>
      </c>
      <c r="BA37" s="22" t="str">
        <f t="shared" ref="BA37:BA68" si="52">IF(AX37&lt;&gt;"",RANK(AZ37,$AZ$5:$AZ$120,0),"")</f>
        <v/>
      </c>
      <c r="BB37" s="43">
        <f>IF(AY37&lt;&gt;"",VLOOKUP(BA37,Point!$A$3:$B$122,2),0)</f>
        <v>0</v>
      </c>
      <c r="BC37" s="128" t="str">
        <f t="shared" ref="BC37:BC68" si="53">IF($C37,$C37,"")</f>
        <v/>
      </c>
      <c r="BD37" s="65"/>
      <c r="BE37" s="27"/>
      <c r="BF37" s="22">
        <f t="shared" si="25"/>
        <v>0</v>
      </c>
      <c r="BG37" s="65"/>
      <c r="BH37" s="27"/>
      <c r="BI37" s="22">
        <f t="shared" si="26"/>
        <v>0</v>
      </c>
      <c r="BJ37" s="65"/>
      <c r="BK37" s="27"/>
      <c r="BL37" s="22">
        <f t="shared" si="27"/>
        <v>0</v>
      </c>
      <c r="BM37" s="65"/>
      <c r="BN37" s="27"/>
      <c r="BO37" s="150">
        <f t="shared" si="28"/>
        <v>0</v>
      </c>
      <c r="BP37" s="95" t="str">
        <f t="shared" si="29"/>
        <v/>
      </c>
      <c r="BQ37" s="22" t="str">
        <f t="shared" si="30"/>
        <v/>
      </c>
      <c r="BR37" s="57">
        <f>IF(BP37&lt;&gt;"",VLOOKUP(BQ37,Point!$A$3:$B$122,2),0)</f>
        <v>0</v>
      </c>
      <c r="BS37" s="64" t="str">
        <f t="shared" ref="BS37:BS68" si="54">IF($C37,$C37,"")</f>
        <v/>
      </c>
    </row>
    <row r="38" spans="1:71" ht="12.95" customHeight="1" x14ac:dyDescent="0.25">
      <c r="A38" s="41" t="str">
        <f t="shared" si="31"/>
        <v/>
      </c>
      <c r="B38" s="52" t="str">
        <f t="shared" si="24"/>
        <v/>
      </c>
      <c r="C38" s="34"/>
      <c r="D38" s="30"/>
      <c r="E38" s="30"/>
      <c r="F38" s="30"/>
      <c r="G38" s="31"/>
      <c r="H38" s="48"/>
      <c r="I38" s="53" t="str">
        <f t="shared" si="32"/>
        <v/>
      </c>
      <c r="J38" s="54" t="str">
        <f t="shared" si="33"/>
        <v/>
      </c>
      <c r="K38" s="54" t="str">
        <f t="shared" si="34"/>
        <v/>
      </c>
      <c r="L38" s="55" t="str">
        <f t="shared" si="35"/>
        <v/>
      </c>
      <c r="M38" s="36" t="str">
        <f t="shared" si="36"/>
        <v/>
      </c>
      <c r="N38" s="26"/>
      <c r="O38" s="43">
        <f>IF(N38,VLOOKUP(N38,Point!$A$3:$B$122,2),0)</f>
        <v>0</v>
      </c>
      <c r="P38" s="61" t="str">
        <f t="shared" si="37"/>
        <v/>
      </c>
      <c r="Q38" s="35"/>
      <c r="R38" s="26"/>
      <c r="S38" s="100"/>
      <c r="T38" s="102" t="str">
        <f t="shared" si="38"/>
        <v/>
      </c>
      <c r="U38" s="35"/>
      <c r="V38" s="29"/>
      <c r="W38" s="105"/>
      <c r="X38" s="102" t="str">
        <f t="shared" si="39"/>
        <v/>
      </c>
      <c r="Y38" s="119" t="str">
        <f t="shared" si="40"/>
        <v/>
      </c>
      <c r="Z38" s="35"/>
      <c r="AA38" s="26"/>
      <c r="AB38" s="100"/>
      <c r="AC38" s="102" t="str">
        <f t="shared" si="41"/>
        <v/>
      </c>
      <c r="AD38" s="35"/>
      <c r="AE38" s="26"/>
      <c r="AF38" s="105"/>
      <c r="AG38" s="102" t="str">
        <f t="shared" si="42"/>
        <v/>
      </c>
      <c r="AH38" s="119" t="str">
        <f t="shared" si="43"/>
        <v/>
      </c>
      <c r="AI38" s="41" t="str">
        <f t="shared" si="44"/>
        <v/>
      </c>
      <c r="AJ38" s="22" t="str">
        <f t="shared" si="45"/>
        <v/>
      </c>
      <c r="AK38" s="57">
        <f>IF(AJ38&lt;&gt;"",VLOOKUP(AJ38,Point!$A$3:$B$122,2),0)</f>
        <v>0</v>
      </c>
      <c r="AL38" s="61" t="str">
        <f t="shared" si="46"/>
        <v/>
      </c>
      <c r="AM38" s="35"/>
      <c r="AN38" s="26"/>
      <c r="AO38" s="100"/>
      <c r="AP38" s="102" t="str">
        <f t="shared" si="47"/>
        <v/>
      </c>
      <c r="AQ38" s="35"/>
      <c r="AR38" s="29"/>
      <c r="AS38" s="105"/>
      <c r="AT38" s="95" t="str">
        <f t="shared" si="48"/>
        <v/>
      </c>
      <c r="AU38" s="22" t="str">
        <f t="shared" si="49"/>
        <v/>
      </c>
      <c r="AV38" s="87">
        <f>IF(AND(AU38&lt;&gt;"",AU38&gt;Point!$I$8),AU38-Point!$I$8,0)</f>
        <v>0</v>
      </c>
      <c r="AW38" s="22">
        <f>IF(AV38&lt;&gt;0,VLOOKUP(AV38,Point!$I$11:$J$48,2),0)</f>
        <v>0</v>
      </c>
      <c r="AX38" s="26"/>
      <c r="AY38" s="22" t="str">
        <f t="shared" si="50"/>
        <v/>
      </c>
      <c r="AZ38" s="22" t="str">
        <f t="shared" si="51"/>
        <v/>
      </c>
      <c r="BA38" s="22" t="str">
        <f t="shared" si="52"/>
        <v/>
      </c>
      <c r="BB38" s="43">
        <f>IF(AY38&lt;&gt;"",VLOOKUP(BA38,Point!$A$3:$B$122,2),0)</f>
        <v>0</v>
      </c>
      <c r="BC38" s="128" t="str">
        <f t="shared" si="53"/>
        <v/>
      </c>
      <c r="BD38" s="65"/>
      <c r="BE38" s="27"/>
      <c r="BF38" s="22">
        <f t="shared" si="25"/>
        <v>0</v>
      </c>
      <c r="BG38" s="65"/>
      <c r="BH38" s="27"/>
      <c r="BI38" s="22">
        <f t="shared" si="26"/>
        <v>0</v>
      </c>
      <c r="BJ38" s="65"/>
      <c r="BK38" s="27"/>
      <c r="BL38" s="22">
        <f t="shared" si="27"/>
        <v>0</v>
      </c>
      <c r="BM38" s="65"/>
      <c r="BN38" s="27"/>
      <c r="BO38" s="150">
        <f t="shared" si="28"/>
        <v>0</v>
      </c>
      <c r="BP38" s="95" t="str">
        <f t="shared" si="29"/>
        <v/>
      </c>
      <c r="BQ38" s="22" t="str">
        <f t="shared" si="30"/>
        <v/>
      </c>
      <c r="BR38" s="57">
        <f>IF(BP38&lt;&gt;"",VLOOKUP(BQ38,Point!$A$3:$B$122,2),0)</f>
        <v>0</v>
      </c>
      <c r="BS38" s="64" t="str">
        <f t="shared" si="54"/>
        <v/>
      </c>
    </row>
    <row r="39" spans="1:71" ht="12.95" customHeight="1" x14ac:dyDescent="0.25">
      <c r="A39" s="41" t="str">
        <f t="shared" si="31"/>
        <v/>
      </c>
      <c r="B39" s="52" t="str">
        <f t="shared" si="24"/>
        <v/>
      </c>
      <c r="C39" s="34"/>
      <c r="D39" s="30"/>
      <c r="E39" s="30"/>
      <c r="F39" s="30"/>
      <c r="G39" s="31"/>
      <c r="H39" s="48"/>
      <c r="I39" s="53" t="str">
        <f t="shared" si="32"/>
        <v/>
      </c>
      <c r="J39" s="54" t="str">
        <f t="shared" si="33"/>
        <v/>
      </c>
      <c r="K39" s="54" t="str">
        <f t="shared" si="34"/>
        <v/>
      </c>
      <c r="L39" s="55" t="str">
        <f t="shared" si="35"/>
        <v/>
      </c>
      <c r="M39" s="36" t="str">
        <f t="shared" si="36"/>
        <v/>
      </c>
      <c r="N39" s="26"/>
      <c r="O39" s="43">
        <f>IF(N39,VLOOKUP(N39,Point!$A$3:$B$122,2),0)</f>
        <v>0</v>
      </c>
      <c r="P39" s="61" t="str">
        <f t="shared" si="37"/>
        <v/>
      </c>
      <c r="Q39" s="35"/>
      <c r="R39" s="26"/>
      <c r="S39" s="100"/>
      <c r="T39" s="102" t="str">
        <f t="shared" si="38"/>
        <v/>
      </c>
      <c r="U39" s="35"/>
      <c r="V39" s="29"/>
      <c r="W39" s="105"/>
      <c r="X39" s="102" t="str">
        <f t="shared" si="39"/>
        <v/>
      </c>
      <c r="Y39" s="119" t="str">
        <f t="shared" si="40"/>
        <v/>
      </c>
      <c r="Z39" s="35"/>
      <c r="AA39" s="26"/>
      <c r="AB39" s="100"/>
      <c r="AC39" s="102" t="str">
        <f t="shared" si="41"/>
        <v/>
      </c>
      <c r="AD39" s="35"/>
      <c r="AE39" s="26"/>
      <c r="AF39" s="105"/>
      <c r="AG39" s="102" t="str">
        <f t="shared" si="42"/>
        <v/>
      </c>
      <c r="AH39" s="119" t="str">
        <f t="shared" si="43"/>
        <v/>
      </c>
      <c r="AI39" s="41" t="str">
        <f t="shared" si="44"/>
        <v/>
      </c>
      <c r="AJ39" s="22" t="str">
        <f t="shared" si="45"/>
        <v/>
      </c>
      <c r="AK39" s="57">
        <f>IF(AJ39&lt;&gt;"",VLOOKUP(AJ39,Point!$A$3:$B$122,2),0)</f>
        <v>0</v>
      </c>
      <c r="AL39" s="61" t="str">
        <f t="shared" si="46"/>
        <v/>
      </c>
      <c r="AM39" s="35"/>
      <c r="AN39" s="26"/>
      <c r="AO39" s="100"/>
      <c r="AP39" s="102" t="str">
        <f t="shared" si="47"/>
        <v/>
      </c>
      <c r="AQ39" s="35"/>
      <c r="AR39" s="29"/>
      <c r="AS39" s="105"/>
      <c r="AT39" s="95" t="str">
        <f t="shared" si="48"/>
        <v/>
      </c>
      <c r="AU39" s="22" t="str">
        <f t="shared" si="49"/>
        <v/>
      </c>
      <c r="AV39" s="87">
        <f>IF(AND(AU39&lt;&gt;"",AU39&gt;Point!$I$8),AU39-Point!$I$8,0)</f>
        <v>0</v>
      </c>
      <c r="AW39" s="22">
        <f>IF(AV39&lt;&gt;0,VLOOKUP(AV39,Point!$I$11:$J$48,2),0)</f>
        <v>0</v>
      </c>
      <c r="AX39" s="26"/>
      <c r="AY39" s="22" t="str">
        <f t="shared" si="50"/>
        <v/>
      </c>
      <c r="AZ39" s="22" t="str">
        <f t="shared" si="51"/>
        <v/>
      </c>
      <c r="BA39" s="22" t="str">
        <f t="shared" si="52"/>
        <v/>
      </c>
      <c r="BB39" s="43">
        <f>IF(AY39&lt;&gt;"",VLOOKUP(BA39,Point!$A$3:$B$122,2),0)</f>
        <v>0</v>
      </c>
      <c r="BC39" s="128" t="str">
        <f t="shared" si="53"/>
        <v/>
      </c>
      <c r="BD39" s="65"/>
      <c r="BE39" s="27"/>
      <c r="BF39" s="22">
        <f t="shared" si="25"/>
        <v>0</v>
      </c>
      <c r="BG39" s="65"/>
      <c r="BH39" s="27"/>
      <c r="BI39" s="22">
        <f t="shared" si="26"/>
        <v>0</v>
      </c>
      <c r="BJ39" s="65"/>
      <c r="BK39" s="27"/>
      <c r="BL39" s="22">
        <f t="shared" si="27"/>
        <v>0</v>
      </c>
      <c r="BM39" s="65"/>
      <c r="BN39" s="27"/>
      <c r="BO39" s="150">
        <f t="shared" si="28"/>
        <v>0</v>
      </c>
      <c r="BP39" s="95" t="str">
        <f t="shared" si="29"/>
        <v/>
      </c>
      <c r="BQ39" s="22" t="str">
        <f t="shared" si="30"/>
        <v/>
      </c>
      <c r="BR39" s="57">
        <f>IF(BP39&lt;&gt;"",VLOOKUP(BQ39,Point!$A$3:$B$122,2),0)</f>
        <v>0</v>
      </c>
      <c r="BS39" s="64" t="str">
        <f t="shared" si="54"/>
        <v/>
      </c>
    </row>
    <row r="40" spans="1:71" ht="12.95" customHeight="1" x14ac:dyDescent="0.25">
      <c r="A40" s="41" t="str">
        <f t="shared" si="31"/>
        <v/>
      </c>
      <c r="B40" s="52" t="str">
        <f t="shared" si="24"/>
        <v/>
      </c>
      <c r="C40" s="34"/>
      <c r="D40" s="30"/>
      <c r="E40" s="30"/>
      <c r="F40" s="30"/>
      <c r="G40" s="31"/>
      <c r="H40" s="48"/>
      <c r="I40" s="53" t="str">
        <f t="shared" si="32"/>
        <v/>
      </c>
      <c r="J40" s="54" t="str">
        <f t="shared" si="33"/>
        <v/>
      </c>
      <c r="K40" s="54" t="str">
        <f t="shared" si="34"/>
        <v/>
      </c>
      <c r="L40" s="55" t="str">
        <f t="shared" si="35"/>
        <v/>
      </c>
      <c r="M40" s="36" t="str">
        <f t="shared" si="36"/>
        <v/>
      </c>
      <c r="N40" s="26"/>
      <c r="O40" s="43">
        <f>IF(N40,VLOOKUP(N40,Point!$A$3:$B$122,2),0)</f>
        <v>0</v>
      </c>
      <c r="P40" s="61" t="str">
        <f t="shared" si="37"/>
        <v/>
      </c>
      <c r="Q40" s="35"/>
      <c r="R40" s="26"/>
      <c r="S40" s="100"/>
      <c r="T40" s="102" t="str">
        <f t="shared" si="38"/>
        <v/>
      </c>
      <c r="U40" s="35"/>
      <c r="V40" s="29"/>
      <c r="W40" s="105"/>
      <c r="X40" s="102" t="str">
        <f t="shared" si="39"/>
        <v/>
      </c>
      <c r="Y40" s="119" t="str">
        <f t="shared" si="40"/>
        <v/>
      </c>
      <c r="Z40" s="35"/>
      <c r="AA40" s="26"/>
      <c r="AB40" s="100"/>
      <c r="AC40" s="102" t="str">
        <f t="shared" si="41"/>
        <v/>
      </c>
      <c r="AD40" s="35"/>
      <c r="AE40" s="26"/>
      <c r="AF40" s="105"/>
      <c r="AG40" s="102" t="str">
        <f t="shared" si="42"/>
        <v/>
      </c>
      <c r="AH40" s="119" t="str">
        <f t="shared" si="43"/>
        <v/>
      </c>
      <c r="AI40" s="41" t="str">
        <f t="shared" si="44"/>
        <v/>
      </c>
      <c r="AJ40" s="22" t="str">
        <f t="shared" si="45"/>
        <v/>
      </c>
      <c r="AK40" s="57">
        <f>IF(AJ40&lt;&gt;"",VLOOKUP(AJ40,Point!$A$3:$B$122,2),0)</f>
        <v>0</v>
      </c>
      <c r="AL40" s="61" t="str">
        <f t="shared" si="46"/>
        <v/>
      </c>
      <c r="AM40" s="35"/>
      <c r="AN40" s="26"/>
      <c r="AO40" s="100"/>
      <c r="AP40" s="102" t="str">
        <f t="shared" si="47"/>
        <v/>
      </c>
      <c r="AQ40" s="35"/>
      <c r="AR40" s="29"/>
      <c r="AS40" s="105"/>
      <c r="AT40" s="95" t="str">
        <f t="shared" si="48"/>
        <v/>
      </c>
      <c r="AU40" s="22" t="str">
        <f t="shared" si="49"/>
        <v/>
      </c>
      <c r="AV40" s="87">
        <f>IF(AND(AU40&lt;&gt;"",AU40&gt;Point!$I$8),AU40-Point!$I$8,0)</f>
        <v>0</v>
      </c>
      <c r="AW40" s="22">
        <f>IF(AV40&lt;&gt;0,VLOOKUP(AV40,Point!$I$11:$J$48,2),0)</f>
        <v>0</v>
      </c>
      <c r="AX40" s="26"/>
      <c r="AY40" s="22" t="str">
        <f t="shared" si="50"/>
        <v/>
      </c>
      <c r="AZ40" s="22" t="str">
        <f t="shared" si="51"/>
        <v/>
      </c>
      <c r="BA40" s="22" t="str">
        <f t="shared" si="52"/>
        <v/>
      </c>
      <c r="BB40" s="43">
        <f>IF(AY40&lt;&gt;"",VLOOKUP(BA40,Point!$A$3:$B$122,2),0)</f>
        <v>0</v>
      </c>
      <c r="BC40" s="128" t="str">
        <f t="shared" si="53"/>
        <v/>
      </c>
      <c r="BD40" s="65"/>
      <c r="BE40" s="27"/>
      <c r="BF40" s="22">
        <f t="shared" si="25"/>
        <v>0</v>
      </c>
      <c r="BG40" s="65"/>
      <c r="BH40" s="27"/>
      <c r="BI40" s="22">
        <f t="shared" si="26"/>
        <v>0</v>
      </c>
      <c r="BJ40" s="65"/>
      <c r="BK40" s="27"/>
      <c r="BL40" s="22">
        <f t="shared" si="27"/>
        <v>0</v>
      </c>
      <c r="BM40" s="65"/>
      <c r="BN40" s="27"/>
      <c r="BO40" s="150">
        <f t="shared" si="28"/>
        <v>0</v>
      </c>
      <c r="BP40" s="95" t="str">
        <f t="shared" si="29"/>
        <v/>
      </c>
      <c r="BQ40" s="22" t="str">
        <f t="shared" si="30"/>
        <v/>
      </c>
      <c r="BR40" s="57">
        <f>IF(BP40&lt;&gt;"",VLOOKUP(BQ40,Point!$A$3:$B$122,2),0)</f>
        <v>0</v>
      </c>
      <c r="BS40" s="64" t="str">
        <f t="shared" si="54"/>
        <v/>
      </c>
    </row>
    <row r="41" spans="1:71" ht="12.95" customHeight="1" x14ac:dyDescent="0.25">
      <c r="A41" s="41" t="str">
        <f t="shared" si="31"/>
        <v/>
      </c>
      <c r="B41" s="52" t="str">
        <f t="shared" si="24"/>
        <v/>
      </c>
      <c r="C41" s="34"/>
      <c r="D41" s="30"/>
      <c r="E41" s="30"/>
      <c r="F41" s="30"/>
      <c r="G41" s="31"/>
      <c r="H41" s="48"/>
      <c r="I41" s="53" t="str">
        <f t="shared" si="32"/>
        <v/>
      </c>
      <c r="J41" s="54" t="str">
        <f t="shared" si="33"/>
        <v/>
      </c>
      <c r="K41" s="54" t="str">
        <f t="shared" si="34"/>
        <v/>
      </c>
      <c r="L41" s="55" t="str">
        <f t="shared" si="35"/>
        <v/>
      </c>
      <c r="M41" s="36" t="str">
        <f t="shared" si="36"/>
        <v/>
      </c>
      <c r="N41" s="26"/>
      <c r="O41" s="43">
        <f>IF(N41,VLOOKUP(N41,Point!$A$3:$B$122,2),0)</f>
        <v>0</v>
      </c>
      <c r="P41" s="61" t="str">
        <f t="shared" si="37"/>
        <v/>
      </c>
      <c r="Q41" s="35"/>
      <c r="R41" s="26"/>
      <c r="S41" s="100"/>
      <c r="T41" s="102" t="str">
        <f t="shared" si="38"/>
        <v/>
      </c>
      <c r="U41" s="35"/>
      <c r="V41" s="29"/>
      <c r="W41" s="105"/>
      <c r="X41" s="102" t="str">
        <f t="shared" si="39"/>
        <v/>
      </c>
      <c r="Y41" s="119" t="str">
        <f t="shared" si="40"/>
        <v/>
      </c>
      <c r="Z41" s="35"/>
      <c r="AA41" s="26"/>
      <c r="AB41" s="100"/>
      <c r="AC41" s="102" t="str">
        <f t="shared" si="41"/>
        <v/>
      </c>
      <c r="AD41" s="35"/>
      <c r="AE41" s="26"/>
      <c r="AF41" s="105"/>
      <c r="AG41" s="102" t="str">
        <f t="shared" si="42"/>
        <v/>
      </c>
      <c r="AH41" s="119" t="str">
        <f t="shared" si="43"/>
        <v/>
      </c>
      <c r="AI41" s="41" t="str">
        <f t="shared" si="44"/>
        <v/>
      </c>
      <c r="AJ41" s="22" t="str">
        <f t="shared" si="45"/>
        <v/>
      </c>
      <c r="AK41" s="57">
        <f>IF(AJ41&lt;&gt;"",VLOOKUP(AJ41,Point!$A$3:$B$122,2),0)</f>
        <v>0</v>
      </c>
      <c r="AL41" s="61" t="str">
        <f t="shared" si="46"/>
        <v/>
      </c>
      <c r="AM41" s="35"/>
      <c r="AN41" s="26"/>
      <c r="AO41" s="100"/>
      <c r="AP41" s="102" t="str">
        <f t="shared" si="47"/>
        <v/>
      </c>
      <c r="AQ41" s="35"/>
      <c r="AR41" s="29"/>
      <c r="AS41" s="105"/>
      <c r="AT41" s="95" t="str">
        <f t="shared" si="48"/>
        <v/>
      </c>
      <c r="AU41" s="22" t="str">
        <f t="shared" si="49"/>
        <v/>
      </c>
      <c r="AV41" s="87">
        <f>IF(AND(AU41&lt;&gt;"",AU41&gt;Point!$I$8),AU41-Point!$I$8,0)</f>
        <v>0</v>
      </c>
      <c r="AW41" s="22">
        <f>IF(AV41&lt;&gt;0,VLOOKUP(AV41,Point!$I$11:$J$48,2),0)</f>
        <v>0</v>
      </c>
      <c r="AX41" s="26"/>
      <c r="AY41" s="22" t="str">
        <f t="shared" si="50"/>
        <v/>
      </c>
      <c r="AZ41" s="22" t="str">
        <f t="shared" si="51"/>
        <v/>
      </c>
      <c r="BA41" s="22" t="str">
        <f t="shared" si="52"/>
        <v/>
      </c>
      <c r="BB41" s="43">
        <f>IF(AY41&lt;&gt;"",VLOOKUP(BA41,Point!$A$3:$B$122,2),0)</f>
        <v>0</v>
      </c>
      <c r="BC41" s="128" t="str">
        <f t="shared" si="53"/>
        <v/>
      </c>
      <c r="BD41" s="65"/>
      <c r="BE41" s="27"/>
      <c r="BF41" s="22">
        <f t="shared" si="25"/>
        <v>0</v>
      </c>
      <c r="BG41" s="65"/>
      <c r="BH41" s="27"/>
      <c r="BI41" s="22">
        <f t="shared" si="26"/>
        <v>0</v>
      </c>
      <c r="BJ41" s="65"/>
      <c r="BK41" s="27"/>
      <c r="BL41" s="22">
        <f t="shared" si="27"/>
        <v>0</v>
      </c>
      <c r="BM41" s="65"/>
      <c r="BN41" s="27"/>
      <c r="BO41" s="150">
        <f t="shared" si="28"/>
        <v>0</v>
      </c>
      <c r="BP41" s="95" t="str">
        <f t="shared" si="29"/>
        <v/>
      </c>
      <c r="BQ41" s="22" t="str">
        <f t="shared" si="30"/>
        <v/>
      </c>
      <c r="BR41" s="57">
        <f>IF(BP41&lt;&gt;"",VLOOKUP(BQ41,Point!$A$3:$B$122,2),0)</f>
        <v>0</v>
      </c>
      <c r="BS41" s="64" t="str">
        <f t="shared" si="54"/>
        <v/>
      </c>
    </row>
    <row r="42" spans="1:71" ht="12.95" customHeight="1" x14ac:dyDescent="0.25">
      <c r="A42" s="41" t="str">
        <f t="shared" si="31"/>
        <v/>
      </c>
      <c r="B42" s="52" t="str">
        <f t="shared" si="24"/>
        <v/>
      </c>
      <c r="C42" s="34"/>
      <c r="D42" s="30"/>
      <c r="E42" s="30"/>
      <c r="F42" s="30"/>
      <c r="G42" s="31"/>
      <c r="H42" s="48"/>
      <c r="I42" s="53" t="str">
        <f t="shared" si="32"/>
        <v/>
      </c>
      <c r="J42" s="54" t="str">
        <f t="shared" si="33"/>
        <v/>
      </c>
      <c r="K42" s="54" t="str">
        <f t="shared" si="34"/>
        <v/>
      </c>
      <c r="L42" s="55" t="str">
        <f t="shared" si="35"/>
        <v/>
      </c>
      <c r="M42" s="36" t="str">
        <f t="shared" si="36"/>
        <v/>
      </c>
      <c r="N42" s="26"/>
      <c r="O42" s="43">
        <f>IF(N42,VLOOKUP(N42,Point!$A$3:$B$122,2),0)</f>
        <v>0</v>
      </c>
      <c r="P42" s="61" t="str">
        <f t="shared" si="37"/>
        <v/>
      </c>
      <c r="Q42" s="35"/>
      <c r="R42" s="26"/>
      <c r="S42" s="100"/>
      <c r="T42" s="102" t="str">
        <f t="shared" si="38"/>
        <v/>
      </c>
      <c r="U42" s="35"/>
      <c r="V42" s="29"/>
      <c r="W42" s="105"/>
      <c r="X42" s="102" t="str">
        <f t="shared" si="39"/>
        <v/>
      </c>
      <c r="Y42" s="119" t="str">
        <f t="shared" si="40"/>
        <v/>
      </c>
      <c r="Z42" s="35"/>
      <c r="AA42" s="26"/>
      <c r="AB42" s="100"/>
      <c r="AC42" s="102" t="str">
        <f t="shared" si="41"/>
        <v/>
      </c>
      <c r="AD42" s="35"/>
      <c r="AE42" s="26"/>
      <c r="AF42" s="105"/>
      <c r="AG42" s="102" t="str">
        <f t="shared" si="42"/>
        <v/>
      </c>
      <c r="AH42" s="119" t="str">
        <f t="shared" si="43"/>
        <v/>
      </c>
      <c r="AI42" s="41" t="str">
        <f t="shared" si="44"/>
        <v/>
      </c>
      <c r="AJ42" s="22" t="str">
        <f t="shared" si="45"/>
        <v/>
      </c>
      <c r="AK42" s="57">
        <f>IF(AJ42&lt;&gt;"",VLOOKUP(AJ42,Point!$A$3:$B$122,2),0)</f>
        <v>0</v>
      </c>
      <c r="AL42" s="61" t="str">
        <f t="shared" si="46"/>
        <v/>
      </c>
      <c r="AM42" s="35"/>
      <c r="AN42" s="26"/>
      <c r="AO42" s="100"/>
      <c r="AP42" s="102" t="str">
        <f t="shared" si="47"/>
        <v/>
      </c>
      <c r="AQ42" s="35"/>
      <c r="AR42" s="29"/>
      <c r="AS42" s="105"/>
      <c r="AT42" s="95" t="str">
        <f t="shared" si="48"/>
        <v/>
      </c>
      <c r="AU42" s="22" t="str">
        <f t="shared" si="49"/>
        <v/>
      </c>
      <c r="AV42" s="87">
        <f>IF(AND(AU42&lt;&gt;"",AU42&gt;Point!$I$8),AU42-Point!$I$8,0)</f>
        <v>0</v>
      </c>
      <c r="AW42" s="22">
        <f>IF(AV42&lt;&gt;0,VLOOKUP(AV42,Point!$I$11:$J$48,2),0)</f>
        <v>0</v>
      </c>
      <c r="AX42" s="26"/>
      <c r="AY42" s="22" t="str">
        <f t="shared" si="50"/>
        <v/>
      </c>
      <c r="AZ42" s="22" t="str">
        <f t="shared" si="51"/>
        <v/>
      </c>
      <c r="BA42" s="22" t="str">
        <f t="shared" si="52"/>
        <v/>
      </c>
      <c r="BB42" s="43">
        <f>IF(AY42&lt;&gt;"",VLOOKUP(BA42,Point!$A$3:$B$122,2),0)</f>
        <v>0</v>
      </c>
      <c r="BC42" s="128" t="str">
        <f t="shared" si="53"/>
        <v/>
      </c>
      <c r="BD42" s="65"/>
      <c r="BE42" s="27"/>
      <c r="BF42" s="22">
        <f t="shared" si="25"/>
        <v>0</v>
      </c>
      <c r="BG42" s="65"/>
      <c r="BH42" s="27"/>
      <c r="BI42" s="22">
        <f t="shared" si="26"/>
        <v>0</v>
      </c>
      <c r="BJ42" s="65"/>
      <c r="BK42" s="27"/>
      <c r="BL42" s="22">
        <f t="shared" si="27"/>
        <v>0</v>
      </c>
      <c r="BM42" s="65"/>
      <c r="BN42" s="27"/>
      <c r="BO42" s="150">
        <f t="shared" si="28"/>
        <v>0</v>
      </c>
      <c r="BP42" s="95" t="str">
        <f t="shared" si="29"/>
        <v/>
      </c>
      <c r="BQ42" s="22" t="str">
        <f t="shared" si="30"/>
        <v/>
      </c>
      <c r="BR42" s="57">
        <f>IF(BP42&lt;&gt;"",VLOOKUP(BQ42,Point!$A$3:$B$122,2),0)</f>
        <v>0</v>
      </c>
      <c r="BS42" s="64" t="str">
        <f t="shared" si="54"/>
        <v/>
      </c>
    </row>
    <row r="43" spans="1:71" ht="12.95" customHeight="1" x14ac:dyDescent="0.25">
      <c r="A43" s="41" t="str">
        <f t="shared" si="31"/>
        <v/>
      </c>
      <c r="B43" s="52" t="str">
        <f t="shared" si="24"/>
        <v/>
      </c>
      <c r="C43" s="34"/>
      <c r="D43" s="29"/>
      <c r="E43" s="29"/>
      <c r="F43" s="29"/>
      <c r="G43" s="31"/>
      <c r="H43" s="48"/>
      <c r="I43" s="53" t="str">
        <f t="shared" si="32"/>
        <v/>
      </c>
      <c r="J43" s="54" t="str">
        <f t="shared" si="33"/>
        <v/>
      </c>
      <c r="K43" s="54" t="str">
        <f t="shared" si="34"/>
        <v/>
      </c>
      <c r="L43" s="55" t="str">
        <f t="shared" si="35"/>
        <v/>
      </c>
      <c r="M43" s="36" t="str">
        <f t="shared" si="36"/>
        <v/>
      </c>
      <c r="N43" s="26"/>
      <c r="O43" s="43">
        <f>IF(N43,VLOOKUP(N43,Point!$A$3:$B$122,2),0)</f>
        <v>0</v>
      </c>
      <c r="P43" s="61" t="str">
        <f t="shared" si="37"/>
        <v/>
      </c>
      <c r="Q43" s="35"/>
      <c r="R43" s="26"/>
      <c r="S43" s="100"/>
      <c r="T43" s="102" t="str">
        <f t="shared" si="38"/>
        <v/>
      </c>
      <c r="U43" s="35"/>
      <c r="V43" s="29"/>
      <c r="W43" s="105"/>
      <c r="X43" s="102" t="str">
        <f t="shared" si="39"/>
        <v/>
      </c>
      <c r="Y43" s="119" t="str">
        <f t="shared" si="40"/>
        <v/>
      </c>
      <c r="Z43" s="35"/>
      <c r="AA43" s="26"/>
      <c r="AB43" s="100"/>
      <c r="AC43" s="102" t="str">
        <f t="shared" si="41"/>
        <v/>
      </c>
      <c r="AD43" s="35"/>
      <c r="AE43" s="26"/>
      <c r="AF43" s="105"/>
      <c r="AG43" s="102" t="str">
        <f t="shared" si="42"/>
        <v/>
      </c>
      <c r="AH43" s="119" t="str">
        <f t="shared" si="43"/>
        <v/>
      </c>
      <c r="AI43" s="41" t="str">
        <f t="shared" si="44"/>
        <v/>
      </c>
      <c r="AJ43" s="22" t="str">
        <f t="shared" si="45"/>
        <v/>
      </c>
      <c r="AK43" s="57">
        <f>IF(AJ43&lt;&gt;"",VLOOKUP(AJ43,Point!$A$3:$B$122,2),0)</f>
        <v>0</v>
      </c>
      <c r="AL43" s="61" t="str">
        <f t="shared" si="46"/>
        <v/>
      </c>
      <c r="AM43" s="35"/>
      <c r="AN43" s="26"/>
      <c r="AO43" s="100"/>
      <c r="AP43" s="102" t="str">
        <f t="shared" si="47"/>
        <v/>
      </c>
      <c r="AQ43" s="35"/>
      <c r="AR43" s="29"/>
      <c r="AS43" s="105"/>
      <c r="AT43" s="95" t="str">
        <f t="shared" si="48"/>
        <v/>
      </c>
      <c r="AU43" s="22" t="str">
        <f t="shared" si="49"/>
        <v/>
      </c>
      <c r="AV43" s="87">
        <f>IF(AND(AU43&lt;&gt;"",AU43&gt;Point!$I$8),AU43-Point!$I$8,0)</f>
        <v>0</v>
      </c>
      <c r="AW43" s="22">
        <f>IF(AV43&lt;&gt;0,VLOOKUP(AV43,Point!$I$11:$J$48,2),0)</f>
        <v>0</v>
      </c>
      <c r="AX43" s="26"/>
      <c r="AY43" s="22" t="str">
        <f t="shared" si="50"/>
        <v/>
      </c>
      <c r="AZ43" s="22" t="str">
        <f t="shared" si="51"/>
        <v/>
      </c>
      <c r="BA43" s="22" t="str">
        <f t="shared" si="52"/>
        <v/>
      </c>
      <c r="BB43" s="43">
        <f>IF(AY43&lt;&gt;"",VLOOKUP(BA43,Point!$A$3:$B$122,2),0)</f>
        <v>0</v>
      </c>
      <c r="BC43" s="128" t="str">
        <f t="shared" si="53"/>
        <v/>
      </c>
      <c r="BD43" s="65"/>
      <c r="BE43" s="27"/>
      <c r="BF43" s="22">
        <f t="shared" si="25"/>
        <v>0</v>
      </c>
      <c r="BG43" s="65"/>
      <c r="BH43" s="27"/>
      <c r="BI43" s="22">
        <f t="shared" si="26"/>
        <v>0</v>
      </c>
      <c r="BJ43" s="65"/>
      <c r="BK43" s="27"/>
      <c r="BL43" s="22">
        <f t="shared" si="27"/>
        <v>0</v>
      </c>
      <c r="BM43" s="65"/>
      <c r="BN43" s="27"/>
      <c r="BO43" s="150">
        <f t="shared" si="28"/>
        <v>0</v>
      </c>
      <c r="BP43" s="95" t="str">
        <f t="shared" si="29"/>
        <v/>
      </c>
      <c r="BQ43" s="22" t="str">
        <f t="shared" si="30"/>
        <v/>
      </c>
      <c r="BR43" s="57">
        <f>IF(BP43&lt;&gt;"",VLOOKUP(BQ43,Point!$A$3:$B$122,2),0)</f>
        <v>0</v>
      </c>
      <c r="BS43" s="64" t="str">
        <f t="shared" si="54"/>
        <v/>
      </c>
    </row>
    <row r="44" spans="1:71" ht="12.95" customHeight="1" x14ac:dyDescent="0.25">
      <c r="A44" s="41" t="str">
        <f t="shared" si="31"/>
        <v/>
      </c>
      <c r="B44" s="52" t="str">
        <f t="shared" si="24"/>
        <v/>
      </c>
      <c r="C44" s="34"/>
      <c r="D44" s="29"/>
      <c r="E44" s="29"/>
      <c r="F44" s="29"/>
      <c r="G44" s="31"/>
      <c r="H44" s="48"/>
      <c r="I44" s="53" t="str">
        <f t="shared" si="32"/>
        <v/>
      </c>
      <c r="J44" s="54" t="str">
        <f t="shared" si="33"/>
        <v/>
      </c>
      <c r="K44" s="54" t="str">
        <f t="shared" si="34"/>
        <v/>
      </c>
      <c r="L44" s="55" t="str">
        <f t="shared" si="35"/>
        <v/>
      </c>
      <c r="M44" s="36" t="str">
        <f t="shared" si="36"/>
        <v/>
      </c>
      <c r="N44" s="26"/>
      <c r="O44" s="43">
        <f>IF(N44,VLOOKUP(N44,Point!$A$3:$B$122,2),0)</f>
        <v>0</v>
      </c>
      <c r="P44" s="61" t="str">
        <f t="shared" si="37"/>
        <v/>
      </c>
      <c r="Q44" s="35"/>
      <c r="R44" s="26"/>
      <c r="S44" s="100"/>
      <c r="T44" s="102" t="str">
        <f t="shared" si="38"/>
        <v/>
      </c>
      <c r="U44" s="35"/>
      <c r="V44" s="29"/>
      <c r="W44" s="105"/>
      <c r="X44" s="102" t="str">
        <f t="shared" si="39"/>
        <v/>
      </c>
      <c r="Y44" s="119" t="str">
        <f t="shared" si="40"/>
        <v/>
      </c>
      <c r="Z44" s="35"/>
      <c r="AA44" s="26"/>
      <c r="AB44" s="100"/>
      <c r="AC44" s="102" t="str">
        <f t="shared" si="41"/>
        <v/>
      </c>
      <c r="AD44" s="35"/>
      <c r="AE44" s="26"/>
      <c r="AF44" s="105"/>
      <c r="AG44" s="102" t="str">
        <f t="shared" si="42"/>
        <v/>
      </c>
      <c r="AH44" s="119" t="str">
        <f t="shared" si="43"/>
        <v/>
      </c>
      <c r="AI44" s="41" t="str">
        <f t="shared" si="44"/>
        <v/>
      </c>
      <c r="AJ44" s="22" t="str">
        <f t="shared" si="45"/>
        <v/>
      </c>
      <c r="AK44" s="57">
        <f>IF(AJ44&lt;&gt;"",VLOOKUP(AJ44,Point!$A$3:$B$122,2),0)</f>
        <v>0</v>
      </c>
      <c r="AL44" s="61" t="str">
        <f t="shared" si="46"/>
        <v/>
      </c>
      <c r="AM44" s="35"/>
      <c r="AN44" s="26"/>
      <c r="AO44" s="100"/>
      <c r="AP44" s="102" t="str">
        <f t="shared" si="47"/>
        <v/>
      </c>
      <c r="AQ44" s="35"/>
      <c r="AR44" s="29"/>
      <c r="AS44" s="105"/>
      <c r="AT44" s="95" t="str">
        <f t="shared" si="48"/>
        <v/>
      </c>
      <c r="AU44" s="22" t="str">
        <f t="shared" si="49"/>
        <v/>
      </c>
      <c r="AV44" s="87">
        <f>IF(AND(AU44&lt;&gt;"",AU44&gt;Point!$I$8),AU44-Point!$I$8,0)</f>
        <v>0</v>
      </c>
      <c r="AW44" s="22">
        <f>IF(AV44&lt;&gt;0,VLOOKUP(AV44,Point!$I$11:$J$48,2),0)</f>
        <v>0</v>
      </c>
      <c r="AX44" s="26"/>
      <c r="AY44" s="22" t="str">
        <f t="shared" si="50"/>
        <v/>
      </c>
      <c r="AZ44" s="22" t="str">
        <f t="shared" si="51"/>
        <v/>
      </c>
      <c r="BA44" s="22" t="str">
        <f t="shared" si="52"/>
        <v/>
      </c>
      <c r="BB44" s="43">
        <f>IF(AY44&lt;&gt;"",VLOOKUP(BA44,Point!$A$3:$B$122,2),0)</f>
        <v>0</v>
      </c>
      <c r="BC44" s="128" t="str">
        <f t="shared" si="53"/>
        <v/>
      </c>
      <c r="BD44" s="65"/>
      <c r="BE44" s="27"/>
      <c r="BF44" s="22">
        <f t="shared" si="25"/>
        <v>0</v>
      </c>
      <c r="BG44" s="65"/>
      <c r="BH44" s="27"/>
      <c r="BI44" s="22">
        <f t="shared" si="26"/>
        <v>0</v>
      </c>
      <c r="BJ44" s="65"/>
      <c r="BK44" s="27"/>
      <c r="BL44" s="22">
        <f t="shared" si="27"/>
        <v>0</v>
      </c>
      <c r="BM44" s="65"/>
      <c r="BN44" s="27"/>
      <c r="BO44" s="150">
        <f t="shared" si="28"/>
        <v>0</v>
      </c>
      <c r="BP44" s="95" t="str">
        <f t="shared" si="29"/>
        <v/>
      </c>
      <c r="BQ44" s="22" t="str">
        <f t="shared" si="30"/>
        <v/>
      </c>
      <c r="BR44" s="57">
        <f>IF(BP44&lt;&gt;"",VLOOKUP(BQ44,Point!$A$3:$B$122,2),0)</f>
        <v>0</v>
      </c>
      <c r="BS44" s="64" t="str">
        <f t="shared" si="54"/>
        <v/>
      </c>
    </row>
    <row r="45" spans="1:71" ht="12.95" customHeight="1" x14ac:dyDescent="0.25">
      <c r="A45" s="41" t="str">
        <f t="shared" si="31"/>
        <v/>
      </c>
      <c r="B45" s="52" t="str">
        <f t="shared" si="24"/>
        <v/>
      </c>
      <c r="C45" s="34"/>
      <c r="D45" s="29"/>
      <c r="E45" s="29"/>
      <c r="F45" s="29"/>
      <c r="G45" s="31"/>
      <c r="H45" s="48"/>
      <c r="I45" s="53" t="str">
        <f t="shared" si="32"/>
        <v/>
      </c>
      <c r="J45" s="54" t="str">
        <f t="shared" si="33"/>
        <v/>
      </c>
      <c r="K45" s="54" t="str">
        <f t="shared" si="34"/>
        <v/>
      </c>
      <c r="L45" s="55" t="str">
        <f t="shared" si="35"/>
        <v/>
      </c>
      <c r="M45" s="36" t="str">
        <f t="shared" si="36"/>
        <v/>
      </c>
      <c r="N45" s="26"/>
      <c r="O45" s="43">
        <f>IF(N45,VLOOKUP(N45,Point!$A$3:$B$122,2),0)</f>
        <v>0</v>
      </c>
      <c r="P45" s="61" t="str">
        <f t="shared" si="37"/>
        <v/>
      </c>
      <c r="Q45" s="35"/>
      <c r="R45" s="26"/>
      <c r="S45" s="100"/>
      <c r="T45" s="102" t="str">
        <f t="shared" si="38"/>
        <v/>
      </c>
      <c r="U45" s="35"/>
      <c r="V45" s="29"/>
      <c r="W45" s="105"/>
      <c r="X45" s="102" t="str">
        <f t="shared" si="39"/>
        <v/>
      </c>
      <c r="Y45" s="119" t="str">
        <f t="shared" si="40"/>
        <v/>
      </c>
      <c r="Z45" s="35"/>
      <c r="AA45" s="26"/>
      <c r="AB45" s="100"/>
      <c r="AC45" s="102" t="str">
        <f t="shared" si="41"/>
        <v/>
      </c>
      <c r="AD45" s="35"/>
      <c r="AE45" s="26"/>
      <c r="AF45" s="105"/>
      <c r="AG45" s="102" t="str">
        <f t="shared" si="42"/>
        <v/>
      </c>
      <c r="AH45" s="119" t="str">
        <f t="shared" si="43"/>
        <v/>
      </c>
      <c r="AI45" s="41" t="str">
        <f t="shared" si="44"/>
        <v/>
      </c>
      <c r="AJ45" s="22" t="str">
        <f t="shared" si="45"/>
        <v/>
      </c>
      <c r="AK45" s="57">
        <f>IF(AJ45&lt;&gt;"",VLOOKUP(AJ45,Point!$A$3:$B$122,2),0)</f>
        <v>0</v>
      </c>
      <c r="AL45" s="61" t="str">
        <f t="shared" si="46"/>
        <v/>
      </c>
      <c r="AM45" s="35"/>
      <c r="AN45" s="26"/>
      <c r="AO45" s="100"/>
      <c r="AP45" s="102" t="str">
        <f t="shared" si="47"/>
        <v/>
      </c>
      <c r="AQ45" s="35"/>
      <c r="AR45" s="29"/>
      <c r="AS45" s="105"/>
      <c r="AT45" s="95" t="str">
        <f t="shared" si="48"/>
        <v/>
      </c>
      <c r="AU45" s="22" t="str">
        <f t="shared" si="49"/>
        <v/>
      </c>
      <c r="AV45" s="87">
        <f>IF(AND(AU45&lt;&gt;"",AU45&gt;Point!$I$8),AU45-Point!$I$8,0)</f>
        <v>0</v>
      </c>
      <c r="AW45" s="22">
        <f>IF(AV45&lt;&gt;0,VLOOKUP(AV45,Point!$I$11:$J$48,2),0)</f>
        <v>0</v>
      </c>
      <c r="AX45" s="26"/>
      <c r="AY45" s="22" t="str">
        <f t="shared" si="50"/>
        <v/>
      </c>
      <c r="AZ45" s="22" t="str">
        <f t="shared" si="51"/>
        <v/>
      </c>
      <c r="BA45" s="22" t="str">
        <f t="shared" si="52"/>
        <v/>
      </c>
      <c r="BB45" s="43">
        <f>IF(AY45&lt;&gt;"",VLOOKUP(BA45,Point!$A$3:$B$122,2),0)</f>
        <v>0</v>
      </c>
      <c r="BC45" s="128" t="str">
        <f t="shared" si="53"/>
        <v/>
      </c>
      <c r="BD45" s="65"/>
      <c r="BE45" s="27"/>
      <c r="BF45" s="22">
        <f t="shared" si="25"/>
        <v>0</v>
      </c>
      <c r="BG45" s="65"/>
      <c r="BH45" s="27"/>
      <c r="BI45" s="22">
        <f t="shared" si="26"/>
        <v>0</v>
      </c>
      <c r="BJ45" s="65"/>
      <c r="BK45" s="27"/>
      <c r="BL45" s="22">
        <f t="shared" si="27"/>
        <v>0</v>
      </c>
      <c r="BM45" s="65"/>
      <c r="BN45" s="27"/>
      <c r="BO45" s="150">
        <f t="shared" si="28"/>
        <v>0</v>
      </c>
      <c r="BP45" s="95" t="str">
        <f t="shared" si="29"/>
        <v/>
      </c>
      <c r="BQ45" s="22" t="str">
        <f t="shared" si="30"/>
        <v/>
      </c>
      <c r="BR45" s="57">
        <f>IF(BP45&lt;&gt;"",VLOOKUP(BQ45,Point!$A$3:$B$122,2),0)</f>
        <v>0</v>
      </c>
      <c r="BS45" s="64" t="str">
        <f t="shared" si="54"/>
        <v/>
      </c>
    </row>
    <row r="46" spans="1:71" ht="12.95" customHeight="1" x14ac:dyDescent="0.25">
      <c r="A46" s="41" t="str">
        <f t="shared" si="31"/>
        <v/>
      </c>
      <c r="B46" s="52" t="str">
        <f t="shared" si="24"/>
        <v/>
      </c>
      <c r="C46" s="34"/>
      <c r="D46" s="29"/>
      <c r="E46" s="29"/>
      <c r="F46" s="29"/>
      <c r="G46" s="31"/>
      <c r="H46" s="48"/>
      <c r="I46" s="53" t="str">
        <f t="shared" si="32"/>
        <v/>
      </c>
      <c r="J46" s="54" t="str">
        <f t="shared" si="33"/>
        <v/>
      </c>
      <c r="K46" s="54" t="str">
        <f t="shared" si="34"/>
        <v/>
      </c>
      <c r="L46" s="55" t="str">
        <f t="shared" si="35"/>
        <v/>
      </c>
      <c r="M46" s="36" t="str">
        <f t="shared" si="36"/>
        <v/>
      </c>
      <c r="N46" s="26"/>
      <c r="O46" s="43">
        <f>IF(N46,VLOOKUP(N46,Point!$A$3:$B$122,2),0)</f>
        <v>0</v>
      </c>
      <c r="P46" s="61" t="str">
        <f t="shared" si="37"/>
        <v/>
      </c>
      <c r="Q46" s="35"/>
      <c r="R46" s="26"/>
      <c r="S46" s="100"/>
      <c r="T46" s="102" t="str">
        <f t="shared" si="38"/>
        <v/>
      </c>
      <c r="U46" s="35"/>
      <c r="V46" s="29"/>
      <c r="W46" s="105"/>
      <c r="X46" s="102" t="str">
        <f t="shared" si="39"/>
        <v/>
      </c>
      <c r="Y46" s="119" t="str">
        <f t="shared" si="40"/>
        <v/>
      </c>
      <c r="Z46" s="35"/>
      <c r="AA46" s="26"/>
      <c r="AB46" s="100"/>
      <c r="AC46" s="102" t="str">
        <f t="shared" si="41"/>
        <v/>
      </c>
      <c r="AD46" s="35"/>
      <c r="AE46" s="26"/>
      <c r="AF46" s="105"/>
      <c r="AG46" s="102" t="str">
        <f t="shared" si="42"/>
        <v/>
      </c>
      <c r="AH46" s="119" t="str">
        <f t="shared" si="43"/>
        <v/>
      </c>
      <c r="AI46" s="41" t="str">
        <f t="shared" si="44"/>
        <v/>
      </c>
      <c r="AJ46" s="22" t="str">
        <f t="shared" si="45"/>
        <v/>
      </c>
      <c r="AK46" s="57">
        <f>IF(AJ46&lt;&gt;"",VLOOKUP(AJ46,Point!$A$3:$B$122,2),0)</f>
        <v>0</v>
      </c>
      <c r="AL46" s="61" t="str">
        <f t="shared" si="46"/>
        <v/>
      </c>
      <c r="AM46" s="35"/>
      <c r="AN46" s="26"/>
      <c r="AO46" s="100"/>
      <c r="AP46" s="102" t="str">
        <f t="shared" si="47"/>
        <v/>
      </c>
      <c r="AQ46" s="35"/>
      <c r="AR46" s="29"/>
      <c r="AS46" s="105"/>
      <c r="AT46" s="95" t="str">
        <f t="shared" si="48"/>
        <v/>
      </c>
      <c r="AU46" s="22" t="str">
        <f t="shared" si="49"/>
        <v/>
      </c>
      <c r="AV46" s="87">
        <f>IF(AND(AU46&lt;&gt;"",AU46&gt;Point!$I$8),AU46-Point!$I$8,0)</f>
        <v>0</v>
      </c>
      <c r="AW46" s="22">
        <f>IF(AV46&lt;&gt;0,VLOOKUP(AV46,Point!$I$11:$J$48,2),0)</f>
        <v>0</v>
      </c>
      <c r="AX46" s="26"/>
      <c r="AY46" s="22" t="str">
        <f t="shared" si="50"/>
        <v/>
      </c>
      <c r="AZ46" s="22" t="str">
        <f t="shared" si="51"/>
        <v/>
      </c>
      <c r="BA46" s="22" t="str">
        <f t="shared" si="52"/>
        <v/>
      </c>
      <c r="BB46" s="43">
        <f>IF(AY46&lt;&gt;"",VLOOKUP(BA46,Point!$A$3:$B$122,2),0)</f>
        <v>0</v>
      </c>
      <c r="BC46" s="128" t="str">
        <f t="shared" si="53"/>
        <v/>
      </c>
      <c r="BD46" s="65"/>
      <c r="BE46" s="27"/>
      <c r="BF46" s="22">
        <f t="shared" si="25"/>
        <v>0</v>
      </c>
      <c r="BG46" s="65"/>
      <c r="BH46" s="27"/>
      <c r="BI46" s="22">
        <f t="shared" si="26"/>
        <v>0</v>
      </c>
      <c r="BJ46" s="65"/>
      <c r="BK46" s="27"/>
      <c r="BL46" s="22">
        <f t="shared" si="27"/>
        <v>0</v>
      </c>
      <c r="BM46" s="65"/>
      <c r="BN46" s="27"/>
      <c r="BO46" s="150">
        <f t="shared" si="28"/>
        <v>0</v>
      </c>
      <c r="BP46" s="95" t="str">
        <f t="shared" si="29"/>
        <v/>
      </c>
      <c r="BQ46" s="22" t="str">
        <f t="shared" si="30"/>
        <v/>
      </c>
      <c r="BR46" s="57">
        <f>IF(BP46&lt;&gt;"",VLOOKUP(BQ46,Point!$A$3:$B$122,2),0)</f>
        <v>0</v>
      </c>
      <c r="BS46" s="64" t="str">
        <f t="shared" si="54"/>
        <v/>
      </c>
    </row>
    <row r="47" spans="1:71" ht="12.95" customHeight="1" x14ac:dyDescent="0.25">
      <c r="A47" s="41" t="str">
        <f t="shared" si="31"/>
        <v/>
      </c>
      <c r="B47" s="52" t="str">
        <f t="shared" si="24"/>
        <v/>
      </c>
      <c r="C47" s="34"/>
      <c r="D47" s="29"/>
      <c r="E47" s="29"/>
      <c r="F47" s="29"/>
      <c r="G47" s="31"/>
      <c r="H47" s="48"/>
      <c r="I47" s="53" t="str">
        <f t="shared" si="32"/>
        <v/>
      </c>
      <c r="J47" s="54" t="str">
        <f t="shared" si="33"/>
        <v/>
      </c>
      <c r="K47" s="54" t="str">
        <f t="shared" si="34"/>
        <v/>
      </c>
      <c r="L47" s="55" t="str">
        <f t="shared" si="35"/>
        <v/>
      </c>
      <c r="M47" s="36" t="str">
        <f t="shared" si="36"/>
        <v/>
      </c>
      <c r="N47" s="26"/>
      <c r="O47" s="43">
        <f>IF(N47,VLOOKUP(N47,Point!$A$3:$B$122,2),0)</f>
        <v>0</v>
      </c>
      <c r="P47" s="61" t="str">
        <f t="shared" si="37"/>
        <v/>
      </c>
      <c r="Q47" s="35"/>
      <c r="R47" s="26"/>
      <c r="S47" s="100"/>
      <c r="T47" s="102" t="str">
        <f t="shared" si="38"/>
        <v/>
      </c>
      <c r="U47" s="35"/>
      <c r="V47" s="29"/>
      <c r="W47" s="105"/>
      <c r="X47" s="102" t="str">
        <f t="shared" si="39"/>
        <v/>
      </c>
      <c r="Y47" s="119" t="str">
        <f t="shared" si="40"/>
        <v/>
      </c>
      <c r="Z47" s="35"/>
      <c r="AA47" s="26"/>
      <c r="AB47" s="100"/>
      <c r="AC47" s="102" t="str">
        <f t="shared" si="41"/>
        <v/>
      </c>
      <c r="AD47" s="35"/>
      <c r="AE47" s="26"/>
      <c r="AF47" s="105"/>
      <c r="AG47" s="102" t="str">
        <f t="shared" si="42"/>
        <v/>
      </c>
      <c r="AH47" s="119" t="str">
        <f t="shared" si="43"/>
        <v/>
      </c>
      <c r="AI47" s="41" t="str">
        <f t="shared" si="44"/>
        <v/>
      </c>
      <c r="AJ47" s="22" t="str">
        <f t="shared" si="45"/>
        <v/>
      </c>
      <c r="AK47" s="57">
        <f>IF(AJ47&lt;&gt;"",VLOOKUP(AJ47,Point!$A$3:$B$122,2),0)</f>
        <v>0</v>
      </c>
      <c r="AL47" s="61" t="str">
        <f t="shared" si="46"/>
        <v/>
      </c>
      <c r="AM47" s="35"/>
      <c r="AN47" s="26"/>
      <c r="AO47" s="100"/>
      <c r="AP47" s="102" t="str">
        <f t="shared" si="47"/>
        <v/>
      </c>
      <c r="AQ47" s="35"/>
      <c r="AR47" s="29"/>
      <c r="AS47" s="105"/>
      <c r="AT47" s="95" t="str">
        <f t="shared" si="48"/>
        <v/>
      </c>
      <c r="AU47" s="22" t="str">
        <f t="shared" si="49"/>
        <v/>
      </c>
      <c r="AV47" s="87">
        <f>IF(AND(AU47&lt;&gt;"",AU47&gt;Point!$I$8),AU47-Point!$I$8,0)</f>
        <v>0</v>
      </c>
      <c r="AW47" s="22">
        <f>IF(AV47&lt;&gt;0,VLOOKUP(AV47,Point!$I$11:$J$48,2),0)</f>
        <v>0</v>
      </c>
      <c r="AX47" s="26"/>
      <c r="AY47" s="22" t="str">
        <f t="shared" si="50"/>
        <v/>
      </c>
      <c r="AZ47" s="22" t="str">
        <f t="shared" si="51"/>
        <v/>
      </c>
      <c r="BA47" s="22" t="str">
        <f t="shared" si="52"/>
        <v/>
      </c>
      <c r="BB47" s="43">
        <f>IF(AY47&lt;&gt;"",VLOOKUP(BA47,Point!$A$3:$B$122,2),0)</f>
        <v>0</v>
      </c>
      <c r="BC47" s="128" t="str">
        <f t="shared" si="53"/>
        <v/>
      </c>
      <c r="BD47" s="65"/>
      <c r="BE47" s="27"/>
      <c r="BF47" s="22">
        <f t="shared" si="25"/>
        <v>0</v>
      </c>
      <c r="BG47" s="65"/>
      <c r="BH47" s="27"/>
      <c r="BI47" s="22">
        <f t="shared" si="26"/>
        <v>0</v>
      </c>
      <c r="BJ47" s="65"/>
      <c r="BK47" s="27"/>
      <c r="BL47" s="22">
        <f t="shared" si="27"/>
        <v>0</v>
      </c>
      <c r="BM47" s="65"/>
      <c r="BN47" s="27"/>
      <c r="BO47" s="150">
        <f t="shared" si="28"/>
        <v>0</v>
      </c>
      <c r="BP47" s="95" t="str">
        <f t="shared" si="29"/>
        <v/>
      </c>
      <c r="BQ47" s="22" t="str">
        <f t="shared" si="30"/>
        <v/>
      </c>
      <c r="BR47" s="57">
        <f>IF(BP47&lt;&gt;"",VLOOKUP(BQ47,Point!$A$3:$B$122,2),0)</f>
        <v>0</v>
      </c>
      <c r="BS47" s="64" t="str">
        <f t="shared" si="54"/>
        <v/>
      </c>
    </row>
    <row r="48" spans="1:71" ht="12.95" customHeight="1" x14ac:dyDescent="0.25">
      <c r="A48" s="41" t="str">
        <f t="shared" si="31"/>
        <v/>
      </c>
      <c r="B48" s="52" t="str">
        <f t="shared" si="24"/>
        <v/>
      </c>
      <c r="C48" s="34"/>
      <c r="D48" s="29"/>
      <c r="E48" s="29"/>
      <c r="F48" s="29"/>
      <c r="G48" s="31"/>
      <c r="H48" s="48"/>
      <c r="I48" s="53" t="str">
        <f t="shared" si="32"/>
        <v/>
      </c>
      <c r="J48" s="54" t="str">
        <f t="shared" si="33"/>
        <v/>
      </c>
      <c r="K48" s="54" t="str">
        <f t="shared" si="34"/>
        <v/>
      </c>
      <c r="L48" s="55" t="str">
        <f t="shared" si="35"/>
        <v/>
      </c>
      <c r="M48" s="36" t="str">
        <f t="shared" si="36"/>
        <v/>
      </c>
      <c r="N48" s="26"/>
      <c r="O48" s="43">
        <f>IF(N48,VLOOKUP(N48,Point!$A$3:$B$122,2),0)</f>
        <v>0</v>
      </c>
      <c r="P48" s="61" t="str">
        <f t="shared" si="37"/>
        <v/>
      </c>
      <c r="Q48" s="35"/>
      <c r="R48" s="26"/>
      <c r="S48" s="100"/>
      <c r="T48" s="102" t="str">
        <f t="shared" si="38"/>
        <v/>
      </c>
      <c r="U48" s="35"/>
      <c r="V48" s="29"/>
      <c r="W48" s="105"/>
      <c r="X48" s="102" t="str">
        <f t="shared" si="39"/>
        <v/>
      </c>
      <c r="Y48" s="119" t="str">
        <f t="shared" si="40"/>
        <v/>
      </c>
      <c r="Z48" s="35"/>
      <c r="AA48" s="26"/>
      <c r="AB48" s="100"/>
      <c r="AC48" s="102" t="str">
        <f t="shared" si="41"/>
        <v/>
      </c>
      <c r="AD48" s="35"/>
      <c r="AE48" s="26"/>
      <c r="AF48" s="105"/>
      <c r="AG48" s="102" t="str">
        <f t="shared" si="42"/>
        <v/>
      </c>
      <c r="AH48" s="119" t="str">
        <f t="shared" si="43"/>
        <v/>
      </c>
      <c r="AI48" s="41" t="str">
        <f t="shared" si="44"/>
        <v/>
      </c>
      <c r="AJ48" s="22" t="str">
        <f t="shared" si="45"/>
        <v/>
      </c>
      <c r="AK48" s="57">
        <f>IF(AJ48&lt;&gt;"",VLOOKUP(AJ48,Point!$A$3:$B$122,2),0)</f>
        <v>0</v>
      </c>
      <c r="AL48" s="61" t="str">
        <f t="shared" si="46"/>
        <v/>
      </c>
      <c r="AM48" s="35"/>
      <c r="AN48" s="26"/>
      <c r="AO48" s="100"/>
      <c r="AP48" s="102" t="str">
        <f t="shared" si="47"/>
        <v/>
      </c>
      <c r="AQ48" s="35"/>
      <c r="AR48" s="29"/>
      <c r="AS48" s="105"/>
      <c r="AT48" s="95" t="str">
        <f t="shared" si="48"/>
        <v/>
      </c>
      <c r="AU48" s="22" t="str">
        <f t="shared" si="49"/>
        <v/>
      </c>
      <c r="AV48" s="87">
        <f>IF(AND(AU48&lt;&gt;"",AU48&gt;Point!$I$8),AU48-Point!$I$8,0)</f>
        <v>0</v>
      </c>
      <c r="AW48" s="22">
        <f>IF(AV48&lt;&gt;0,VLOOKUP(AV48,Point!$I$11:$J$48,2),0)</f>
        <v>0</v>
      </c>
      <c r="AX48" s="26"/>
      <c r="AY48" s="22" t="str">
        <f t="shared" si="50"/>
        <v/>
      </c>
      <c r="AZ48" s="22" t="str">
        <f t="shared" si="51"/>
        <v/>
      </c>
      <c r="BA48" s="22" t="str">
        <f t="shared" si="52"/>
        <v/>
      </c>
      <c r="BB48" s="43">
        <f>IF(AY48&lt;&gt;"",VLOOKUP(BA48,Point!$A$3:$B$122,2),0)</f>
        <v>0</v>
      </c>
      <c r="BC48" s="128" t="str">
        <f t="shared" si="53"/>
        <v/>
      </c>
      <c r="BD48" s="65"/>
      <c r="BE48" s="27"/>
      <c r="BF48" s="22">
        <f t="shared" si="25"/>
        <v>0</v>
      </c>
      <c r="BG48" s="65"/>
      <c r="BH48" s="27"/>
      <c r="BI48" s="22">
        <f t="shared" si="26"/>
        <v>0</v>
      </c>
      <c r="BJ48" s="65"/>
      <c r="BK48" s="27"/>
      <c r="BL48" s="22">
        <f t="shared" si="27"/>
        <v>0</v>
      </c>
      <c r="BM48" s="65"/>
      <c r="BN48" s="27"/>
      <c r="BO48" s="150">
        <f t="shared" si="28"/>
        <v>0</v>
      </c>
      <c r="BP48" s="95" t="str">
        <f t="shared" si="29"/>
        <v/>
      </c>
      <c r="BQ48" s="22" t="str">
        <f t="shared" si="30"/>
        <v/>
      </c>
      <c r="BR48" s="57">
        <f>IF(BP48&lt;&gt;"",VLOOKUP(BQ48,Point!$A$3:$B$122,2),0)</f>
        <v>0</v>
      </c>
      <c r="BS48" s="64" t="str">
        <f t="shared" si="54"/>
        <v/>
      </c>
    </row>
    <row r="49" spans="1:71" ht="12.95" customHeight="1" x14ac:dyDescent="0.25">
      <c r="A49" s="41" t="str">
        <f t="shared" si="31"/>
        <v/>
      </c>
      <c r="B49" s="52" t="str">
        <f t="shared" si="24"/>
        <v/>
      </c>
      <c r="C49" s="34"/>
      <c r="D49" s="29"/>
      <c r="E49" s="29"/>
      <c r="F49" s="29"/>
      <c r="G49" s="31"/>
      <c r="H49" s="48"/>
      <c r="I49" s="53" t="str">
        <f t="shared" si="32"/>
        <v/>
      </c>
      <c r="J49" s="54" t="str">
        <f t="shared" si="33"/>
        <v/>
      </c>
      <c r="K49" s="54" t="str">
        <f t="shared" si="34"/>
        <v/>
      </c>
      <c r="L49" s="55" t="str">
        <f t="shared" si="35"/>
        <v/>
      </c>
      <c r="M49" s="36" t="str">
        <f t="shared" si="36"/>
        <v/>
      </c>
      <c r="N49" s="26"/>
      <c r="O49" s="43">
        <f>IF(N49,VLOOKUP(N49,Point!$A$3:$B$122,2),0)</f>
        <v>0</v>
      </c>
      <c r="P49" s="61" t="str">
        <f t="shared" si="37"/>
        <v/>
      </c>
      <c r="Q49" s="35"/>
      <c r="R49" s="26"/>
      <c r="S49" s="100"/>
      <c r="T49" s="102" t="str">
        <f t="shared" si="38"/>
        <v/>
      </c>
      <c r="U49" s="35"/>
      <c r="V49" s="29"/>
      <c r="W49" s="105"/>
      <c r="X49" s="102" t="str">
        <f t="shared" si="39"/>
        <v/>
      </c>
      <c r="Y49" s="119" t="str">
        <f t="shared" si="40"/>
        <v/>
      </c>
      <c r="Z49" s="35"/>
      <c r="AA49" s="26"/>
      <c r="AB49" s="100"/>
      <c r="AC49" s="102" t="str">
        <f t="shared" si="41"/>
        <v/>
      </c>
      <c r="AD49" s="35"/>
      <c r="AE49" s="26"/>
      <c r="AF49" s="105"/>
      <c r="AG49" s="102" t="str">
        <f t="shared" si="42"/>
        <v/>
      </c>
      <c r="AH49" s="119" t="str">
        <f t="shared" si="43"/>
        <v/>
      </c>
      <c r="AI49" s="41" t="str">
        <f t="shared" si="44"/>
        <v/>
      </c>
      <c r="AJ49" s="22" t="str">
        <f t="shared" si="45"/>
        <v/>
      </c>
      <c r="AK49" s="57">
        <f>IF(AJ49&lt;&gt;"",VLOOKUP(AJ49,Point!$A$3:$B$122,2),0)</f>
        <v>0</v>
      </c>
      <c r="AL49" s="61" t="str">
        <f t="shared" si="46"/>
        <v/>
      </c>
      <c r="AM49" s="35"/>
      <c r="AN49" s="26"/>
      <c r="AO49" s="100"/>
      <c r="AP49" s="102" t="str">
        <f t="shared" si="47"/>
        <v/>
      </c>
      <c r="AQ49" s="35"/>
      <c r="AR49" s="29"/>
      <c r="AS49" s="105"/>
      <c r="AT49" s="95" t="str">
        <f t="shared" si="48"/>
        <v/>
      </c>
      <c r="AU49" s="22" t="str">
        <f t="shared" si="49"/>
        <v/>
      </c>
      <c r="AV49" s="87">
        <f>IF(AND(AU49&lt;&gt;"",AU49&gt;Point!$I$8),AU49-Point!$I$8,0)</f>
        <v>0</v>
      </c>
      <c r="AW49" s="22">
        <f>IF(AV49&lt;&gt;0,VLOOKUP(AV49,Point!$I$11:$J$48,2),0)</f>
        <v>0</v>
      </c>
      <c r="AX49" s="26"/>
      <c r="AY49" s="22" t="str">
        <f t="shared" si="50"/>
        <v/>
      </c>
      <c r="AZ49" s="22" t="str">
        <f t="shared" si="51"/>
        <v/>
      </c>
      <c r="BA49" s="22" t="str">
        <f t="shared" si="52"/>
        <v/>
      </c>
      <c r="BB49" s="43">
        <f>IF(AY49&lt;&gt;"",VLOOKUP(BA49,Point!$A$3:$B$122,2),0)</f>
        <v>0</v>
      </c>
      <c r="BC49" s="128" t="str">
        <f t="shared" si="53"/>
        <v/>
      </c>
      <c r="BD49" s="65"/>
      <c r="BE49" s="27"/>
      <c r="BF49" s="22">
        <f t="shared" si="25"/>
        <v>0</v>
      </c>
      <c r="BG49" s="65"/>
      <c r="BH49" s="27"/>
      <c r="BI49" s="22">
        <f t="shared" si="26"/>
        <v>0</v>
      </c>
      <c r="BJ49" s="65"/>
      <c r="BK49" s="27"/>
      <c r="BL49" s="22">
        <f t="shared" si="27"/>
        <v>0</v>
      </c>
      <c r="BM49" s="65"/>
      <c r="BN49" s="27"/>
      <c r="BO49" s="150">
        <f t="shared" si="28"/>
        <v>0</v>
      </c>
      <c r="BP49" s="95" t="str">
        <f t="shared" si="29"/>
        <v/>
      </c>
      <c r="BQ49" s="22" t="str">
        <f t="shared" si="30"/>
        <v/>
      </c>
      <c r="BR49" s="57">
        <f>IF(BP49&lt;&gt;"",VLOOKUP(BQ49,Point!$A$3:$B$122,2),0)</f>
        <v>0</v>
      </c>
      <c r="BS49" s="64" t="str">
        <f t="shared" si="54"/>
        <v/>
      </c>
    </row>
    <row r="50" spans="1:71" ht="12.95" customHeight="1" x14ac:dyDescent="0.25">
      <c r="A50" s="41" t="str">
        <f t="shared" si="31"/>
        <v/>
      </c>
      <c r="B50" s="52" t="str">
        <f t="shared" si="24"/>
        <v/>
      </c>
      <c r="C50" s="34"/>
      <c r="D50" s="29"/>
      <c r="E50" s="29"/>
      <c r="F50" s="29"/>
      <c r="G50" s="31"/>
      <c r="H50" s="48"/>
      <c r="I50" s="53" t="str">
        <f t="shared" si="32"/>
        <v/>
      </c>
      <c r="J50" s="54" t="str">
        <f t="shared" si="33"/>
        <v/>
      </c>
      <c r="K50" s="54" t="str">
        <f t="shared" si="34"/>
        <v/>
      </c>
      <c r="L50" s="55" t="str">
        <f t="shared" si="35"/>
        <v/>
      </c>
      <c r="M50" s="36" t="str">
        <f t="shared" si="36"/>
        <v/>
      </c>
      <c r="N50" s="26"/>
      <c r="O50" s="43">
        <f>IF(N50,VLOOKUP(N50,Point!$A$3:$B$122,2),0)</f>
        <v>0</v>
      </c>
      <c r="P50" s="61" t="str">
        <f t="shared" si="37"/>
        <v/>
      </c>
      <c r="Q50" s="35"/>
      <c r="R50" s="26"/>
      <c r="S50" s="100"/>
      <c r="T50" s="102" t="str">
        <f t="shared" si="38"/>
        <v/>
      </c>
      <c r="U50" s="35"/>
      <c r="V50" s="29"/>
      <c r="W50" s="105"/>
      <c r="X50" s="102" t="str">
        <f t="shared" si="39"/>
        <v/>
      </c>
      <c r="Y50" s="119" t="str">
        <f t="shared" si="40"/>
        <v/>
      </c>
      <c r="Z50" s="35"/>
      <c r="AA50" s="26"/>
      <c r="AB50" s="100"/>
      <c r="AC50" s="102" t="str">
        <f t="shared" si="41"/>
        <v/>
      </c>
      <c r="AD50" s="35"/>
      <c r="AE50" s="26"/>
      <c r="AF50" s="105"/>
      <c r="AG50" s="102" t="str">
        <f t="shared" si="42"/>
        <v/>
      </c>
      <c r="AH50" s="119" t="str">
        <f t="shared" si="43"/>
        <v/>
      </c>
      <c r="AI50" s="41" t="str">
        <f t="shared" si="44"/>
        <v/>
      </c>
      <c r="AJ50" s="22" t="str">
        <f t="shared" si="45"/>
        <v/>
      </c>
      <c r="AK50" s="57">
        <f>IF(AJ50&lt;&gt;"",VLOOKUP(AJ50,Point!$A$3:$B$122,2),0)</f>
        <v>0</v>
      </c>
      <c r="AL50" s="61" t="str">
        <f t="shared" si="46"/>
        <v/>
      </c>
      <c r="AM50" s="35"/>
      <c r="AN50" s="26"/>
      <c r="AO50" s="100"/>
      <c r="AP50" s="102" t="str">
        <f t="shared" si="47"/>
        <v/>
      </c>
      <c r="AQ50" s="35"/>
      <c r="AR50" s="29"/>
      <c r="AS50" s="105"/>
      <c r="AT50" s="95" t="str">
        <f t="shared" si="48"/>
        <v/>
      </c>
      <c r="AU50" s="22" t="str">
        <f t="shared" si="49"/>
        <v/>
      </c>
      <c r="AV50" s="87">
        <f>IF(AND(AU50&lt;&gt;"",AU50&gt;Point!$I$8),AU50-Point!$I$8,0)</f>
        <v>0</v>
      </c>
      <c r="AW50" s="22">
        <f>IF(AV50&lt;&gt;0,VLOOKUP(AV50,Point!$I$11:$J$48,2),0)</f>
        <v>0</v>
      </c>
      <c r="AX50" s="26"/>
      <c r="AY50" s="22" t="str">
        <f t="shared" si="50"/>
        <v/>
      </c>
      <c r="AZ50" s="22" t="str">
        <f t="shared" si="51"/>
        <v/>
      </c>
      <c r="BA50" s="22" t="str">
        <f t="shared" si="52"/>
        <v/>
      </c>
      <c r="BB50" s="43">
        <f>IF(AY50&lt;&gt;"",VLOOKUP(BA50,Point!$A$3:$B$122,2),0)</f>
        <v>0</v>
      </c>
      <c r="BC50" s="128" t="str">
        <f t="shared" si="53"/>
        <v/>
      </c>
      <c r="BD50" s="65"/>
      <c r="BE50" s="27"/>
      <c r="BF50" s="22">
        <f t="shared" si="25"/>
        <v>0</v>
      </c>
      <c r="BG50" s="65"/>
      <c r="BH50" s="27"/>
      <c r="BI50" s="22">
        <f t="shared" si="26"/>
        <v>0</v>
      </c>
      <c r="BJ50" s="65"/>
      <c r="BK50" s="27"/>
      <c r="BL50" s="22">
        <f t="shared" si="27"/>
        <v>0</v>
      </c>
      <c r="BM50" s="65"/>
      <c r="BN50" s="27"/>
      <c r="BO50" s="150">
        <f t="shared" si="28"/>
        <v>0</v>
      </c>
      <c r="BP50" s="95" t="str">
        <f t="shared" si="29"/>
        <v/>
      </c>
      <c r="BQ50" s="22" t="str">
        <f t="shared" si="30"/>
        <v/>
      </c>
      <c r="BR50" s="57">
        <f>IF(BP50&lt;&gt;"",VLOOKUP(BQ50,Point!$A$3:$B$122,2),0)</f>
        <v>0</v>
      </c>
      <c r="BS50" s="64" t="str">
        <f t="shared" si="54"/>
        <v/>
      </c>
    </row>
    <row r="51" spans="1:71" ht="12.95" customHeight="1" x14ac:dyDescent="0.25">
      <c r="A51" s="41" t="str">
        <f t="shared" si="31"/>
        <v/>
      </c>
      <c r="B51" s="52" t="str">
        <f t="shared" si="24"/>
        <v/>
      </c>
      <c r="C51" s="34"/>
      <c r="D51" s="29"/>
      <c r="E51" s="29"/>
      <c r="F51" s="29"/>
      <c r="G51" s="31"/>
      <c r="H51" s="48"/>
      <c r="I51" s="53" t="str">
        <f t="shared" si="32"/>
        <v/>
      </c>
      <c r="J51" s="54" t="str">
        <f t="shared" si="33"/>
        <v/>
      </c>
      <c r="K51" s="54" t="str">
        <f t="shared" si="34"/>
        <v/>
      </c>
      <c r="L51" s="55" t="str">
        <f t="shared" si="35"/>
        <v/>
      </c>
      <c r="M51" s="36" t="str">
        <f t="shared" si="36"/>
        <v/>
      </c>
      <c r="N51" s="26"/>
      <c r="O51" s="43">
        <f>IF(N51,VLOOKUP(N51,Point!$A$3:$B$122,2),0)</f>
        <v>0</v>
      </c>
      <c r="P51" s="61" t="str">
        <f t="shared" si="37"/>
        <v/>
      </c>
      <c r="Q51" s="35"/>
      <c r="R51" s="26"/>
      <c r="S51" s="100"/>
      <c r="T51" s="102" t="str">
        <f t="shared" si="38"/>
        <v/>
      </c>
      <c r="U51" s="35"/>
      <c r="V51" s="29"/>
      <c r="W51" s="105"/>
      <c r="X51" s="102" t="str">
        <f t="shared" si="39"/>
        <v/>
      </c>
      <c r="Y51" s="119" t="str">
        <f t="shared" si="40"/>
        <v/>
      </c>
      <c r="Z51" s="35"/>
      <c r="AA51" s="26"/>
      <c r="AB51" s="100"/>
      <c r="AC51" s="102" t="str">
        <f t="shared" si="41"/>
        <v/>
      </c>
      <c r="AD51" s="35"/>
      <c r="AE51" s="26"/>
      <c r="AF51" s="105"/>
      <c r="AG51" s="102" t="str">
        <f t="shared" si="42"/>
        <v/>
      </c>
      <c r="AH51" s="119" t="str">
        <f t="shared" si="43"/>
        <v/>
      </c>
      <c r="AI51" s="41" t="str">
        <f t="shared" si="44"/>
        <v/>
      </c>
      <c r="AJ51" s="22" t="str">
        <f t="shared" si="45"/>
        <v/>
      </c>
      <c r="AK51" s="57">
        <f>IF(AJ51&lt;&gt;"",VLOOKUP(AJ51,Point!$A$3:$B$122,2),0)</f>
        <v>0</v>
      </c>
      <c r="AL51" s="61" t="str">
        <f t="shared" si="46"/>
        <v/>
      </c>
      <c r="AM51" s="35"/>
      <c r="AN51" s="26"/>
      <c r="AO51" s="100"/>
      <c r="AP51" s="102" t="str">
        <f t="shared" si="47"/>
        <v/>
      </c>
      <c r="AQ51" s="35"/>
      <c r="AR51" s="29"/>
      <c r="AS51" s="105"/>
      <c r="AT51" s="95" t="str">
        <f t="shared" si="48"/>
        <v/>
      </c>
      <c r="AU51" s="22" t="str">
        <f t="shared" si="49"/>
        <v/>
      </c>
      <c r="AV51" s="87">
        <f>IF(AND(AU51&lt;&gt;"",AU51&gt;Point!$I$8),AU51-Point!$I$8,0)</f>
        <v>0</v>
      </c>
      <c r="AW51" s="22">
        <f>IF(AV51&lt;&gt;0,VLOOKUP(AV51,Point!$I$11:$J$48,2),0)</f>
        <v>0</v>
      </c>
      <c r="AX51" s="26"/>
      <c r="AY51" s="22" t="str">
        <f t="shared" si="50"/>
        <v/>
      </c>
      <c r="AZ51" s="22" t="str">
        <f t="shared" si="51"/>
        <v/>
      </c>
      <c r="BA51" s="22" t="str">
        <f t="shared" si="52"/>
        <v/>
      </c>
      <c r="BB51" s="43">
        <f>IF(AY51&lt;&gt;"",VLOOKUP(BA51,Point!$A$3:$B$122,2),0)</f>
        <v>0</v>
      </c>
      <c r="BC51" s="128" t="str">
        <f t="shared" si="53"/>
        <v/>
      </c>
      <c r="BD51" s="65"/>
      <c r="BE51" s="27"/>
      <c r="BF51" s="22">
        <f t="shared" si="25"/>
        <v>0</v>
      </c>
      <c r="BG51" s="65"/>
      <c r="BH51" s="27"/>
      <c r="BI51" s="22">
        <f t="shared" si="26"/>
        <v>0</v>
      </c>
      <c r="BJ51" s="65"/>
      <c r="BK51" s="27"/>
      <c r="BL51" s="22">
        <f t="shared" si="27"/>
        <v>0</v>
      </c>
      <c r="BM51" s="65"/>
      <c r="BN51" s="27"/>
      <c r="BO51" s="150">
        <f t="shared" si="28"/>
        <v>0</v>
      </c>
      <c r="BP51" s="95" t="str">
        <f t="shared" si="29"/>
        <v/>
      </c>
      <c r="BQ51" s="22" t="str">
        <f t="shared" si="30"/>
        <v/>
      </c>
      <c r="BR51" s="57">
        <f>IF(BP51&lt;&gt;"",VLOOKUP(BQ51,Point!$A$3:$B$122,2),0)</f>
        <v>0</v>
      </c>
      <c r="BS51" s="64" t="str">
        <f t="shared" si="54"/>
        <v/>
      </c>
    </row>
    <row r="52" spans="1:71" ht="12.95" customHeight="1" x14ac:dyDescent="0.25">
      <c r="A52" s="41" t="str">
        <f t="shared" si="31"/>
        <v/>
      </c>
      <c r="B52" s="52" t="str">
        <f t="shared" si="24"/>
        <v/>
      </c>
      <c r="C52" s="34"/>
      <c r="D52" s="29"/>
      <c r="E52" s="29"/>
      <c r="F52" s="29"/>
      <c r="G52" s="31"/>
      <c r="H52" s="48"/>
      <c r="I52" s="53" t="str">
        <f t="shared" si="32"/>
        <v/>
      </c>
      <c r="J52" s="54" t="str">
        <f t="shared" si="33"/>
        <v/>
      </c>
      <c r="K52" s="54" t="str">
        <f t="shared" si="34"/>
        <v/>
      </c>
      <c r="L52" s="55" t="str">
        <f t="shared" si="35"/>
        <v/>
      </c>
      <c r="M52" s="36" t="str">
        <f t="shared" si="36"/>
        <v/>
      </c>
      <c r="N52" s="26"/>
      <c r="O52" s="43">
        <f>IF(N52,VLOOKUP(N52,Point!$A$3:$B$122,2),0)</f>
        <v>0</v>
      </c>
      <c r="P52" s="61" t="str">
        <f t="shared" si="37"/>
        <v/>
      </c>
      <c r="Q52" s="35"/>
      <c r="R52" s="26"/>
      <c r="S52" s="100"/>
      <c r="T52" s="102" t="str">
        <f t="shared" si="38"/>
        <v/>
      </c>
      <c r="U52" s="35"/>
      <c r="V52" s="29"/>
      <c r="W52" s="105"/>
      <c r="X52" s="102" t="str">
        <f t="shared" si="39"/>
        <v/>
      </c>
      <c r="Y52" s="119" t="str">
        <f t="shared" si="40"/>
        <v/>
      </c>
      <c r="Z52" s="35"/>
      <c r="AA52" s="26"/>
      <c r="AB52" s="100"/>
      <c r="AC52" s="102" t="str">
        <f t="shared" si="41"/>
        <v/>
      </c>
      <c r="AD52" s="35"/>
      <c r="AE52" s="26"/>
      <c r="AF52" s="105"/>
      <c r="AG52" s="102" t="str">
        <f t="shared" si="42"/>
        <v/>
      </c>
      <c r="AH52" s="119" t="str">
        <f t="shared" si="43"/>
        <v/>
      </c>
      <c r="AI52" s="41" t="str">
        <f t="shared" si="44"/>
        <v/>
      </c>
      <c r="AJ52" s="22" t="str">
        <f t="shared" si="45"/>
        <v/>
      </c>
      <c r="AK52" s="57">
        <f>IF(AJ52&lt;&gt;"",VLOOKUP(AJ52,Point!$A$3:$B$122,2),0)</f>
        <v>0</v>
      </c>
      <c r="AL52" s="61" t="str">
        <f t="shared" si="46"/>
        <v/>
      </c>
      <c r="AM52" s="35"/>
      <c r="AN52" s="26"/>
      <c r="AO52" s="100"/>
      <c r="AP52" s="102" t="str">
        <f t="shared" si="47"/>
        <v/>
      </c>
      <c r="AQ52" s="35"/>
      <c r="AR52" s="29"/>
      <c r="AS52" s="105"/>
      <c r="AT52" s="95" t="str">
        <f t="shared" si="48"/>
        <v/>
      </c>
      <c r="AU52" s="22" t="str">
        <f t="shared" si="49"/>
        <v/>
      </c>
      <c r="AV52" s="87">
        <f>IF(AND(AU52&lt;&gt;"",AU52&gt;Point!$I$8),AU52-Point!$I$8,0)</f>
        <v>0</v>
      </c>
      <c r="AW52" s="22">
        <f>IF(AV52&lt;&gt;0,VLOOKUP(AV52,Point!$I$11:$J$48,2),0)</f>
        <v>0</v>
      </c>
      <c r="AX52" s="26"/>
      <c r="AY52" s="22" t="str">
        <f t="shared" si="50"/>
        <v/>
      </c>
      <c r="AZ52" s="22" t="str">
        <f t="shared" si="51"/>
        <v/>
      </c>
      <c r="BA52" s="22" t="str">
        <f t="shared" si="52"/>
        <v/>
      </c>
      <c r="BB52" s="43">
        <f>IF(AY52&lt;&gt;"",VLOOKUP(BA52,Point!$A$3:$B$122,2),0)</f>
        <v>0</v>
      </c>
      <c r="BC52" s="128" t="str">
        <f t="shared" si="53"/>
        <v/>
      </c>
      <c r="BD52" s="65"/>
      <c r="BE52" s="27"/>
      <c r="BF52" s="22">
        <f t="shared" si="25"/>
        <v>0</v>
      </c>
      <c r="BG52" s="65"/>
      <c r="BH52" s="27"/>
      <c r="BI52" s="22">
        <f t="shared" si="26"/>
        <v>0</v>
      </c>
      <c r="BJ52" s="65"/>
      <c r="BK52" s="27"/>
      <c r="BL52" s="22">
        <f t="shared" si="27"/>
        <v>0</v>
      </c>
      <c r="BM52" s="65"/>
      <c r="BN52" s="27"/>
      <c r="BO52" s="150">
        <f t="shared" si="28"/>
        <v>0</v>
      </c>
      <c r="BP52" s="95" t="str">
        <f t="shared" si="29"/>
        <v/>
      </c>
      <c r="BQ52" s="22" t="str">
        <f t="shared" si="30"/>
        <v/>
      </c>
      <c r="BR52" s="57">
        <f>IF(BP52&lt;&gt;"",VLOOKUP(BQ52,Point!$A$3:$B$122,2),0)</f>
        <v>0</v>
      </c>
      <c r="BS52" s="64" t="str">
        <f t="shared" si="54"/>
        <v/>
      </c>
    </row>
    <row r="53" spans="1:71" ht="12.95" customHeight="1" x14ac:dyDescent="0.25">
      <c r="A53" s="41" t="str">
        <f t="shared" si="31"/>
        <v/>
      </c>
      <c r="B53" s="52" t="str">
        <f t="shared" si="24"/>
        <v/>
      </c>
      <c r="C53" s="34"/>
      <c r="D53" s="29"/>
      <c r="E53" s="29"/>
      <c r="F53" s="29"/>
      <c r="G53" s="31"/>
      <c r="H53" s="48"/>
      <c r="I53" s="53" t="str">
        <f t="shared" si="32"/>
        <v/>
      </c>
      <c r="J53" s="54" t="str">
        <f t="shared" si="33"/>
        <v/>
      </c>
      <c r="K53" s="54" t="str">
        <f t="shared" si="34"/>
        <v/>
      </c>
      <c r="L53" s="55" t="str">
        <f t="shared" si="35"/>
        <v/>
      </c>
      <c r="M53" s="36" t="str">
        <f t="shared" si="36"/>
        <v/>
      </c>
      <c r="N53" s="26"/>
      <c r="O53" s="43">
        <f>IF(N53,VLOOKUP(N53,Point!$A$3:$B$122,2),0)</f>
        <v>0</v>
      </c>
      <c r="P53" s="61" t="str">
        <f t="shared" si="37"/>
        <v/>
      </c>
      <c r="Q53" s="35"/>
      <c r="R53" s="26"/>
      <c r="S53" s="100"/>
      <c r="T53" s="102" t="str">
        <f t="shared" si="38"/>
        <v/>
      </c>
      <c r="U53" s="35"/>
      <c r="V53" s="29"/>
      <c r="W53" s="105"/>
      <c r="X53" s="102" t="str">
        <f t="shared" si="39"/>
        <v/>
      </c>
      <c r="Y53" s="119" t="str">
        <f t="shared" si="40"/>
        <v/>
      </c>
      <c r="Z53" s="35"/>
      <c r="AA53" s="26"/>
      <c r="AB53" s="100"/>
      <c r="AC53" s="102" t="str">
        <f t="shared" si="41"/>
        <v/>
      </c>
      <c r="AD53" s="35"/>
      <c r="AE53" s="26"/>
      <c r="AF53" s="105"/>
      <c r="AG53" s="102" t="str">
        <f t="shared" si="42"/>
        <v/>
      </c>
      <c r="AH53" s="119" t="str">
        <f t="shared" si="43"/>
        <v/>
      </c>
      <c r="AI53" s="41" t="str">
        <f t="shared" si="44"/>
        <v/>
      </c>
      <c r="AJ53" s="22" t="str">
        <f t="shared" si="45"/>
        <v/>
      </c>
      <c r="AK53" s="57">
        <f>IF(AJ53&lt;&gt;"",VLOOKUP(AJ53,Point!$A$3:$B$122,2),0)</f>
        <v>0</v>
      </c>
      <c r="AL53" s="61" t="str">
        <f t="shared" si="46"/>
        <v/>
      </c>
      <c r="AM53" s="35"/>
      <c r="AN53" s="26"/>
      <c r="AO53" s="100"/>
      <c r="AP53" s="102" t="str">
        <f t="shared" si="47"/>
        <v/>
      </c>
      <c r="AQ53" s="35"/>
      <c r="AR53" s="29"/>
      <c r="AS53" s="105"/>
      <c r="AT53" s="95" t="str">
        <f t="shared" si="48"/>
        <v/>
      </c>
      <c r="AU53" s="22" t="str">
        <f t="shared" si="49"/>
        <v/>
      </c>
      <c r="AV53" s="87">
        <f>IF(AND(AU53&lt;&gt;"",AU53&gt;Point!$I$8),AU53-Point!$I$8,0)</f>
        <v>0</v>
      </c>
      <c r="AW53" s="22">
        <f>IF(AV53&lt;&gt;0,VLOOKUP(AV53,Point!$I$11:$J$48,2),0)</f>
        <v>0</v>
      </c>
      <c r="AX53" s="26"/>
      <c r="AY53" s="22" t="str">
        <f t="shared" si="50"/>
        <v/>
      </c>
      <c r="AZ53" s="22" t="str">
        <f t="shared" si="51"/>
        <v/>
      </c>
      <c r="BA53" s="22" t="str">
        <f t="shared" si="52"/>
        <v/>
      </c>
      <c r="BB53" s="43">
        <f>IF(AY53&lt;&gt;"",VLOOKUP(BA53,Point!$A$3:$B$122,2),0)</f>
        <v>0</v>
      </c>
      <c r="BC53" s="128" t="str">
        <f t="shared" si="53"/>
        <v/>
      </c>
      <c r="BD53" s="65"/>
      <c r="BE53" s="27"/>
      <c r="BF53" s="22">
        <f t="shared" si="25"/>
        <v>0</v>
      </c>
      <c r="BG53" s="65"/>
      <c r="BH53" s="27"/>
      <c r="BI53" s="22">
        <f t="shared" si="26"/>
        <v>0</v>
      </c>
      <c r="BJ53" s="65"/>
      <c r="BK53" s="27"/>
      <c r="BL53" s="22">
        <f t="shared" si="27"/>
        <v>0</v>
      </c>
      <c r="BM53" s="65"/>
      <c r="BN53" s="27"/>
      <c r="BO53" s="150">
        <f t="shared" si="28"/>
        <v>0</v>
      </c>
      <c r="BP53" s="95" t="str">
        <f t="shared" si="29"/>
        <v/>
      </c>
      <c r="BQ53" s="22" t="str">
        <f t="shared" si="30"/>
        <v/>
      </c>
      <c r="BR53" s="57">
        <f>IF(BP53&lt;&gt;"",VLOOKUP(BQ53,Point!$A$3:$B$122,2),0)</f>
        <v>0</v>
      </c>
      <c r="BS53" s="64" t="str">
        <f t="shared" si="54"/>
        <v/>
      </c>
    </row>
    <row r="54" spans="1:71" ht="12.95" customHeight="1" x14ac:dyDescent="0.25">
      <c r="A54" s="41" t="str">
        <f t="shared" si="31"/>
        <v/>
      </c>
      <c r="B54" s="52" t="str">
        <f t="shared" si="24"/>
        <v/>
      </c>
      <c r="C54" s="34"/>
      <c r="D54" s="29"/>
      <c r="E54" s="29"/>
      <c r="F54" s="29"/>
      <c r="G54" s="31"/>
      <c r="H54" s="48"/>
      <c r="I54" s="53" t="str">
        <f t="shared" si="32"/>
        <v/>
      </c>
      <c r="J54" s="54" t="str">
        <f t="shared" si="33"/>
        <v/>
      </c>
      <c r="K54" s="54" t="str">
        <f t="shared" si="34"/>
        <v/>
      </c>
      <c r="L54" s="55" t="str">
        <f t="shared" si="35"/>
        <v/>
      </c>
      <c r="M54" s="36" t="str">
        <f t="shared" si="36"/>
        <v/>
      </c>
      <c r="N54" s="26"/>
      <c r="O54" s="43">
        <f>IF(N54,VLOOKUP(N54,Point!$A$3:$B$122,2),0)</f>
        <v>0</v>
      </c>
      <c r="P54" s="61" t="str">
        <f t="shared" si="37"/>
        <v/>
      </c>
      <c r="Q54" s="35"/>
      <c r="R54" s="26"/>
      <c r="S54" s="100"/>
      <c r="T54" s="102" t="str">
        <f t="shared" si="38"/>
        <v/>
      </c>
      <c r="U54" s="35"/>
      <c r="V54" s="29"/>
      <c r="W54" s="105"/>
      <c r="X54" s="102" t="str">
        <f t="shared" si="39"/>
        <v/>
      </c>
      <c r="Y54" s="119" t="str">
        <f t="shared" si="40"/>
        <v/>
      </c>
      <c r="Z54" s="35"/>
      <c r="AA54" s="26"/>
      <c r="AB54" s="100"/>
      <c r="AC54" s="102" t="str">
        <f t="shared" si="41"/>
        <v/>
      </c>
      <c r="AD54" s="35"/>
      <c r="AE54" s="26"/>
      <c r="AF54" s="105"/>
      <c r="AG54" s="102" t="str">
        <f t="shared" si="42"/>
        <v/>
      </c>
      <c r="AH54" s="119" t="str">
        <f t="shared" si="43"/>
        <v/>
      </c>
      <c r="AI54" s="41" t="str">
        <f t="shared" si="44"/>
        <v/>
      </c>
      <c r="AJ54" s="22" t="str">
        <f t="shared" si="45"/>
        <v/>
      </c>
      <c r="AK54" s="57">
        <f>IF(AJ54&lt;&gt;"",VLOOKUP(AJ54,Point!$A$3:$B$122,2),0)</f>
        <v>0</v>
      </c>
      <c r="AL54" s="61" t="str">
        <f t="shared" si="46"/>
        <v/>
      </c>
      <c r="AM54" s="35"/>
      <c r="AN54" s="26"/>
      <c r="AO54" s="100"/>
      <c r="AP54" s="102" t="str">
        <f t="shared" si="47"/>
        <v/>
      </c>
      <c r="AQ54" s="35"/>
      <c r="AR54" s="29"/>
      <c r="AS54" s="105"/>
      <c r="AT54" s="95" t="str">
        <f t="shared" si="48"/>
        <v/>
      </c>
      <c r="AU54" s="22" t="str">
        <f t="shared" si="49"/>
        <v/>
      </c>
      <c r="AV54" s="87">
        <f>IF(AND(AU54&lt;&gt;"",AU54&gt;Point!$I$8),AU54-Point!$I$8,0)</f>
        <v>0</v>
      </c>
      <c r="AW54" s="22">
        <f>IF(AV54&lt;&gt;0,VLOOKUP(AV54,Point!$I$11:$J$48,2),0)</f>
        <v>0</v>
      </c>
      <c r="AX54" s="26"/>
      <c r="AY54" s="22" t="str">
        <f t="shared" si="50"/>
        <v/>
      </c>
      <c r="AZ54" s="22" t="str">
        <f t="shared" si="51"/>
        <v/>
      </c>
      <c r="BA54" s="22" t="str">
        <f t="shared" si="52"/>
        <v/>
      </c>
      <c r="BB54" s="43">
        <f>IF(AY54&lt;&gt;"",VLOOKUP(BA54,Point!$A$3:$B$122,2),0)</f>
        <v>0</v>
      </c>
      <c r="BC54" s="128" t="str">
        <f t="shared" si="53"/>
        <v/>
      </c>
      <c r="BD54" s="65"/>
      <c r="BE54" s="27"/>
      <c r="BF54" s="22">
        <f t="shared" si="25"/>
        <v>0</v>
      </c>
      <c r="BG54" s="65"/>
      <c r="BH54" s="27"/>
      <c r="BI54" s="22">
        <f t="shared" si="26"/>
        <v>0</v>
      </c>
      <c r="BJ54" s="65"/>
      <c r="BK54" s="27"/>
      <c r="BL54" s="22">
        <f t="shared" si="27"/>
        <v>0</v>
      </c>
      <c r="BM54" s="65"/>
      <c r="BN54" s="27"/>
      <c r="BO54" s="150">
        <f t="shared" si="28"/>
        <v>0</v>
      </c>
      <c r="BP54" s="95" t="str">
        <f t="shared" si="29"/>
        <v/>
      </c>
      <c r="BQ54" s="22" t="str">
        <f t="shared" si="30"/>
        <v/>
      </c>
      <c r="BR54" s="57">
        <f>IF(BP54&lt;&gt;"",VLOOKUP(BQ54,Point!$A$3:$B$122,2),0)</f>
        <v>0</v>
      </c>
      <c r="BS54" s="64" t="str">
        <f t="shared" si="54"/>
        <v/>
      </c>
    </row>
    <row r="55" spans="1:71" ht="12.95" customHeight="1" x14ac:dyDescent="0.25">
      <c r="A55" s="41" t="str">
        <f t="shared" si="31"/>
        <v/>
      </c>
      <c r="B55" s="52" t="str">
        <f t="shared" si="24"/>
        <v/>
      </c>
      <c r="C55" s="34"/>
      <c r="D55" s="29"/>
      <c r="E55" s="29"/>
      <c r="F55" s="29"/>
      <c r="G55" s="31"/>
      <c r="H55" s="48"/>
      <c r="I55" s="53" t="str">
        <f t="shared" si="32"/>
        <v/>
      </c>
      <c r="J55" s="54" t="str">
        <f t="shared" si="33"/>
        <v/>
      </c>
      <c r="K55" s="54" t="str">
        <f t="shared" si="34"/>
        <v/>
      </c>
      <c r="L55" s="55" t="str">
        <f t="shared" si="35"/>
        <v/>
      </c>
      <c r="M55" s="36" t="str">
        <f t="shared" si="36"/>
        <v/>
      </c>
      <c r="N55" s="26"/>
      <c r="O55" s="43">
        <f>IF(N55,VLOOKUP(N55,Point!$A$3:$B$122,2),0)</f>
        <v>0</v>
      </c>
      <c r="P55" s="61" t="str">
        <f t="shared" si="37"/>
        <v/>
      </c>
      <c r="Q55" s="35"/>
      <c r="R55" s="26"/>
      <c r="S55" s="100"/>
      <c r="T55" s="102" t="str">
        <f t="shared" si="38"/>
        <v/>
      </c>
      <c r="U55" s="35"/>
      <c r="V55" s="29"/>
      <c r="W55" s="105"/>
      <c r="X55" s="102" t="str">
        <f t="shared" si="39"/>
        <v/>
      </c>
      <c r="Y55" s="119" t="str">
        <f t="shared" si="40"/>
        <v/>
      </c>
      <c r="Z55" s="35"/>
      <c r="AA55" s="26"/>
      <c r="AB55" s="100"/>
      <c r="AC55" s="102" t="str">
        <f t="shared" si="41"/>
        <v/>
      </c>
      <c r="AD55" s="35"/>
      <c r="AE55" s="26"/>
      <c r="AF55" s="105"/>
      <c r="AG55" s="102" t="str">
        <f t="shared" si="42"/>
        <v/>
      </c>
      <c r="AH55" s="119" t="str">
        <f t="shared" si="43"/>
        <v/>
      </c>
      <c r="AI55" s="41" t="str">
        <f t="shared" si="44"/>
        <v/>
      </c>
      <c r="AJ55" s="22" t="str">
        <f t="shared" si="45"/>
        <v/>
      </c>
      <c r="AK55" s="57">
        <f>IF(AJ55&lt;&gt;"",VLOOKUP(AJ55,Point!$A$3:$B$122,2),0)</f>
        <v>0</v>
      </c>
      <c r="AL55" s="61" t="str">
        <f t="shared" si="46"/>
        <v/>
      </c>
      <c r="AM55" s="35"/>
      <c r="AN55" s="26"/>
      <c r="AO55" s="100"/>
      <c r="AP55" s="102" t="str">
        <f t="shared" si="47"/>
        <v/>
      </c>
      <c r="AQ55" s="35"/>
      <c r="AR55" s="29"/>
      <c r="AS55" s="105"/>
      <c r="AT55" s="95" t="str">
        <f t="shared" si="48"/>
        <v/>
      </c>
      <c r="AU55" s="22" t="str">
        <f t="shared" si="49"/>
        <v/>
      </c>
      <c r="AV55" s="87">
        <f>IF(AND(AU55&lt;&gt;"",AU55&gt;Point!$I$8),AU55-Point!$I$8,0)</f>
        <v>0</v>
      </c>
      <c r="AW55" s="22">
        <f>IF(AV55&lt;&gt;0,VLOOKUP(AV55,Point!$I$11:$J$48,2),0)</f>
        <v>0</v>
      </c>
      <c r="AX55" s="26"/>
      <c r="AY55" s="22" t="str">
        <f t="shared" si="50"/>
        <v/>
      </c>
      <c r="AZ55" s="22" t="str">
        <f t="shared" si="51"/>
        <v/>
      </c>
      <c r="BA55" s="22" t="str">
        <f t="shared" si="52"/>
        <v/>
      </c>
      <c r="BB55" s="43">
        <f>IF(AY55&lt;&gt;"",VLOOKUP(BA55,Point!$A$3:$B$122,2),0)</f>
        <v>0</v>
      </c>
      <c r="BC55" s="128" t="str">
        <f t="shared" si="53"/>
        <v/>
      </c>
      <c r="BD55" s="65"/>
      <c r="BE55" s="27"/>
      <c r="BF55" s="22">
        <f t="shared" si="25"/>
        <v>0</v>
      </c>
      <c r="BG55" s="65"/>
      <c r="BH55" s="27"/>
      <c r="BI55" s="22">
        <f t="shared" si="26"/>
        <v>0</v>
      </c>
      <c r="BJ55" s="65"/>
      <c r="BK55" s="27"/>
      <c r="BL55" s="22">
        <f t="shared" si="27"/>
        <v>0</v>
      </c>
      <c r="BM55" s="65"/>
      <c r="BN55" s="27"/>
      <c r="BO55" s="150">
        <f t="shared" si="28"/>
        <v>0</v>
      </c>
      <c r="BP55" s="95" t="str">
        <f t="shared" si="29"/>
        <v/>
      </c>
      <c r="BQ55" s="22" t="str">
        <f t="shared" si="30"/>
        <v/>
      </c>
      <c r="BR55" s="57">
        <f>IF(BP55&lt;&gt;"",VLOOKUP(BQ55,Point!$A$3:$B$122,2),0)</f>
        <v>0</v>
      </c>
      <c r="BS55" s="64" t="str">
        <f t="shared" si="54"/>
        <v/>
      </c>
    </row>
    <row r="56" spans="1:71" ht="12.95" customHeight="1" x14ac:dyDescent="0.25">
      <c r="A56" s="41" t="str">
        <f t="shared" si="31"/>
        <v/>
      </c>
      <c r="B56" s="52" t="str">
        <f t="shared" si="24"/>
        <v/>
      </c>
      <c r="C56" s="34"/>
      <c r="D56" s="29"/>
      <c r="E56" s="29"/>
      <c r="F56" s="29"/>
      <c r="G56" s="31"/>
      <c r="H56" s="48"/>
      <c r="I56" s="53" t="str">
        <f t="shared" si="32"/>
        <v/>
      </c>
      <c r="J56" s="54" t="str">
        <f t="shared" si="33"/>
        <v/>
      </c>
      <c r="K56" s="54" t="str">
        <f t="shared" si="34"/>
        <v/>
      </c>
      <c r="L56" s="55" t="str">
        <f t="shared" si="35"/>
        <v/>
      </c>
      <c r="M56" s="36" t="str">
        <f t="shared" si="36"/>
        <v/>
      </c>
      <c r="N56" s="26"/>
      <c r="O56" s="43">
        <f>IF(N56,VLOOKUP(N56,Point!$A$3:$B$122,2),0)</f>
        <v>0</v>
      </c>
      <c r="P56" s="61" t="str">
        <f t="shared" si="37"/>
        <v/>
      </c>
      <c r="Q56" s="35"/>
      <c r="R56" s="26"/>
      <c r="S56" s="100"/>
      <c r="T56" s="102" t="str">
        <f t="shared" si="38"/>
        <v/>
      </c>
      <c r="U56" s="35"/>
      <c r="V56" s="29"/>
      <c r="W56" s="105"/>
      <c r="X56" s="102" t="str">
        <f t="shared" si="39"/>
        <v/>
      </c>
      <c r="Y56" s="119" t="str">
        <f t="shared" si="40"/>
        <v/>
      </c>
      <c r="Z56" s="35"/>
      <c r="AA56" s="26"/>
      <c r="AB56" s="100"/>
      <c r="AC56" s="102" t="str">
        <f t="shared" si="41"/>
        <v/>
      </c>
      <c r="AD56" s="35"/>
      <c r="AE56" s="26"/>
      <c r="AF56" s="105"/>
      <c r="AG56" s="102" t="str">
        <f t="shared" si="42"/>
        <v/>
      </c>
      <c r="AH56" s="119" t="str">
        <f t="shared" si="43"/>
        <v/>
      </c>
      <c r="AI56" s="41" t="str">
        <f t="shared" si="44"/>
        <v/>
      </c>
      <c r="AJ56" s="22" t="str">
        <f t="shared" si="45"/>
        <v/>
      </c>
      <c r="AK56" s="57">
        <f>IF(AJ56&lt;&gt;"",VLOOKUP(AJ56,Point!$A$3:$B$122,2),0)</f>
        <v>0</v>
      </c>
      <c r="AL56" s="61" t="str">
        <f t="shared" si="46"/>
        <v/>
      </c>
      <c r="AM56" s="35"/>
      <c r="AN56" s="26"/>
      <c r="AO56" s="100"/>
      <c r="AP56" s="102" t="str">
        <f t="shared" si="47"/>
        <v/>
      </c>
      <c r="AQ56" s="35"/>
      <c r="AR56" s="29"/>
      <c r="AS56" s="105"/>
      <c r="AT56" s="95" t="str">
        <f t="shared" si="48"/>
        <v/>
      </c>
      <c r="AU56" s="22" t="str">
        <f t="shared" si="49"/>
        <v/>
      </c>
      <c r="AV56" s="87">
        <f>IF(AND(AU56&lt;&gt;"",AU56&gt;Point!$I$8),AU56-Point!$I$8,0)</f>
        <v>0</v>
      </c>
      <c r="AW56" s="22">
        <f>IF(AV56&lt;&gt;0,VLOOKUP(AV56,Point!$I$11:$J$48,2),0)</f>
        <v>0</v>
      </c>
      <c r="AX56" s="26"/>
      <c r="AY56" s="22" t="str">
        <f t="shared" si="50"/>
        <v/>
      </c>
      <c r="AZ56" s="22" t="str">
        <f t="shared" si="51"/>
        <v/>
      </c>
      <c r="BA56" s="22" t="str">
        <f t="shared" si="52"/>
        <v/>
      </c>
      <c r="BB56" s="43">
        <f>IF(AY56&lt;&gt;"",VLOOKUP(BA56,Point!$A$3:$B$122,2),0)</f>
        <v>0</v>
      </c>
      <c r="BC56" s="128" t="str">
        <f t="shared" si="53"/>
        <v/>
      </c>
      <c r="BD56" s="65"/>
      <c r="BE56" s="27"/>
      <c r="BF56" s="22">
        <f t="shared" si="25"/>
        <v>0</v>
      </c>
      <c r="BG56" s="65"/>
      <c r="BH56" s="27"/>
      <c r="BI56" s="22">
        <f t="shared" si="26"/>
        <v>0</v>
      </c>
      <c r="BJ56" s="65"/>
      <c r="BK56" s="27"/>
      <c r="BL56" s="22">
        <f t="shared" si="27"/>
        <v>0</v>
      </c>
      <c r="BM56" s="65"/>
      <c r="BN56" s="27"/>
      <c r="BO56" s="150">
        <f t="shared" si="28"/>
        <v>0</v>
      </c>
      <c r="BP56" s="95" t="str">
        <f t="shared" si="29"/>
        <v/>
      </c>
      <c r="BQ56" s="22" t="str">
        <f t="shared" si="30"/>
        <v/>
      </c>
      <c r="BR56" s="57">
        <f>IF(BP56&lt;&gt;"",VLOOKUP(BQ56,Point!$A$3:$B$122,2),0)</f>
        <v>0</v>
      </c>
      <c r="BS56" s="64" t="str">
        <f t="shared" si="54"/>
        <v/>
      </c>
    </row>
    <row r="57" spans="1:71" ht="12.95" customHeight="1" x14ac:dyDescent="0.25">
      <c r="A57" s="41" t="str">
        <f t="shared" si="31"/>
        <v/>
      </c>
      <c r="B57" s="52" t="str">
        <f t="shared" si="24"/>
        <v/>
      </c>
      <c r="C57" s="34"/>
      <c r="D57" s="29"/>
      <c r="E57" s="29"/>
      <c r="F57" s="29"/>
      <c r="G57" s="31"/>
      <c r="H57" s="48"/>
      <c r="I57" s="53" t="str">
        <f t="shared" si="32"/>
        <v/>
      </c>
      <c r="J57" s="54" t="str">
        <f t="shared" si="33"/>
        <v/>
      </c>
      <c r="K57" s="54" t="str">
        <f t="shared" si="34"/>
        <v/>
      </c>
      <c r="L57" s="55" t="str">
        <f t="shared" si="35"/>
        <v/>
      </c>
      <c r="M57" s="36" t="str">
        <f t="shared" si="36"/>
        <v/>
      </c>
      <c r="N57" s="26"/>
      <c r="O57" s="43">
        <f>IF(N57,VLOOKUP(N57,Point!$A$3:$B$122,2),0)</f>
        <v>0</v>
      </c>
      <c r="P57" s="61" t="str">
        <f t="shared" si="37"/>
        <v/>
      </c>
      <c r="Q57" s="35"/>
      <c r="R57" s="26"/>
      <c r="S57" s="100"/>
      <c r="T57" s="102" t="str">
        <f t="shared" si="38"/>
        <v/>
      </c>
      <c r="U57" s="35"/>
      <c r="V57" s="29"/>
      <c r="W57" s="105"/>
      <c r="X57" s="102" t="str">
        <f t="shared" si="39"/>
        <v/>
      </c>
      <c r="Y57" s="119" t="str">
        <f t="shared" si="40"/>
        <v/>
      </c>
      <c r="Z57" s="35"/>
      <c r="AA57" s="26"/>
      <c r="AB57" s="100"/>
      <c r="AC57" s="102" t="str">
        <f t="shared" si="41"/>
        <v/>
      </c>
      <c r="AD57" s="35"/>
      <c r="AE57" s="26"/>
      <c r="AF57" s="105"/>
      <c r="AG57" s="102" t="str">
        <f t="shared" si="42"/>
        <v/>
      </c>
      <c r="AH57" s="119" t="str">
        <f t="shared" si="43"/>
        <v/>
      </c>
      <c r="AI57" s="41" t="str">
        <f t="shared" si="44"/>
        <v/>
      </c>
      <c r="AJ57" s="22" t="str">
        <f t="shared" si="45"/>
        <v/>
      </c>
      <c r="AK57" s="57">
        <f>IF(AJ57&lt;&gt;"",VLOOKUP(AJ57,Point!$A$3:$B$122,2),0)</f>
        <v>0</v>
      </c>
      <c r="AL57" s="61" t="str">
        <f t="shared" si="46"/>
        <v/>
      </c>
      <c r="AM57" s="35"/>
      <c r="AN57" s="26"/>
      <c r="AO57" s="100"/>
      <c r="AP57" s="102" t="str">
        <f t="shared" si="47"/>
        <v/>
      </c>
      <c r="AQ57" s="35"/>
      <c r="AR57" s="29"/>
      <c r="AS57" s="105"/>
      <c r="AT57" s="95" t="str">
        <f t="shared" si="48"/>
        <v/>
      </c>
      <c r="AU57" s="22" t="str">
        <f t="shared" si="49"/>
        <v/>
      </c>
      <c r="AV57" s="87">
        <f>IF(AND(AU57&lt;&gt;"",AU57&gt;Point!$I$8),AU57-Point!$I$8,0)</f>
        <v>0</v>
      </c>
      <c r="AW57" s="22">
        <f>IF(AV57&lt;&gt;0,VLOOKUP(AV57,Point!$I$11:$J$48,2),0)</f>
        <v>0</v>
      </c>
      <c r="AX57" s="26"/>
      <c r="AY57" s="22" t="str">
        <f t="shared" si="50"/>
        <v/>
      </c>
      <c r="AZ57" s="22" t="str">
        <f t="shared" si="51"/>
        <v/>
      </c>
      <c r="BA57" s="22" t="str">
        <f t="shared" si="52"/>
        <v/>
      </c>
      <c r="BB57" s="43">
        <f>IF(AY57&lt;&gt;"",VLOOKUP(BA57,Point!$A$3:$B$122,2),0)</f>
        <v>0</v>
      </c>
      <c r="BC57" s="128" t="str">
        <f t="shared" si="53"/>
        <v/>
      </c>
      <c r="BD57" s="65"/>
      <c r="BE57" s="27"/>
      <c r="BF57" s="22">
        <f t="shared" si="25"/>
        <v>0</v>
      </c>
      <c r="BG57" s="65"/>
      <c r="BH57" s="27"/>
      <c r="BI57" s="22">
        <f t="shared" si="26"/>
        <v>0</v>
      </c>
      <c r="BJ57" s="65"/>
      <c r="BK57" s="27"/>
      <c r="BL57" s="22">
        <f t="shared" si="27"/>
        <v>0</v>
      </c>
      <c r="BM57" s="65"/>
      <c r="BN57" s="27"/>
      <c r="BO57" s="150">
        <f t="shared" si="28"/>
        <v>0</v>
      </c>
      <c r="BP57" s="95" t="str">
        <f t="shared" si="29"/>
        <v/>
      </c>
      <c r="BQ57" s="22" t="str">
        <f t="shared" si="30"/>
        <v/>
      </c>
      <c r="BR57" s="57">
        <f>IF(BP57&lt;&gt;"",VLOOKUP(BQ57,Point!$A$3:$B$122,2),0)</f>
        <v>0</v>
      </c>
      <c r="BS57" s="64" t="str">
        <f t="shared" si="54"/>
        <v/>
      </c>
    </row>
    <row r="58" spans="1:71" ht="12.95" customHeight="1" x14ac:dyDescent="0.25">
      <c r="A58" s="41" t="str">
        <f t="shared" si="31"/>
        <v/>
      </c>
      <c r="B58" s="52" t="str">
        <f t="shared" si="24"/>
        <v/>
      </c>
      <c r="C58" s="34"/>
      <c r="D58" s="29"/>
      <c r="E58" s="29"/>
      <c r="F58" s="29"/>
      <c r="G58" s="31"/>
      <c r="H58" s="48"/>
      <c r="I58" s="53" t="str">
        <f t="shared" si="32"/>
        <v/>
      </c>
      <c r="J58" s="54" t="str">
        <f t="shared" si="33"/>
        <v/>
      </c>
      <c r="K58" s="54" t="str">
        <f t="shared" si="34"/>
        <v/>
      </c>
      <c r="L58" s="55" t="str">
        <f t="shared" si="35"/>
        <v/>
      </c>
      <c r="M58" s="36" t="str">
        <f t="shared" si="36"/>
        <v/>
      </c>
      <c r="N58" s="26"/>
      <c r="O58" s="43">
        <f>IF(N58,VLOOKUP(N58,Point!$A$3:$B$122,2),0)</f>
        <v>0</v>
      </c>
      <c r="P58" s="61" t="str">
        <f t="shared" si="37"/>
        <v/>
      </c>
      <c r="Q58" s="35"/>
      <c r="R58" s="26"/>
      <c r="S58" s="100"/>
      <c r="T58" s="102" t="str">
        <f t="shared" si="38"/>
        <v/>
      </c>
      <c r="U58" s="35"/>
      <c r="V58" s="29"/>
      <c r="W58" s="105"/>
      <c r="X58" s="102" t="str">
        <f t="shared" si="39"/>
        <v/>
      </c>
      <c r="Y58" s="119" t="str">
        <f t="shared" si="40"/>
        <v/>
      </c>
      <c r="Z58" s="35"/>
      <c r="AA58" s="26"/>
      <c r="AB58" s="100"/>
      <c r="AC58" s="102" t="str">
        <f t="shared" si="41"/>
        <v/>
      </c>
      <c r="AD58" s="35"/>
      <c r="AE58" s="26"/>
      <c r="AF58" s="105"/>
      <c r="AG58" s="102" t="str">
        <f t="shared" si="42"/>
        <v/>
      </c>
      <c r="AH58" s="119" t="str">
        <f t="shared" si="43"/>
        <v/>
      </c>
      <c r="AI58" s="41" t="str">
        <f t="shared" si="44"/>
        <v/>
      </c>
      <c r="AJ58" s="22" t="str">
        <f t="shared" si="45"/>
        <v/>
      </c>
      <c r="AK58" s="57">
        <f>IF(AJ58&lt;&gt;"",VLOOKUP(AJ58,Point!$A$3:$B$122,2),0)</f>
        <v>0</v>
      </c>
      <c r="AL58" s="61" t="str">
        <f t="shared" si="46"/>
        <v/>
      </c>
      <c r="AM58" s="35"/>
      <c r="AN58" s="26"/>
      <c r="AO58" s="100"/>
      <c r="AP58" s="102" t="str">
        <f t="shared" si="47"/>
        <v/>
      </c>
      <c r="AQ58" s="35"/>
      <c r="AR58" s="29"/>
      <c r="AS58" s="105"/>
      <c r="AT58" s="95" t="str">
        <f t="shared" si="48"/>
        <v/>
      </c>
      <c r="AU58" s="22" t="str">
        <f t="shared" si="49"/>
        <v/>
      </c>
      <c r="AV58" s="87">
        <f>IF(AND(AU58&lt;&gt;"",AU58&gt;Point!$I$8),AU58-Point!$I$8,0)</f>
        <v>0</v>
      </c>
      <c r="AW58" s="22">
        <f>IF(AV58&lt;&gt;0,VLOOKUP(AV58,Point!$I$11:$J$48,2),0)</f>
        <v>0</v>
      </c>
      <c r="AX58" s="26"/>
      <c r="AY58" s="22" t="str">
        <f t="shared" si="50"/>
        <v/>
      </c>
      <c r="AZ58" s="22" t="str">
        <f t="shared" si="51"/>
        <v/>
      </c>
      <c r="BA58" s="22" t="str">
        <f t="shared" si="52"/>
        <v/>
      </c>
      <c r="BB58" s="43">
        <f>IF(AY58&lt;&gt;"",VLOOKUP(BA58,Point!$A$3:$B$122,2),0)</f>
        <v>0</v>
      </c>
      <c r="BC58" s="128" t="str">
        <f t="shared" si="53"/>
        <v/>
      </c>
      <c r="BD58" s="65"/>
      <c r="BE58" s="27"/>
      <c r="BF58" s="22">
        <f t="shared" si="25"/>
        <v>0</v>
      </c>
      <c r="BG58" s="65"/>
      <c r="BH58" s="27"/>
      <c r="BI58" s="22">
        <f t="shared" si="26"/>
        <v>0</v>
      </c>
      <c r="BJ58" s="65"/>
      <c r="BK58" s="27"/>
      <c r="BL58" s="22">
        <f t="shared" si="27"/>
        <v>0</v>
      </c>
      <c r="BM58" s="65"/>
      <c r="BN58" s="27"/>
      <c r="BO58" s="150">
        <f t="shared" si="28"/>
        <v>0</v>
      </c>
      <c r="BP58" s="95" t="str">
        <f t="shared" si="29"/>
        <v/>
      </c>
      <c r="BQ58" s="22" t="str">
        <f t="shared" si="30"/>
        <v/>
      </c>
      <c r="BR58" s="57">
        <f>IF(BP58&lt;&gt;"",VLOOKUP(BQ58,Point!$A$3:$B$122,2),0)</f>
        <v>0</v>
      </c>
      <c r="BS58" s="64" t="str">
        <f t="shared" si="54"/>
        <v/>
      </c>
    </row>
    <row r="59" spans="1:71" ht="12.95" customHeight="1" x14ac:dyDescent="0.25">
      <c r="A59" s="41" t="str">
        <f t="shared" si="31"/>
        <v/>
      </c>
      <c r="B59" s="52" t="str">
        <f t="shared" si="24"/>
        <v/>
      </c>
      <c r="C59" s="34"/>
      <c r="D59" s="29"/>
      <c r="E59" s="29"/>
      <c r="F59" s="29"/>
      <c r="G59" s="31"/>
      <c r="H59" s="48"/>
      <c r="I59" s="53" t="str">
        <f t="shared" si="32"/>
        <v/>
      </c>
      <c r="J59" s="54" t="str">
        <f t="shared" si="33"/>
        <v/>
      </c>
      <c r="K59" s="54" t="str">
        <f t="shared" si="34"/>
        <v/>
      </c>
      <c r="L59" s="55" t="str">
        <f t="shared" si="35"/>
        <v/>
      </c>
      <c r="M59" s="36" t="str">
        <f t="shared" si="36"/>
        <v/>
      </c>
      <c r="N59" s="26"/>
      <c r="O59" s="43">
        <f>IF(N59,VLOOKUP(N59,Point!$A$3:$B$122,2),0)</f>
        <v>0</v>
      </c>
      <c r="P59" s="61" t="str">
        <f t="shared" si="37"/>
        <v/>
      </c>
      <c r="Q59" s="35"/>
      <c r="R59" s="26"/>
      <c r="S59" s="100"/>
      <c r="T59" s="102" t="str">
        <f t="shared" si="38"/>
        <v/>
      </c>
      <c r="U59" s="35"/>
      <c r="V59" s="29"/>
      <c r="W59" s="105"/>
      <c r="X59" s="102" t="str">
        <f t="shared" si="39"/>
        <v/>
      </c>
      <c r="Y59" s="119" t="str">
        <f t="shared" si="40"/>
        <v/>
      </c>
      <c r="Z59" s="35"/>
      <c r="AA59" s="26"/>
      <c r="AB59" s="100"/>
      <c r="AC59" s="102" t="str">
        <f t="shared" si="41"/>
        <v/>
      </c>
      <c r="AD59" s="35"/>
      <c r="AE59" s="26"/>
      <c r="AF59" s="105"/>
      <c r="AG59" s="102" t="str">
        <f t="shared" si="42"/>
        <v/>
      </c>
      <c r="AH59" s="119" t="str">
        <f t="shared" si="43"/>
        <v/>
      </c>
      <c r="AI59" s="41" t="str">
        <f t="shared" si="44"/>
        <v/>
      </c>
      <c r="AJ59" s="22" t="str">
        <f t="shared" si="45"/>
        <v/>
      </c>
      <c r="AK59" s="57">
        <f>IF(AJ59&lt;&gt;"",VLOOKUP(AJ59,Point!$A$3:$B$122,2),0)</f>
        <v>0</v>
      </c>
      <c r="AL59" s="61" t="str">
        <f t="shared" si="46"/>
        <v/>
      </c>
      <c r="AM59" s="35"/>
      <c r="AN59" s="26"/>
      <c r="AO59" s="100"/>
      <c r="AP59" s="102" t="str">
        <f t="shared" si="47"/>
        <v/>
      </c>
      <c r="AQ59" s="35"/>
      <c r="AR59" s="29"/>
      <c r="AS59" s="105"/>
      <c r="AT59" s="95" t="str">
        <f t="shared" si="48"/>
        <v/>
      </c>
      <c r="AU59" s="22" t="str">
        <f t="shared" si="49"/>
        <v/>
      </c>
      <c r="AV59" s="87">
        <f>IF(AND(AU59&lt;&gt;"",AU59&gt;Point!$I$8),AU59-Point!$I$8,0)</f>
        <v>0</v>
      </c>
      <c r="AW59" s="22">
        <f>IF(AV59&lt;&gt;0,VLOOKUP(AV59,Point!$I$11:$J$48,2),0)</f>
        <v>0</v>
      </c>
      <c r="AX59" s="26"/>
      <c r="AY59" s="22" t="str">
        <f t="shared" si="50"/>
        <v/>
      </c>
      <c r="AZ59" s="22" t="str">
        <f t="shared" si="51"/>
        <v/>
      </c>
      <c r="BA59" s="22" t="str">
        <f t="shared" si="52"/>
        <v/>
      </c>
      <c r="BB59" s="43">
        <f>IF(AY59&lt;&gt;"",VLOOKUP(BA59,Point!$A$3:$B$122,2),0)</f>
        <v>0</v>
      </c>
      <c r="BC59" s="128" t="str">
        <f t="shared" si="53"/>
        <v/>
      </c>
      <c r="BD59" s="65"/>
      <c r="BE59" s="27"/>
      <c r="BF59" s="22">
        <f t="shared" si="25"/>
        <v>0</v>
      </c>
      <c r="BG59" s="65"/>
      <c r="BH59" s="27"/>
      <c r="BI59" s="22">
        <f t="shared" si="26"/>
        <v>0</v>
      </c>
      <c r="BJ59" s="65"/>
      <c r="BK59" s="27"/>
      <c r="BL59" s="22">
        <f t="shared" si="27"/>
        <v>0</v>
      </c>
      <c r="BM59" s="65"/>
      <c r="BN59" s="27"/>
      <c r="BO59" s="150">
        <f t="shared" si="28"/>
        <v>0</v>
      </c>
      <c r="BP59" s="95" t="str">
        <f t="shared" si="29"/>
        <v/>
      </c>
      <c r="BQ59" s="22" t="str">
        <f t="shared" si="30"/>
        <v/>
      </c>
      <c r="BR59" s="57">
        <f>IF(BP59&lt;&gt;"",VLOOKUP(BQ59,Point!$A$3:$B$122,2),0)</f>
        <v>0</v>
      </c>
      <c r="BS59" s="64" t="str">
        <f t="shared" si="54"/>
        <v/>
      </c>
    </row>
    <row r="60" spans="1:71" ht="12.95" customHeight="1" x14ac:dyDescent="0.25">
      <c r="A60" s="41" t="str">
        <f t="shared" si="31"/>
        <v/>
      </c>
      <c r="B60" s="52" t="str">
        <f t="shared" si="24"/>
        <v/>
      </c>
      <c r="C60" s="34"/>
      <c r="D60" s="29"/>
      <c r="E60" s="29"/>
      <c r="F60" s="29"/>
      <c r="G60" s="31"/>
      <c r="H60" s="48"/>
      <c r="I60" s="53" t="str">
        <f t="shared" si="32"/>
        <v/>
      </c>
      <c r="J60" s="54" t="str">
        <f t="shared" si="33"/>
        <v/>
      </c>
      <c r="K60" s="54" t="str">
        <f t="shared" si="34"/>
        <v/>
      </c>
      <c r="L60" s="55" t="str">
        <f t="shared" si="35"/>
        <v/>
      </c>
      <c r="M60" s="36" t="str">
        <f t="shared" si="36"/>
        <v/>
      </c>
      <c r="N60" s="26"/>
      <c r="O60" s="43">
        <f>IF(N60,VLOOKUP(N60,Point!$A$3:$B$122,2),0)</f>
        <v>0</v>
      </c>
      <c r="P60" s="61" t="str">
        <f t="shared" si="37"/>
        <v/>
      </c>
      <c r="Q60" s="35"/>
      <c r="R60" s="26"/>
      <c r="S60" s="100"/>
      <c r="T60" s="102" t="str">
        <f t="shared" si="38"/>
        <v/>
      </c>
      <c r="U60" s="35"/>
      <c r="V60" s="29"/>
      <c r="W60" s="105"/>
      <c r="X60" s="102" t="str">
        <f t="shared" si="39"/>
        <v/>
      </c>
      <c r="Y60" s="119" t="str">
        <f t="shared" si="40"/>
        <v/>
      </c>
      <c r="Z60" s="35"/>
      <c r="AA60" s="26"/>
      <c r="AB60" s="100"/>
      <c r="AC60" s="102" t="str">
        <f t="shared" si="41"/>
        <v/>
      </c>
      <c r="AD60" s="35"/>
      <c r="AE60" s="26"/>
      <c r="AF60" s="105"/>
      <c r="AG60" s="102" t="str">
        <f t="shared" si="42"/>
        <v/>
      </c>
      <c r="AH60" s="119" t="str">
        <f t="shared" si="43"/>
        <v/>
      </c>
      <c r="AI60" s="41" t="str">
        <f t="shared" si="44"/>
        <v/>
      </c>
      <c r="AJ60" s="22" t="str">
        <f t="shared" si="45"/>
        <v/>
      </c>
      <c r="AK60" s="57">
        <f>IF(AJ60&lt;&gt;"",VLOOKUP(AJ60,Point!$A$3:$B$122,2),0)</f>
        <v>0</v>
      </c>
      <c r="AL60" s="61" t="str">
        <f t="shared" si="46"/>
        <v/>
      </c>
      <c r="AM60" s="35"/>
      <c r="AN60" s="26"/>
      <c r="AO60" s="100"/>
      <c r="AP60" s="102" t="str">
        <f t="shared" si="47"/>
        <v/>
      </c>
      <c r="AQ60" s="35"/>
      <c r="AR60" s="29"/>
      <c r="AS60" s="105"/>
      <c r="AT60" s="95" t="str">
        <f t="shared" si="48"/>
        <v/>
      </c>
      <c r="AU60" s="22" t="str">
        <f t="shared" si="49"/>
        <v/>
      </c>
      <c r="AV60" s="87">
        <f>IF(AND(AU60&lt;&gt;"",AU60&gt;Point!$I$8),AU60-Point!$I$8,0)</f>
        <v>0</v>
      </c>
      <c r="AW60" s="22">
        <f>IF(AV60&lt;&gt;0,VLOOKUP(AV60,Point!$I$11:$J$48,2),0)</f>
        <v>0</v>
      </c>
      <c r="AX60" s="26"/>
      <c r="AY60" s="22" t="str">
        <f t="shared" si="50"/>
        <v/>
      </c>
      <c r="AZ60" s="22" t="str">
        <f t="shared" si="51"/>
        <v/>
      </c>
      <c r="BA60" s="22" t="str">
        <f t="shared" si="52"/>
        <v/>
      </c>
      <c r="BB60" s="43">
        <f>IF(AY60&lt;&gt;"",VLOOKUP(BA60,Point!$A$3:$B$122,2),0)</f>
        <v>0</v>
      </c>
      <c r="BC60" s="128" t="str">
        <f t="shared" si="53"/>
        <v/>
      </c>
      <c r="BD60" s="65"/>
      <c r="BE60" s="27"/>
      <c r="BF60" s="22">
        <f t="shared" si="25"/>
        <v>0</v>
      </c>
      <c r="BG60" s="65"/>
      <c r="BH60" s="27"/>
      <c r="BI60" s="22">
        <f t="shared" si="26"/>
        <v>0</v>
      </c>
      <c r="BJ60" s="65"/>
      <c r="BK60" s="27"/>
      <c r="BL60" s="22">
        <f t="shared" si="27"/>
        <v>0</v>
      </c>
      <c r="BM60" s="65"/>
      <c r="BN60" s="27"/>
      <c r="BO60" s="150">
        <f t="shared" si="28"/>
        <v>0</v>
      </c>
      <c r="BP60" s="95" t="str">
        <f t="shared" si="29"/>
        <v/>
      </c>
      <c r="BQ60" s="22" t="str">
        <f t="shared" si="30"/>
        <v/>
      </c>
      <c r="BR60" s="57">
        <f>IF(BP60&lt;&gt;"",VLOOKUP(BQ60,Point!$A$3:$B$122,2),0)</f>
        <v>0</v>
      </c>
      <c r="BS60" s="64" t="str">
        <f t="shared" si="54"/>
        <v/>
      </c>
    </row>
    <row r="61" spans="1:71" ht="12.95" customHeight="1" x14ac:dyDescent="0.25">
      <c r="A61" s="41" t="str">
        <f t="shared" si="31"/>
        <v/>
      </c>
      <c r="B61" s="52" t="str">
        <f t="shared" si="24"/>
        <v/>
      </c>
      <c r="C61" s="34"/>
      <c r="D61" s="29"/>
      <c r="E61" s="29"/>
      <c r="F61" s="29"/>
      <c r="G61" s="31"/>
      <c r="H61" s="48"/>
      <c r="I61" s="53" t="str">
        <f t="shared" si="32"/>
        <v/>
      </c>
      <c r="J61" s="54" t="str">
        <f t="shared" si="33"/>
        <v/>
      </c>
      <c r="K61" s="54" t="str">
        <f t="shared" si="34"/>
        <v/>
      </c>
      <c r="L61" s="55" t="str">
        <f t="shared" si="35"/>
        <v/>
      </c>
      <c r="M61" s="36" t="str">
        <f t="shared" si="36"/>
        <v/>
      </c>
      <c r="N61" s="26"/>
      <c r="O61" s="43">
        <f>IF(N61,VLOOKUP(N61,Point!$A$3:$B$122,2),0)</f>
        <v>0</v>
      </c>
      <c r="P61" s="61" t="str">
        <f t="shared" si="37"/>
        <v/>
      </c>
      <c r="Q61" s="35"/>
      <c r="R61" s="26"/>
      <c r="S61" s="100"/>
      <c r="T61" s="102" t="str">
        <f t="shared" si="38"/>
        <v/>
      </c>
      <c r="U61" s="35"/>
      <c r="V61" s="29"/>
      <c r="W61" s="105"/>
      <c r="X61" s="102" t="str">
        <f t="shared" si="39"/>
        <v/>
      </c>
      <c r="Y61" s="119" t="str">
        <f t="shared" si="40"/>
        <v/>
      </c>
      <c r="Z61" s="35"/>
      <c r="AA61" s="26"/>
      <c r="AB61" s="100"/>
      <c r="AC61" s="102" t="str">
        <f t="shared" si="41"/>
        <v/>
      </c>
      <c r="AD61" s="35"/>
      <c r="AE61" s="26"/>
      <c r="AF61" s="105"/>
      <c r="AG61" s="102" t="str">
        <f t="shared" si="42"/>
        <v/>
      </c>
      <c r="AH61" s="119" t="str">
        <f t="shared" si="43"/>
        <v/>
      </c>
      <c r="AI61" s="41" t="str">
        <f t="shared" si="44"/>
        <v/>
      </c>
      <c r="AJ61" s="22" t="str">
        <f t="shared" si="45"/>
        <v/>
      </c>
      <c r="AK61" s="57">
        <f>IF(AJ61&lt;&gt;"",VLOOKUP(AJ61,Point!$A$3:$B$122,2),0)</f>
        <v>0</v>
      </c>
      <c r="AL61" s="61" t="str">
        <f t="shared" si="46"/>
        <v/>
      </c>
      <c r="AM61" s="35"/>
      <c r="AN61" s="26"/>
      <c r="AO61" s="100"/>
      <c r="AP61" s="102" t="str">
        <f t="shared" si="47"/>
        <v/>
      </c>
      <c r="AQ61" s="35"/>
      <c r="AR61" s="29"/>
      <c r="AS61" s="105"/>
      <c r="AT61" s="95" t="str">
        <f t="shared" si="48"/>
        <v/>
      </c>
      <c r="AU61" s="22" t="str">
        <f t="shared" si="49"/>
        <v/>
      </c>
      <c r="AV61" s="87">
        <f>IF(AND(AU61&lt;&gt;"",AU61&gt;Point!$I$8),AU61-Point!$I$8,0)</f>
        <v>0</v>
      </c>
      <c r="AW61" s="22">
        <f>IF(AV61&lt;&gt;0,VLOOKUP(AV61,Point!$I$11:$J$48,2),0)</f>
        <v>0</v>
      </c>
      <c r="AX61" s="26"/>
      <c r="AY61" s="22" t="str">
        <f t="shared" si="50"/>
        <v/>
      </c>
      <c r="AZ61" s="22" t="str">
        <f t="shared" si="51"/>
        <v/>
      </c>
      <c r="BA61" s="22" t="str">
        <f t="shared" si="52"/>
        <v/>
      </c>
      <c r="BB61" s="43">
        <f>IF(AY61&lt;&gt;"",VLOOKUP(BA61,Point!$A$3:$B$122,2),0)</f>
        <v>0</v>
      </c>
      <c r="BC61" s="128" t="str">
        <f t="shared" si="53"/>
        <v/>
      </c>
      <c r="BD61" s="65"/>
      <c r="BE61" s="27"/>
      <c r="BF61" s="22">
        <f t="shared" si="25"/>
        <v>0</v>
      </c>
      <c r="BG61" s="65"/>
      <c r="BH61" s="27"/>
      <c r="BI61" s="22">
        <f t="shared" si="26"/>
        <v>0</v>
      </c>
      <c r="BJ61" s="65"/>
      <c r="BK61" s="27"/>
      <c r="BL61" s="22">
        <f t="shared" si="27"/>
        <v>0</v>
      </c>
      <c r="BM61" s="65"/>
      <c r="BN61" s="27"/>
      <c r="BO61" s="150">
        <f t="shared" si="28"/>
        <v>0</v>
      </c>
      <c r="BP61" s="95" t="str">
        <f t="shared" si="29"/>
        <v/>
      </c>
      <c r="BQ61" s="22" t="str">
        <f t="shared" si="30"/>
        <v/>
      </c>
      <c r="BR61" s="57">
        <f>IF(BP61&lt;&gt;"",VLOOKUP(BQ61,Point!$A$3:$B$122,2),0)</f>
        <v>0</v>
      </c>
      <c r="BS61" s="64" t="str">
        <f t="shared" si="54"/>
        <v/>
      </c>
    </row>
    <row r="62" spans="1:71" ht="12.95" customHeight="1" x14ac:dyDescent="0.25">
      <c r="A62" s="41" t="str">
        <f t="shared" si="31"/>
        <v/>
      </c>
      <c r="B62" s="52" t="str">
        <f t="shared" si="24"/>
        <v/>
      </c>
      <c r="C62" s="34"/>
      <c r="D62" s="29"/>
      <c r="E62" s="29"/>
      <c r="F62" s="29"/>
      <c r="G62" s="31"/>
      <c r="H62" s="48"/>
      <c r="I62" s="53" t="str">
        <f t="shared" si="32"/>
        <v/>
      </c>
      <c r="J62" s="54" t="str">
        <f t="shared" si="33"/>
        <v/>
      </c>
      <c r="K62" s="54" t="str">
        <f t="shared" si="34"/>
        <v/>
      </c>
      <c r="L62" s="55" t="str">
        <f t="shared" si="35"/>
        <v/>
      </c>
      <c r="M62" s="36" t="str">
        <f t="shared" si="36"/>
        <v/>
      </c>
      <c r="N62" s="26"/>
      <c r="O62" s="43">
        <f>IF(N62,VLOOKUP(N62,Point!$A$3:$B$122,2),0)</f>
        <v>0</v>
      </c>
      <c r="P62" s="61" t="str">
        <f t="shared" si="37"/>
        <v/>
      </c>
      <c r="Q62" s="35"/>
      <c r="R62" s="26"/>
      <c r="S62" s="100"/>
      <c r="T62" s="102" t="str">
        <f t="shared" si="38"/>
        <v/>
      </c>
      <c r="U62" s="35"/>
      <c r="V62" s="29"/>
      <c r="W62" s="105"/>
      <c r="X62" s="102" t="str">
        <f t="shared" si="39"/>
        <v/>
      </c>
      <c r="Y62" s="119" t="str">
        <f t="shared" si="40"/>
        <v/>
      </c>
      <c r="Z62" s="35"/>
      <c r="AA62" s="26"/>
      <c r="AB62" s="100"/>
      <c r="AC62" s="102" t="str">
        <f t="shared" si="41"/>
        <v/>
      </c>
      <c r="AD62" s="35"/>
      <c r="AE62" s="26"/>
      <c r="AF62" s="105"/>
      <c r="AG62" s="102" t="str">
        <f t="shared" si="42"/>
        <v/>
      </c>
      <c r="AH62" s="119" t="str">
        <f t="shared" si="43"/>
        <v/>
      </c>
      <c r="AI62" s="41" t="str">
        <f t="shared" si="44"/>
        <v/>
      </c>
      <c r="AJ62" s="22" t="str">
        <f t="shared" si="45"/>
        <v/>
      </c>
      <c r="AK62" s="57">
        <f>IF(AJ62&lt;&gt;"",VLOOKUP(AJ62,Point!$A$3:$B$122,2),0)</f>
        <v>0</v>
      </c>
      <c r="AL62" s="61" t="str">
        <f t="shared" si="46"/>
        <v/>
      </c>
      <c r="AM62" s="35"/>
      <c r="AN62" s="26"/>
      <c r="AO62" s="100"/>
      <c r="AP62" s="102" t="str">
        <f t="shared" si="47"/>
        <v/>
      </c>
      <c r="AQ62" s="35"/>
      <c r="AR62" s="29"/>
      <c r="AS62" s="105"/>
      <c r="AT62" s="95" t="str">
        <f t="shared" si="48"/>
        <v/>
      </c>
      <c r="AU62" s="22" t="str">
        <f t="shared" si="49"/>
        <v/>
      </c>
      <c r="AV62" s="87">
        <f>IF(AND(AU62&lt;&gt;"",AU62&gt;Point!$I$8),AU62-Point!$I$8,0)</f>
        <v>0</v>
      </c>
      <c r="AW62" s="22">
        <f>IF(AV62&lt;&gt;0,VLOOKUP(AV62,Point!$I$11:$J$48,2),0)</f>
        <v>0</v>
      </c>
      <c r="AX62" s="26"/>
      <c r="AY62" s="22" t="str">
        <f t="shared" si="50"/>
        <v/>
      </c>
      <c r="AZ62" s="22" t="str">
        <f t="shared" si="51"/>
        <v/>
      </c>
      <c r="BA62" s="22" t="str">
        <f t="shared" si="52"/>
        <v/>
      </c>
      <c r="BB62" s="43">
        <f>IF(AY62&lt;&gt;"",VLOOKUP(BA62,Point!$A$3:$B$122,2),0)</f>
        <v>0</v>
      </c>
      <c r="BC62" s="128" t="str">
        <f t="shared" si="53"/>
        <v/>
      </c>
      <c r="BD62" s="65"/>
      <c r="BE62" s="27"/>
      <c r="BF62" s="22">
        <f t="shared" si="25"/>
        <v>0</v>
      </c>
      <c r="BG62" s="65"/>
      <c r="BH62" s="27"/>
      <c r="BI62" s="22">
        <f t="shared" si="26"/>
        <v>0</v>
      </c>
      <c r="BJ62" s="65"/>
      <c r="BK62" s="27"/>
      <c r="BL62" s="22">
        <f t="shared" si="27"/>
        <v>0</v>
      </c>
      <c r="BM62" s="65"/>
      <c r="BN62" s="27"/>
      <c r="BO62" s="150">
        <f t="shared" si="28"/>
        <v>0</v>
      </c>
      <c r="BP62" s="95" t="str">
        <f t="shared" si="29"/>
        <v/>
      </c>
      <c r="BQ62" s="22" t="str">
        <f t="shared" si="30"/>
        <v/>
      </c>
      <c r="BR62" s="57">
        <f>IF(BP62&lt;&gt;"",VLOOKUP(BQ62,Point!$A$3:$B$122,2),0)</f>
        <v>0</v>
      </c>
      <c r="BS62" s="64" t="str">
        <f t="shared" si="54"/>
        <v/>
      </c>
    </row>
    <row r="63" spans="1:71" ht="12.95" customHeight="1" x14ac:dyDescent="0.25">
      <c r="A63" s="41" t="str">
        <f t="shared" si="31"/>
        <v/>
      </c>
      <c r="B63" s="52" t="str">
        <f t="shared" si="24"/>
        <v/>
      </c>
      <c r="C63" s="34"/>
      <c r="D63" s="29"/>
      <c r="E63" s="29"/>
      <c r="F63" s="29"/>
      <c r="G63" s="31"/>
      <c r="H63" s="48"/>
      <c r="I63" s="53" t="str">
        <f t="shared" si="32"/>
        <v/>
      </c>
      <c r="J63" s="54" t="str">
        <f t="shared" si="33"/>
        <v/>
      </c>
      <c r="K63" s="54" t="str">
        <f t="shared" si="34"/>
        <v/>
      </c>
      <c r="L63" s="55" t="str">
        <f t="shared" si="35"/>
        <v/>
      </c>
      <c r="M63" s="36" t="str">
        <f t="shared" si="36"/>
        <v/>
      </c>
      <c r="N63" s="26"/>
      <c r="O63" s="43">
        <f>IF(N63,VLOOKUP(N63,Point!$A$3:$B$122,2),0)</f>
        <v>0</v>
      </c>
      <c r="P63" s="61" t="str">
        <f t="shared" si="37"/>
        <v/>
      </c>
      <c r="Q63" s="35"/>
      <c r="R63" s="26"/>
      <c r="S63" s="100"/>
      <c r="T63" s="102" t="str">
        <f t="shared" si="38"/>
        <v/>
      </c>
      <c r="U63" s="35"/>
      <c r="V63" s="29"/>
      <c r="W63" s="105"/>
      <c r="X63" s="102" t="str">
        <f t="shared" si="39"/>
        <v/>
      </c>
      <c r="Y63" s="119" t="str">
        <f t="shared" si="40"/>
        <v/>
      </c>
      <c r="Z63" s="35"/>
      <c r="AA63" s="26"/>
      <c r="AB63" s="100"/>
      <c r="AC63" s="102" t="str">
        <f t="shared" si="41"/>
        <v/>
      </c>
      <c r="AD63" s="35"/>
      <c r="AE63" s="26"/>
      <c r="AF63" s="105"/>
      <c r="AG63" s="102" t="str">
        <f t="shared" si="42"/>
        <v/>
      </c>
      <c r="AH63" s="119" t="str">
        <f t="shared" si="43"/>
        <v/>
      </c>
      <c r="AI63" s="41" t="str">
        <f t="shared" si="44"/>
        <v/>
      </c>
      <c r="AJ63" s="22" t="str">
        <f t="shared" si="45"/>
        <v/>
      </c>
      <c r="AK63" s="57">
        <f>IF(AJ63&lt;&gt;"",VLOOKUP(AJ63,Point!$A$3:$B$122,2),0)</f>
        <v>0</v>
      </c>
      <c r="AL63" s="61" t="str">
        <f t="shared" si="46"/>
        <v/>
      </c>
      <c r="AM63" s="35"/>
      <c r="AN63" s="26"/>
      <c r="AO63" s="100"/>
      <c r="AP63" s="102" t="str">
        <f t="shared" si="47"/>
        <v/>
      </c>
      <c r="AQ63" s="35"/>
      <c r="AR63" s="29"/>
      <c r="AS63" s="105"/>
      <c r="AT63" s="95" t="str">
        <f t="shared" si="48"/>
        <v/>
      </c>
      <c r="AU63" s="22" t="str">
        <f t="shared" si="49"/>
        <v/>
      </c>
      <c r="AV63" s="87">
        <f>IF(AND(AU63&lt;&gt;"",AU63&gt;Point!$I$8),AU63-Point!$I$8,0)</f>
        <v>0</v>
      </c>
      <c r="AW63" s="22">
        <f>IF(AV63&lt;&gt;0,VLOOKUP(AV63,Point!$I$11:$J$48,2),0)</f>
        <v>0</v>
      </c>
      <c r="AX63" s="26"/>
      <c r="AY63" s="22" t="str">
        <f t="shared" si="50"/>
        <v/>
      </c>
      <c r="AZ63" s="22" t="str">
        <f t="shared" si="51"/>
        <v/>
      </c>
      <c r="BA63" s="22" t="str">
        <f t="shared" si="52"/>
        <v/>
      </c>
      <c r="BB63" s="43">
        <f>IF(AY63&lt;&gt;"",VLOOKUP(BA63,Point!$A$3:$B$122,2),0)</f>
        <v>0</v>
      </c>
      <c r="BC63" s="128" t="str">
        <f t="shared" si="53"/>
        <v/>
      </c>
      <c r="BD63" s="65"/>
      <c r="BE63" s="27"/>
      <c r="BF63" s="22">
        <f t="shared" si="25"/>
        <v>0</v>
      </c>
      <c r="BG63" s="65"/>
      <c r="BH63" s="27"/>
      <c r="BI63" s="22">
        <f t="shared" si="26"/>
        <v>0</v>
      </c>
      <c r="BJ63" s="65"/>
      <c r="BK63" s="27"/>
      <c r="BL63" s="22">
        <f t="shared" si="27"/>
        <v>0</v>
      </c>
      <c r="BM63" s="65"/>
      <c r="BN63" s="27"/>
      <c r="BO63" s="150">
        <f t="shared" si="28"/>
        <v>0</v>
      </c>
      <c r="BP63" s="95" t="str">
        <f t="shared" si="29"/>
        <v/>
      </c>
      <c r="BQ63" s="22" t="str">
        <f t="shared" si="30"/>
        <v/>
      </c>
      <c r="BR63" s="57">
        <f>IF(BP63&lt;&gt;"",VLOOKUP(BQ63,Point!$A$3:$B$122,2),0)</f>
        <v>0</v>
      </c>
      <c r="BS63" s="64" t="str">
        <f t="shared" si="54"/>
        <v/>
      </c>
    </row>
    <row r="64" spans="1:71" ht="12.95" customHeight="1" x14ac:dyDescent="0.25">
      <c r="A64" s="41" t="str">
        <f t="shared" si="31"/>
        <v/>
      </c>
      <c r="B64" s="52" t="str">
        <f t="shared" si="24"/>
        <v/>
      </c>
      <c r="C64" s="34"/>
      <c r="D64" s="29"/>
      <c r="E64" s="29"/>
      <c r="F64" s="29"/>
      <c r="G64" s="31"/>
      <c r="H64" s="48"/>
      <c r="I64" s="53" t="str">
        <f t="shared" si="32"/>
        <v/>
      </c>
      <c r="J64" s="54" t="str">
        <f t="shared" si="33"/>
        <v/>
      </c>
      <c r="K64" s="54" t="str">
        <f t="shared" si="34"/>
        <v/>
      </c>
      <c r="L64" s="55" t="str">
        <f t="shared" si="35"/>
        <v/>
      </c>
      <c r="M64" s="36" t="str">
        <f t="shared" si="36"/>
        <v/>
      </c>
      <c r="N64" s="26"/>
      <c r="O64" s="43">
        <f>IF(N64,VLOOKUP(N64,Point!$A$3:$B$122,2),0)</f>
        <v>0</v>
      </c>
      <c r="P64" s="61" t="str">
        <f t="shared" si="37"/>
        <v/>
      </c>
      <c r="Q64" s="35"/>
      <c r="R64" s="26"/>
      <c r="S64" s="100"/>
      <c r="T64" s="102" t="str">
        <f t="shared" si="38"/>
        <v/>
      </c>
      <c r="U64" s="35"/>
      <c r="V64" s="29"/>
      <c r="W64" s="105"/>
      <c r="X64" s="102" t="str">
        <f t="shared" si="39"/>
        <v/>
      </c>
      <c r="Y64" s="119" t="str">
        <f t="shared" si="40"/>
        <v/>
      </c>
      <c r="Z64" s="35"/>
      <c r="AA64" s="26"/>
      <c r="AB64" s="100"/>
      <c r="AC64" s="102" t="str">
        <f t="shared" si="41"/>
        <v/>
      </c>
      <c r="AD64" s="35"/>
      <c r="AE64" s="26"/>
      <c r="AF64" s="105"/>
      <c r="AG64" s="102" t="str">
        <f t="shared" si="42"/>
        <v/>
      </c>
      <c r="AH64" s="119" t="str">
        <f t="shared" si="43"/>
        <v/>
      </c>
      <c r="AI64" s="41" t="str">
        <f t="shared" si="44"/>
        <v/>
      </c>
      <c r="AJ64" s="22" t="str">
        <f t="shared" si="45"/>
        <v/>
      </c>
      <c r="AK64" s="57">
        <f>IF(AJ64&lt;&gt;"",VLOOKUP(AJ64,Point!$A$3:$B$122,2),0)</f>
        <v>0</v>
      </c>
      <c r="AL64" s="61" t="str">
        <f t="shared" si="46"/>
        <v/>
      </c>
      <c r="AM64" s="35"/>
      <c r="AN64" s="26"/>
      <c r="AO64" s="100"/>
      <c r="AP64" s="102" t="str">
        <f t="shared" si="47"/>
        <v/>
      </c>
      <c r="AQ64" s="35"/>
      <c r="AR64" s="29"/>
      <c r="AS64" s="105"/>
      <c r="AT64" s="95" t="str">
        <f t="shared" si="48"/>
        <v/>
      </c>
      <c r="AU64" s="22" t="str">
        <f t="shared" si="49"/>
        <v/>
      </c>
      <c r="AV64" s="87">
        <f>IF(AND(AU64&lt;&gt;"",AU64&gt;Point!$I$8),AU64-Point!$I$8,0)</f>
        <v>0</v>
      </c>
      <c r="AW64" s="22">
        <f>IF(AV64&lt;&gt;0,VLOOKUP(AV64,Point!$I$11:$J$48,2),0)</f>
        <v>0</v>
      </c>
      <c r="AX64" s="26"/>
      <c r="AY64" s="22" t="str">
        <f t="shared" si="50"/>
        <v/>
      </c>
      <c r="AZ64" s="22" t="str">
        <f t="shared" si="51"/>
        <v/>
      </c>
      <c r="BA64" s="22" t="str">
        <f t="shared" si="52"/>
        <v/>
      </c>
      <c r="BB64" s="43">
        <f>IF(AY64&lt;&gt;"",VLOOKUP(BA64,Point!$A$3:$B$122,2),0)</f>
        <v>0</v>
      </c>
      <c r="BC64" s="128" t="str">
        <f t="shared" si="53"/>
        <v/>
      </c>
      <c r="BD64" s="65"/>
      <c r="BE64" s="27"/>
      <c r="BF64" s="22">
        <f t="shared" si="25"/>
        <v>0</v>
      </c>
      <c r="BG64" s="65"/>
      <c r="BH64" s="27"/>
      <c r="BI64" s="22">
        <f t="shared" si="26"/>
        <v>0</v>
      </c>
      <c r="BJ64" s="65"/>
      <c r="BK64" s="27"/>
      <c r="BL64" s="22">
        <f t="shared" si="27"/>
        <v>0</v>
      </c>
      <c r="BM64" s="65"/>
      <c r="BN64" s="27"/>
      <c r="BO64" s="150">
        <f t="shared" si="28"/>
        <v>0</v>
      </c>
      <c r="BP64" s="95" t="str">
        <f t="shared" si="29"/>
        <v/>
      </c>
      <c r="BQ64" s="22" t="str">
        <f t="shared" si="30"/>
        <v/>
      </c>
      <c r="BR64" s="57">
        <f>IF(BP64&lt;&gt;"",VLOOKUP(BQ64,Point!$A$3:$B$122,2),0)</f>
        <v>0</v>
      </c>
      <c r="BS64" s="64" t="str">
        <f t="shared" si="54"/>
        <v/>
      </c>
    </row>
    <row r="65" spans="1:71" ht="12.95" customHeight="1" x14ac:dyDescent="0.25">
      <c r="A65" s="41" t="str">
        <f t="shared" si="31"/>
        <v/>
      </c>
      <c r="B65" s="52" t="str">
        <f t="shared" si="24"/>
        <v/>
      </c>
      <c r="C65" s="34"/>
      <c r="D65" s="29"/>
      <c r="E65" s="29"/>
      <c r="F65" s="29"/>
      <c r="G65" s="31"/>
      <c r="H65" s="48"/>
      <c r="I65" s="53" t="str">
        <f t="shared" si="32"/>
        <v/>
      </c>
      <c r="J65" s="54" t="str">
        <f t="shared" si="33"/>
        <v/>
      </c>
      <c r="K65" s="54" t="str">
        <f t="shared" si="34"/>
        <v/>
      </c>
      <c r="L65" s="55" t="str">
        <f t="shared" si="35"/>
        <v/>
      </c>
      <c r="M65" s="36" t="str">
        <f t="shared" si="36"/>
        <v/>
      </c>
      <c r="N65" s="26"/>
      <c r="O65" s="43">
        <f>IF(N65,VLOOKUP(N65,Point!$A$3:$B$122,2),0)</f>
        <v>0</v>
      </c>
      <c r="P65" s="61" t="str">
        <f t="shared" si="37"/>
        <v/>
      </c>
      <c r="Q65" s="35"/>
      <c r="R65" s="26"/>
      <c r="S65" s="100"/>
      <c r="T65" s="102" t="str">
        <f t="shared" si="38"/>
        <v/>
      </c>
      <c r="U65" s="35"/>
      <c r="V65" s="29"/>
      <c r="W65" s="105"/>
      <c r="X65" s="102" t="str">
        <f t="shared" si="39"/>
        <v/>
      </c>
      <c r="Y65" s="119" t="str">
        <f t="shared" si="40"/>
        <v/>
      </c>
      <c r="Z65" s="35"/>
      <c r="AA65" s="26"/>
      <c r="AB65" s="100"/>
      <c r="AC65" s="102" t="str">
        <f t="shared" si="41"/>
        <v/>
      </c>
      <c r="AD65" s="35"/>
      <c r="AE65" s="26"/>
      <c r="AF65" s="105"/>
      <c r="AG65" s="102" t="str">
        <f t="shared" si="42"/>
        <v/>
      </c>
      <c r="AH65" s="119" t="str">
        <f t="shared" si="43"/>
        <v/>
      </c>
      <c r="AI65" s="41" t="str">
        <f t="shared" si="44"/>
        <v/>
      </c>
      <c r="AJ65" s="22" t="str">
        <f t="shared" si="45"/>
        <v/>
      </c>
      <c r="AK65" s="57">
        <f>IF(AJ65&lt;&gt;"",VLOOKUP(AJ65,Point!$A$3:$B$122,2),0)</f>
        <v>0</v>
      </c>
      <c r="AL65" s="61" t="str">
        <f t="shared" si="46"/>
        <v/>
      </c>
      <c r="AM65" s="35"/>
      <c r="AN65" s="26"/>
      <c r="AO65" s="100"/>
      <c r="AP65" s="102" t="str">
        <f t="shared" si="47"/>
        <v/>
      </c>
      <c r="AQ65" s="35"/>
      <c r="AR65" s="29"/>
      <c r="AS65" s="105"/>
      <c r="AT65" s="95" t="str">
        <f t="shared" si="48"/>
        <v/>
      </c>
      <c r="AU65" s="22" t="str">
        <f t="shared" si="49"/>
        <v/>
      </c>
      <c r="AV65" s="87">
        <f>IF(AND(AU65&lt;&gt;"",AU65&gt;Point!$I$8),AU65-Point!$I$8,0)</f>
        <v>0</v>
      </c>
      <c r="AW65" s="22">
        <f>IF(AV65&lt;&gt;0,VLOOKUP(AV65,Point!$I$11:$J$48,2),0)</f>
        <v>0</v>
      </c>
      <c r="AX65" s="26"/>
      <c r="AY65" s="22" t="str">
        <f t="shared" si="50"/>
        <v/>
      </c>
      <c r="AZ65" s="22" t="str">
        <f t="shared" si="51"/>
        <v/>
      </c>
      <c r="BA65" s="22" t="str">
        <f t="shared" si="52"/>
        <v/>
      </c>
      <c r="BB65" s="43">
        <f>IF(AY65&lt;&gt;"",VLOOKUP(BA65,Point!$A$3:$B$122,2),0)</f>
        <v>0</v>
      </c>
      <c r="BC65" s="128" t="str">
        <f t="shared" si="53"/>
        <v/>
      </c>
      <c r="BD65" s="65"/>
      <c r="BE65" s="27"/>
      <c r="BF65" s="22">
        <f t="shared" si="25"/>
        <v>0</v>
      </c>
      <c r="BG65" s="65"/>
      <c r="BH65" s="27"/>
      <c r="BI65" s="22">
        <f t="shared" si="26"/>
        <v>0</v>
      </c>
      <c r="BJ65" s="65"/>
      <c r="BK65" s="27"/>
      <c r="BL65" s="22">
        <f t="shared" si="27"/>
        <v>0</v>
      </c>
      <c r="BM65" s="65"/>
      <c r="BN65" s="27"/>
      <c r="BO65" s="150">
        <f t="shared" si="28"/>
        <v>0</v>
      </c>
      <c r="BP65" s="95" t="str">
        <f t="shared" si="29"/>
        <v/>
      </c>
      <c r="BQ65" s="22" t="str">
        <f t="shared" si="30"/>
        <v/>
      </c>
      <c r="BR65" s="57">
        <f>IF(BP65&lt;&gt;"",VLOOKUP(BQ65,Point!$A$3:$B$122,2),0)</f>
        <v>0</v>
      </c>
      <c r="BS65" s="64" t="str">
        <f t="shared" si="54"/>
        <v/>
      </c>
    </row>
    <row r="66" spans="1:71" ht="12.95" customHeight="1" x14ac:dyDescent="0.25">
      <c r="A66" s="41" t="str">
        <f t="shared" si="31"/>
        <v/>
      </c>
      <c r="B66" s="52" t="str">
        <f t="shared" si="24"/>
        <v/>
      </c>
      <c r="C66" s="34"/>
      <c r="D66" s="29"/>
      <c r="E66" s="29"/>
      <c r="F66" s="29"/>
      <c r="G66" s="31"/>
      <c r="H66" s="48"/>
      <c r="I66" s="53" t="str">
        <f t="shared" si="32"/>
        <v/>
      </c>
      <c r="J66" s="54" t="str">
        <f t="shared" si="33"/>
        <v/>
      </c>
      <c r="K66" s="54" t="str">
        <f t="shared" si="34"/>
        <v/>
      </c>
      <c r="L66" s="55" t="str">
        <f t="shared" si="35"/>
        <v/>
      </c>
      <c r="M66" s="36" t="str">
        <f t="shared" si="36"/>
        <v/>
      </c>
      <c r="N66" s="26"/>
      <c r="O66" s="43">
        <f>IF(N66,VLOOKUP(N66,Point!$A$3:$B$122,2),0)</f>
        <v>0</v>
      </c>
      <c r="P66" s="61" t="str">
        <f t="shared" si="37"/>
        <v/>
      </c>
      <c r="Q66" s="35"/>
      <c r="R66" s="26"/>
      <c r="S66" s="100"/>
      <c r="T66" s="102" t="str">
        <f t="shared" si="38"/>
        <v/>
      </c>
      <c r="U66" s="35"/>
      <c r="V66" s="29"/>
      <c r="W66" s="105"/>
      <c r="X66" s="102" t="str">
        <f t="shared" si="39"/>
        <v/>
      </c>
      <c r="Y66" s="119" t="str">
        <f t="shared" si="40"/>
        <v/>
      </c>
      <c r="Z66" s="35"/>
      <c r="AA66" s="26"/>
      <c r="AB66" s="100"/>
      <c r="AC66" s="102" t="str">
        <f t="shared" si="41"/>
        <v/>
      </c>
      <c r="AD66" s="35"/>
      <c r="AE66" s="26"/>
      <c r="AF66" s="105"/>
      <c r="AG66" s="102" t="str">
        <f t="shared" si="42"/>
        <v/>
      </c>
      <c r="AH66" s="119" t="str">
        <f t="shared" si="43"/>
        <v/>
      </c>
      <c r="AI66" s="41" t="str">
        <f t="shared" si="44"/>
        <v/>
      </c>
      <c r="AJ66" s="22" t="str">
        <f t="shared" si="45"/>
        <v/>
      </c>
      <c r="AK66" s="57">
        <f>IF(AJ66&lt;&gt;"",VLOOKUP(AJ66,Point!$A$3:$B$122,2),0)</f>
        <v>0</v>
      </c>
      <c r="AL66" s="61" t="str">
        <f t="shared" si="46"/>
        <v/>
      </c>
      <c r="AM66" s="35"/>
      <c r="AN66" s="26"/>
      <c r="AO66" s="100"/>
      <c r="AP66" s="102" t="str">
        <f t="shared" si="47"/>
        <v/>
      </c>
      <c r="AQ66" s="35"/>
      <c r="AR66" s="29"/>
      <c r="AS66" s="105"/>
      <c r="AT66" s="95" t="str">
        <f t="shared" si="48"/>
        <v/>
      </c>
      <c r="AU66" s="22" t="str">
        <f t="shared" si="49"/>
        <v/>
      </c>
      <c r="AV66" s="87">
        <f>IF(AND(AU66&lt;&gt;"",AU66&gt;Point!$I$8),AU66-Point!$I$8,0)</f>
        <v>0</v>
      </c>
      <c r="AW66" s="22">
        <f>IF(AV66&lt;&gt;0,VLOOKUP(AV66,Point!$I$11:$J$48,2),0)</f>
        <v>0</v>
      </c>
      <c r="AX66" s="26"/>
      <c r="AY66" s="22" t="str">
        <f t="shared" si="50"/>
        <v/>
      </c>
      <c r="AZ66" s="22" t="str">
        <f t="shared" si="51"/>
        <v/>
      </c>
      <c r="BA66" s="22" t="str">
        <f t="shared" si="52"/>
        <v/>
      </c>
      <c r="BB66" s="43">
        <f>IF(AY66&lt;&gt;"",VLOOKUP(BA66,Point!$A$3:$B$122,2),0)</f>
        <v>0</v>
      </c>
      <c r="BC66" s="128" t="str">
        <f t="shared" si="53"/>
        <v/>
      </c>
      <c r="BD66" s="65"/>
      <c r="BE66" s="27"/>
      <c r="BF66" s="22">
        <f t="shared" si="25"/>
        <v>0</v>
      </c>
      <c r="BG66" s="65"/>
      <c r="BH66" s="27"/>
      <c r="BI66" s="22">
        <f t="shared" si="26"/>
        <v>0</v>
      </c>
      <c r="BJ66" s="65"/>
      <c r="BK66" s="27"/>
      <c r="BL66" s="22">
        <f t="shared" si="27"/>
        <v>0</v>
      </c>
      <c r="BM66" s="65"/>
      <c r="BN66" s="27"/>
      <c r="BO66" s="150">
        <f t="shared" si="28"/>
        <v>0</v>
      </c>
      <c r="BP66" s="95" t="str">
        <f t="shared" si="29"/>
        <v/>
      </c>
      <c r="BQ66" s="22" t="str">
        <f t="shared" si="30"/>
        <v/>
      </c>
      <c r="BR66" s="57">
        <f>IF(BP66&lt;&gt;"",VLOOKUP(BQ66,Point!$A$3:$B$122,2),0)</f>
        <v>0</v>
      </c>
      <c r="BS66" s="64" t="str">
        <f t="shared" si="54"/>
        <v/>
      </c>
    </row>
    <row r="67" spans="1:71" ht="12.95" customHeight="1" x14ac:dyDescent="0.25">
      <c r="A67" s="41" t="str">
        <f t="shared" si="31"/>
        <v/>
      </c>
      <c r="B67" s="52" t="str">
        <f t="shared" si="24"/>
        <v/>
      </c>
      <c r="C67" s="34"/>
      <c r="D67" s="29"/>
      <c r="E67" s="29"/>
      <c r="F67" s="29"/>
      <c r="G67" s="31"/>
      <c r="H67" s="48"/>
      <c r="I67" s="53" t="str">
        <f t="shared" si="32"/>
        <v/>
      </c>
      <c r="J67" s="54" t="str">
        <f t="shared" si="33"/>
        <v/>
      </c>
      <c r="K67" s="54" t="str">
        <f t="shared" si="34"/>
        <v/>
      </c>
      <c r="L67" s="55" t="str">
        <f t="shared" si="35"/>
        <v/>
      </c>
      <c r="M67" s="36" t="str">
        <f t="shared" si="36"/>
        <v/>
      </c>
      <c r="N67" s="26"/>
      <c r="O67" s="43">
        <f>IF(N67,VLOOKUP(N67,Point!$A$3:$B$122,2),0)</f>
        <v>0</v>
      </c>
      <c r="P67" s="61" t="str">
        <f t="shared" si="37"/>
        <v/>
      </c>
      <c r="Q67" s="35"/>
      <c r="R67" s="26"/>
      <c r="S67" s="100"/>
      <c r="T67" s="102" t="str">
        <f t="shared" si="38"/>
        <v/>
      </c>
      <c r="U67" s="35"/>
      <c r="V67" s="29"/>
      <c r="W67" s="105"/>
      <c r="X67" s="102" t="str">
        <f t="shared" si="39"/>
        <v/>
      </c>
      <c r="Y67" s="119" t="str">
        <f t="shared" si="40"/>
        <v/>
      </c>
      <c r="Z67" s="35"/>
      <c r="AA67" s="26"/>
      <c r="AB67" s="100"/>
      <c r="AC67" s="102" t="str">
        <f t="shared" si="41"/>
        <v/>
      </c>
      <c r="AD67" s="35"/>
      <c r="AE67" s="26"/>
      <c r="AF67" s="105"/>
      <c r="AG67" s="102" t="str">
        <f t="shared" si="42"/>
        <v/>
      </c>
      <c r="AH67" s="119" t="str">
        <f t="shared" si="43"/>
        <v/>
      </c>
      <c r="AI67" s="41" t="str">
        <f t="shared" si="44"/>
        <v/>
      </c>
      <c r="AJ67" s="22" t="str">
        <f t="shared" si="45"/>
        <v/>
      </c>
      <c r="AK67" s="57">
        <f>IF(AJ67&lt;&gt;"",VLOOKUP(AJ67,Point!$A$3:$B$122,2),0)</f>
        <v>0</v>
      </c>
      <c r="AL67" s="61" t="str">
        <f t="shared" si="46"/>
        <v/>
      </c>
      <c r="AM67" s="35"/>
      <c r="AN67" s="26"/>
      <c r="AO67" s="100"/>
      <c r="AP67" s="102" t="str">
        <f t="shared" si="47"/>
        <v/>
      </c>
      <c r="AQ67" s="35"/>
      <c r="AR67" s="29"/>
      <c r="AS67" s="105"/>
      <c r="AT67" s="95" t="str">
        <f t="shared" si="48"/>
        <v/>
      </c>
      <c r="AU67" s="22" t="str">
        <f t="shared" si="49"/>
        <v/>
      </c>
      <c r="AV67" s="87">
        <f>IF(AND(AU67&lt;&gt;"",AU67&gt;Point!$I$8),AU67-Point!$I$8,0)</f>
        <v>0</v>
      </c>
      <c r="AW67" s="22">
        <f>IF(AV67&lt;&gt;0,VLOOKUP(AV67,Point!$I$11:$J$48,2),0)</f>
        <v>0</v>
      </c>
      <c r="AX67" s="26"/>
      <c r="AY67" s="22" t="str">
        <f t="shared" si="50"/>
        <v/>
      </c>
      <c r="AZ67" s="22" t="str">
        <f t="shared" si="51"/>
        <v/>
      </c>
      <c r="BA67" s="22" t="str">
        <f t="shared" si="52"/>
        <v/>
      </c>
      <c r="BB67" s="43">
        <f>IF(AY67&lt;&gt;"",VLOOKUP(BA67,Point!$A$3:$B$122,2),0)</f>
        <v>0</v>
      </c>
      <c r="BC67" s="128" t="str">
        <f t="shared" si="53"/>
        <v/>
      </c>
      <c r="BD67" s="65"/>
      <c r="BE67" s="27"/>
      <c r="BF67" s="22">
        <f t="shared" si="25"/>
        <v>0</v>
      </c>
      <c r="BG67" s="65"/>
      <c r="BH67" s="27"/>
      <c r="BI67" s="22">
        <f t="shared" si="26"/>
        <v>0</v>
      </c>
      <c r="BJ67" s="65"/>
      <c r="BK67" s="27"/>
      <c r="BL67" s="22">
        <f t="shared" si="27"/>
        <v>0</v>
      </c>
      <c r="BM67" s="65"/>
      <c r="BN67" s="27"/>
      <c r="BO67" s="150">
        <f t="shared" si="28"/>
        <v>0</v>
      </c>
      <c r="BP67" s="95" t="str">
        <f t="shared" si="29"/>
        <v/>
      </c>
      <c r="BQ67" s="22" t="str">
        <f t="shared" si="30"/>
        <v/>
      </c>
      <c r="BR67" s="57">
        <f>IF(BP67&lt;&gt;"",VLOOKUP(BQ67,Point!$A$3:$B$122,2),0)</f>
        <v>0</v>
      </c>
      <c r="BS67" s="64" t="str">
        <f t="shared" si="54"/>
        <v/>
      </c>
    </row>
    <row r="68" spans="1:71" ht="12.95" customHeight="1" x14ac:dyDescent="0.25">
      <c r="A68" s="41" t="str">
        <f t="shared" si="31"/>
        <v/>
      </c>
      <c r="B68" s="52" t="str">
        <f t="shared" si="24"/>
        <v/>
      </c>
      <c r="C68" s="34"/>
      <c r="D68" s="29"/>
      <c r="E68" s="29"/>
      <c r="F68" s="29"/>
      <c r="G68" s="31"/>
      <c r="H68" s="48"/>
      <c r="I68" s="53" t="str">
        <f t="shared" si="32"/>
        <v/>
      </c>
      <c r="J68" s="54" t="str">
        <f t="shared" si="33"/>
        <v/>
      </c>
      <c r="K68" s="54" t="str">
        <f t="shared" si="34"/>
        <v/>
      </c>
      <c r="L68" s="55" t="str">
        <f t="shared" si="35"/>
        <v/>
      </c>
      <c r="M68" s="36" t="str">
        <f t="shared" si="36"/>
        <v/>
      </c>
      <c r="N68" s="26"/>
      <c r="O68" s="43">
        <f>IF(N68,VLOOKUP(N68,Point!$A$3:$B$122,2),0)</f>
        <v>0</v>
      </c>
      <c r="P68" s="61" t="str">
        <f t="shared" si="37"/>
        <v/>
      </c>
      <c r="Q68" s="35"/>
      <c r="R68" s="26"/>
      <c r="S68" s="100"/>
      <c r="T68" s="102" t="str">
        <f t="shared" si="38"/>
        <v/>
      </c>
      <c r="U68" s="35"/>
      <c r="V68" s="29"/>
      <c r="W68" s="105"/>
      <c r="X68" s="102" t="str">
        <f t="shared" si="39"/>
        <v/>
      </c>
      <c r="Y68" s="119" t="str">
        <f t="shared" si="40"/>
        <v/>
      </c>
      <c r="Z68" s="35"/>
      <c r="AA68" s="26"/>
      <c r="AB68" s="100"/>
      <c r="AC68" s="102" t="str">
        <f t="shared" si="41"/>
        <v/>
      </c>
      <c r="AD68" s="35"/>
      <c r="AE68" s="26"/>
      <c r="AF68" s="105"/>
      <c r="AG68" s="102" t="str">
        <f t="shared" si="42"/>
        <v/>
      </c>
      <c r="AH68" s="119" t="str">
        <f t="shared" si="43"/>
        <v/>
      </c>
      <c r="AI68" s="41" t="str">
        <f t="shared" si="44"/>
        <v/>
      </c>
      <c r="AJ68" s="22" t="str">
        <f t="shared" si="45"/>
        <v/>
      </c>
      <c r="AK68" s="57">
        <f>IF(AJ68&lt;&gt;"",VLOOKUP(AJ68,Point!$A$3:$B$122,2),0)</f>
        <v>0</v>
      </c>
      <c r="AL68" s="61" t="str">
        <f t="shared" si="46"/>
        <v/>
      </c>
      <c r="AM68" s="35"/>
      <c r="AN68" s="26"/>
      <c r="AO68" s="100"/>
      <c r="AP68" s="102" t="str">
        <f t="shared" si="47"/>
        <v/>
      </c>
      <c r="AQ68" s="35"/>
      <c r="AR68" s="29"/>
      <c r="AS68" s="105"/>
      <c r="AT68" s="95" t="str">
        <f t="shared" si="48"/>
        <v/>
      </c>
      <c r="AU68" s="22" t="str">
        <f t="shared" si="49"/>
        <v/>
      </c>
      <c r="AV68" s="87">
        <f>IF(AND(AU68&lt;&gt;"",AU68&gt;Point!$I$8),AU68-Point!$I$8,0)</f>
        <v>0</v>
      </c>
      <c r="AW68" s="22">
        <f>IF(AV68&lt;&gt;0,VLOOKUP(AV68,Point!$I$11:$J$48,2),0)</f>
        <v>0</v>
      </c>
      <c r="AX68" s="26"/>
      <c r="AY68" s="22" t="str">
        <f t="shared" si="50"/>
        <v/>
      </c>
      <c r="AZ68" s="22" t="str">
        <f t="shared" si="51"/>
        <v/>
      </c>
      <c r="BA68" s="22" t="str">
        <f t="shared" si="52"/>
        <v/>
      </c>
      <c r="BB68" s="43">
        <f>IF(AY68&lt;&gt;"",VLOOKUP(BA68,Point!$A$3:$B$122,2),0)</f>
        <v>0</v>
      </c>
      <c r="BC68" s="128" t="str">
        <f t="shared" si="53"/>
        <v/>
      </c>
      <c r="BD68" s="65"/>
      <c r="BE68" s="27"/>
      <c r="BF68" s="22">
        <f t="shared" si="25"/>
        <v>0</v>
      </c>
      <c r="BG68" s="65"/>
      <c r="BH68" s="27"/>
      <c r="BI68" s="22">
        <f t="shared" si="26"/>
        <v>0</v>
      </c>
      <c r="BJ68" s="65"/>
      <c r="BK68" s="27"/>
      <c r="BL68" s="22">
        <f t="shared" si="27"/>
        <v>0</v>
      </c>
      <c r="BM68" s="65"/>
      <c r="BN68" s="27"/>
      <c r="BO68" s="150">
        <f t="shared" si="28"/>
        <v>0</v>
      </c>
      <c r="BP68" s="95" t="str">
        <f t="shared" si="29"/>
        <v/>
      </c>
      <c r="BQ68" s="22" t="str">
        <f t="shared" si="30"/>
        <v/>
      </c>
      <c r="BR68" s="57">
        <f>IF(BP68&lt;&gt;"",VLOOKUP(BQ68,Point!$A$3:$B$122,2),0)</f>
        <v>0</v>
      </c>
      <c r="BS68" s="64" t="str">
        <f t="shared" si="54"/>
        <v/>
      </c>
    </row>
    <row r="69" spans="1:71" ht="12.95" customHeight="1" x14ac:dyDescent="0.25">
      <c r="A69" s="41" t="str">
        <f t="shared" ref="A69:A100" si="55">IF(C69,RANK(B69,$B$5:$B$120,),"")</f>
        <v/>
      </c>
      <c r="B69" s="52" t="str">
        <f t="shared" si="24"/>
        <v/>
      </c>
      <c r="C69" s="34"/>
      <c r="D69" s="29"/>
      <c r="E69" s="29"/>
      <c r="F69" s="29"/>
      <c r="G69" s="31"/>
      <c r="H69" s="48"/>
      <c r="I69" s="53" t="str">
        <f t="shared" ref="I69:I100" si="56">IF(C69,N69,"")</f>
        <v/>
      </c>
      <c r="J69" s="54" t="str">
        <f t="shared" ref="J69:J100" si="57">IF(C69,AJ69,"")</f>
        <v/>
      </c>
      <c r="K69" s="54" t="str">
        <f t="shared" ref="K69:K100" si="58">IF(C69,BA69,"")</f>
        <v/>
      </c>
      <c r="L69" s="55" t="str">
        <f t="shared" ref="L69:L100" si="59">IF(C69,BL69,"")</f>
        <v/>
      </c>
      <c r="M69" s="36" t="str">
        <f t="shared" ref="M69:M100" si="60">IF($C69,$C69,"")</f>
        <v/>
      </c>
      <c r="N69" s="26"/>
      <c r="O69" s="43">
        <f>IF(N69,VLOOKUP(N69,Point!$A$3:$B$122,2),0)</f>
        <v>0</v>
      </c>
      <c r="P69" s="61" t="str">
        <f t="shared" ref="P69:P100" si="61">IF($C69,$C69,"")</f>
        <v/>
      </c>
      <c r="Q69" s="35"/>
      <c r="R69" s="26"/>
      <c r="S69" s="100"/>
      <c r="T69" s="102" t="str">
        <f t="shared" ref="T69:T100" si="62">IF(S69&lt;&gt;"",Q69*3600+R69*60+S69,"")</f>
        <v/>
      </c>
      <c r="U69" s="35"/>
      <c r="V69" s="29"/>
      <c r="W69" s="105"/>
      <c r="X69" s="102" t="str">
        <f t="shared" ref="X69:X100" si="63">IF(W69&lt;&gt;"",U69*3600+V69*60+W69,"")</f>
        <v/>
      </c>
      <c r="Y69" s="119" t="str">
        <f t="shared" ref="Y69:Y100" si="64">IF(W69&lt;&gt;"",X69-T69,"")</f>
        <v/>
      </c>
      <c r="Z69" s="35"/>
      <c r="AA69" s="26"/>
      <c r="AB69" s="100"/>
      <c r="AC69" s="102" t="str">
        <f t="shared" ref="AC69:AC100" si="65">IF(AB69&lt;&gt;"",Z69*3600+AA69*60+AB69,"")</f>
        <v/>
      </c>
      <c r="AD69" s="35"/>
      <c r="AE69" s="26"/>
      <c r="AF69" s="105"/>
      <c r="AG69" s="102" t="str">
        <f t="shared" ref="AG69:AG100" si="66">IF(AF69&lt;&gt;"",AD69*3600+AE69*60+AF69,"")</f>
        <v/>
      </c>
      <c r="AH69" s="119" t="str">
        <f t="shared" ref="AH69:AH100" si="67">IF(AF69&lt;&gt;"",AG69-AC69,"")</f>
        <v/>
      </c>
      <c r="AI69" s="41" t="str">
        <f t="shared" ref="AI69:AI100" si="68">IF(OR(Y69&lt;&gt;"",AH69&lt;&gt;""),MIN(Y69,AH69),"")</f>
        <v/>
      </c>
      <c r="AJ69" s="22" t="str">
        <f t="shared" ref="AJ69:AJ100" si="69">IF(AI69&lt;&gt;"",RANK(AI69,$AI$5:$AI$120,1),"")</f>
        <v/>
      </c>
      <c r="AK69" s="57">
        <f>IF(AJ69&lt;&gt;"",VLOOKUP(AJ69,Point!$A$3:$B$122,2),0)</f>
        <v>0</v>
      </c>
      <c r="AL69" s="61" t="str">
        <f t="shared" ref="AL69:AL100" si="70">IF($C69,$C69,"")</f>
        <v/>
      </c>
      <c r="AM69" s="35"/>
      <c r="AN69" s="26"/>
      <c r="AO69" s="100"/>
      <c r="AP69" s="102" t="str">
        <f t="shared" ref="AP69:AP100" si="71">IF(AO69&lt;&gt;"",AM69*3600+AN69*60+AO69,"")</f>
        <v/>
      </c>
      <c r="AQ69" s="35"/>
      <c r="AR69" s="29"/>
      <c r="AS69" s="105"/>
      <c r="AT69" s="95" t="str">
        <f t="shared" ref="AT69:AT100" si="72">IF(AS69&lt;&gt;"",AQ69*3600+AR69*60+AS69,"")</f>
        <v/>
      </c>
      <c r="AU69" s="22" t="str">
        <f t="shared" ref="AU69:AU100" si="73">IF(AO69&lt;&gt;"",AT69-AP69,"")</f>
        <v/>
      </c>
      <c r="AV69" s="87">
        <f>IF(AND(AU69&lt;&gt;"",AU69&gt;Point!$I$8),AU69-Point!$I$8,0)</f>
        <v>0</v>
      </c>
      <c r="AW69" s="22">
        <f>IF(AV69&lt;&gt;0,VLOOKUP(AV69,Point!$I$11:$J$48,2),0)</f>
        <v>0</v>
      </c>
      <c r="AX69" s="26"/>
      <c r="AY69" s="22" t="str">
        <f t="shared" ref="AY69:AY100" si="74">IF(AX69&lt;&gt;"",AX69-AW69,"")</f>
        <v/>
      </c>
      <c r="AZ69" s="22" t="str">
        <f t="shared" ref="AZ69:AZ100" si="75">IF(AT69&lt;&gt;"",AY69*10000-AU69,"")</f>
        <v/>
      </c>
      <c r="BA69" s="22" t="str">
        <f t="shared" ref="BA69:BA100" si="76">IF(AX69&lt;&gt;"",RANK(AZ69,$AZ$5:$AZ$120,0),"")</f>
        <v/>
      </c>
      <c r="BB69" s="43">
        <f>IF(AY69&lt;&gt;"",VLOOKUP(BA69,Point!$A$3:$B$122,2),0)</f>
        <v>0</v>
      </c>
      <c r="BC69" s="128" t="str">
        <f t="shared" ref="BC69:BC100" si="77">IF($C69,$C69,"")</f>
        <v/>
      </c>
      <c r="BD69" s="65"/>
      <c r="BE69" s="27"/>
      <c r="BF69" s="22">
        <f t="shared" si="25"/>
        <v>0</v>
      </c>
      <c r="BG69" s="65"/>
      <c r="BH69" s="27"/>
      <c r="BI69" s="22">
        <f t="shared" si="26"/>
        <v>0</v>
      </c>
      <c r="BJ69" s="65"/>
      <c r="BK69" s="27"/>
      <c r="BL69" s="22">
        <f t="shared" si="27"/>
        <v>0</v>
      </c>
      <c r="BM69" s="65"/>
      <c r="BN69" s="27"/>
      <c r="BO69" s="150">
        <f t="shared" si="28"/>
        <v>0</v>
      </c>
      <c r="BP69" s="95" t="str">
        <f t="shared" si="29"/>
        <v/>
      </c>
      <c r="BQ69" s="22" t="str">
        <f t="shared" si="30"/>
        <v/>
      </c>
      <c r="BR69" s="57">
        <f>IF(BP69&lt;&gt;"",VLOOKUP(BQ69,Point!$A$3:$B$122,2),0)</f>
        <v>0</v>
      </c>
      <c r="BS69" s="64" t="str">
        <f t="shared" ref="BS69:BS100" si="78">IF($C69,$C69,"")</f>
        <v/>
      </c>
    </row>
    <row r="70" spans="1:71" ht="12.95" customHeight="1" x14ac:dyDescent="0.25">
      <c r="A70" s="41" t="str">
        <f t="shared" si="55"/>
        <v/>
      </c>
      <c r="B70" s="52" t="str">
        <f t="shared" ref="B70:B120" si="79">IF(C70,(O70+AK70+BB70+BR70),"")</f>
        <v/>
      </c>
      <c r="C70" s="34"/>
      <c r="D70" s="29"/>
      <c r="E70" s="29"/>
      <c r="F70" s="29"/>
      <c r="G70" s="31"/>
      <c r="H70" s="48"/>
      <c r="I70" s="53" t="str">
        <f t="shared" si="56"/>
        <v/>
      </c>
      <c r="J70" s="54" t="str">
        <f t="shared" si="57"/>
        <v/>
      </c>
      <c r="K70" s="54" t="str">
        <f t="shared" si="58"/>
        <v/>
      </c>
      <c r="L70" s="55" t="str">
        <f t="shared" si="59"/>
        <v/>
      </c>
      <c r="M70" s="36" t="str">
        <f t="shared" si="60"/>
        <v/>
      </c>
      <c r="N70" s="26"/>
      <c r="O70" s="43">
        <f>IF(N70,VLOOKUP(N70,Point!$A$3:$B$122,2),0)</f>
        <v>0</v>
      </c>
      <c r="P70" s="61" t="str">
        <f t="shared" si="61"/>
        <v/>
      </c>
      <c r="Q70" s="35"/>
      <c r="R70" s="26"/>
      <c r="S70" s="100"/>
      <c r="T70" s="102" t="str">
        <f t="shared" si="62"/>
        <v/>
      </c>
      <c r="U70" s="35"/>
      <c r="V70" s="29"/>
      <c r="W70" s="105"/>
      <c r="X70" s="102" t="str">
        <f t="shared" si="63"/>
        <v/>
      </c>
      <c r="Y70" s="119" t="str">
        <f t="shared" si="64"/>
        <v/>
      </c>
      <c r="Z70" s="35"/>
      <c r="AA70" s="26"/>
      <c r="AB70" s="100"/>
      <c r="AC70" s="102" t="str">
        <f t="shared" si="65"/>
        <v/>
      </c>
      <c r="AD70" s="35"/>
      <c r="AE70" s="26"/>
      <c r="AF70" s="105"/>
      <c r="AG70" s="102" t="str">
        <f t="shared" si="66"/>
        <v/>
      </c>
      <c r="AH70" s="119" t="str">
        <f t="shared" si="67"/>
        <v/>
      </c>
      <c r="AI70" s="41" t="str">
        <f t="shared" si="68"/>
        <v/>
      </c>
      <c r="AJ70" s="22" t="str">
        <f t="shared" si="69"/>
        <v/>
      </c>
      <c r="AK70" s="57">
        <f>IF(AJ70&lt;&gt;"",VLOOKUP(AJ70,Point!$A$3:$B$122,2),0)</f>
        <v>0</v>
      </c>
      <c r="AL70" s="61" t="str">
        <f t="shared" si="70"/>
        <v/>
      </c>
      <c r="AM70" s="35"/>
      <c r="AN70" s="26"/>
      <c r="AO70" s="100"/>
      <c r="AP70" s="102" t="str">
        <f t="shared" si="71"/>
        <v/>
      </c>
      <c r="AQ70" s="35"/>
      <c r="AR70" s="29"/>
      <c r="AS70" s="105"/>
      <c r="AT70" s="95" t="str">
        <f t="shared" si="72"/>
        <v/>
      </c>
      <c r="AU70" s="22" t="str">
        <f t="shared" si="73"/>
        <v/>
      </c>
      <c r="AV70" s="87">
        <f>IF(AND(AU70&lt;&gt;"",AU70&gt;Point!$I$8),AU70-Point!$I$8,0)</f>
        <v>0</v>
      </c>
      <c r="AW70" s="22">
        <f>IF(AV70&lt;&gt;0,VLOOKUP(AV70,Point!$I$11:$J$48,2),0)</f>
        <v>0</v>
      </c>
      <c r="AX70" s="26"/>
      <c r="AY70" s="22" t="str">
        <f t="shared" si="74"/>
        <v/>
      </c>
      <c r="AZ70" s="22" t="str">
        <f t="shared" si="75"/>
        <v/>
      </c>
      <c r="BA70" s="22" t="str">
        <f t="shared" si="76"/>
        <v/>
      </c>
      <c r="BB70" s="43">
        <f>IF(AY70&lt;&gt;"",VLOOKUP(BA70,Point!$A$3:$B$122,2),0)</f>
        <v>0</v>
      </c>
      <c r="BC70" s="128" t="str">
        <f t="shared" si="77"/>
        <v/>
      </c>
      <c r="BD70" s="65"/>
      <c r="BE70" s="27"/>
      <c r="BF70" s="22">
        <f t="shared" ref="BF70:BF120" si="80">BE70+BD70</f>
        <v>0</v>
      </c>
      <c r="BG70" s="65"/>
      <c r="BH70" s="27"/>
      <c r="BI70" s="22">
        <f t="shared" ref="BI70:BI120" si="81">BH70+BG70</f>
        <v>0</v>
      </c>
      <c r="BJ70" s="65"/>
      <c r="BK70" s="27"/>
      <c r="BL70" s="22">
        <f t="shared" ref="BL70:BL120" si="82">BK70+BJ70</f>
        <v>0</v>
      </c>
      <c r="BM70" s="65"/>
      <c r="BN70" s="27"/>
      <c r="BO70" s="150">
        <f t="shared" ref="BO70:BO120" si="83">BN70+BM70</f>
        <v>0</v>
      </c>
      <c r="BP70" s="95" t="str">
        <f t="shared" ref="BP70:BP120" si="84">IF(BD70&lt;&gt;"",BO70+BL70+BI70+BF70,"")</f>
        <v/>
      </c>
      <c r="BQ70" s="22" t="str">
        <f t="shared" ref="BQ70:BQ120" si="85">IF(BD70&lt;&gt;"",RANK(BP70,$BP$5:$BP$120,0),"")</f>
        <v/>
      </c>
      <c r="BR70" s="57">
        <f>IF(BP70&lt;&gt;"",VLOOKUP(BQ70,Point!$A$3:$B$122,2),0)</f>
        <v>0</v>
      </c>
      <c r="BS70" s="64" t="str">
        <f t="shared" si="78"/>
        <v/>
      </c>
    </row>
    <row r="71" spans="1:71" ht="12.95" customHeight="1" x14ac:dyDescent="0.25">
      <c r="A71" s="41" t="str">
        <f t="shared" si="55"/>
        <v/>
      </c>
      <c r="B71" s="52" t="str">
        <f t="shared" si="79"/>
        <v/>
      </c>
      <c r="C71" s="34"/>
      <c r="D71" s="29"/>
      <c r="E71" s="29"/>
      <c r="F71" s="29"/>
      <c r="G71" s="31"/>
      <c r="H71" s="48"/>
      <c r="I71" s="53" t="str">
        <f t="shared" si="56"/>
        <v/>
      </c>
      <c r="J71" s="54" t="str">
        <f t="shared" si="57"/>
        <v/>
      </c>
      <c r="K71" s="54" t="str">
        <f t="shared" si="58"/>
        <v/>
      </c>
      <c r="L71" s="55" t="str">
        <f t="shared" si="59"/>
        <v/>
      </c>
      <c r="M71" s="36" t="str">
        <f t="shared" si="60"/>
        <v/>
      </c>
      <c r="N71" s="26"/>
      <c r="O71" s="43">
        <f>IF(N71,VLOOKUP(N71,Point!$A$3:$B$122,2),0)</f>
        <v>0</v>
      </c>
      <c r="P71" s="61" t="str">
        <f t="shared" si="61"/>
        <v/>
      </c>
      <c r="Q71" s="35"/>
      <c r="R71" s="26"/>
      <c r="S71" s="100"/>
      <c r="T71" s="102" t="str">
        <f t="shared" si="62"/>
        <v/>
      </c>
      <c r="U71" s="35"/>
      <c r="V71" s="29"/>
      <c r="W71" s="105"/>
      <c r="X71" s="102" t="str">
        <f t="shared" si="63"/>
        <v/>
      </c>
      <c r="Y71" s="119" t="str">
        <f t="shared" si="64"/>
        <v/>
      </c>
      <c r="Z71" s="35"/>
      <c r="AA71" s="26"/>
      <c r="AB71" s="100"/>
      <c r="AC71" s="102" t="str">
        <f t="shared" si="65"/>
        <v/>
      </c>
      <c r="AD71" s="35"/>
      <c r="AE71" s="26"/>
      <c r="AF71" s="105"/>
      <c r="AG71" s="102" t="str">
        <f t="shared" si="66"/>
        <v/>
      </c>
      <c r="AH71" s="119" t="str">
        <f t="shared" si="67"/>
        <v/>
      </c>
      <c r="AI71" s="41" t="str">
        <f t="shared" si="68"/>
        <v/>
      </c>
      <c r="AJ71" s="22" t="str">
        <f t="shared" si="69"/>
        <v/>
      </c>
      <c r="AK71" s="57">
        <f>IF(AJ71&lt;&gt;"",VLOOKUP(AJ71,Point!$A$3:$B$122,2),0)</f>
        <v>0</v>
      </c>
      <c r="AL71" s="61" t="str">
        <f t="shared" si="70"/>
        <v/>
      </c>
      <c r="AM71" s="35"/>
      <c r="AN71" s="26"/>
      <c r="AO71" s="100"/>
      <c r="AP71" s="102" t="str">
        <f t="shared" si="71"/>
        <v/>
      </c>
      <c r="AQ71" s="35"/>
      <c r="AR71" s="29"/>
      <c r="AS71" s="105"/>
      <c r="AT71" s="95" t="str">
        <f t="shared" si="72"/>
        <v/>
      </c>
      <c r="AU71" s="22" t="str">
        <f t="shared" si="73"/>
        <v/>
      </c>
      <c r="AV71" s="87">
        <f>IF(AND(AU71&lt;&gt;"",AU71&gt;Point!$I$8),AU71-Point!$I$8,0)</f>
        <v>0</v>
      </c>
      <c r="AW71" s="22">
        <f>IF(AV71&lt;&gt;0,VLOOKUP(AV71,Point!$I$11:$J$48,2),0)</f>
        <v>0</v>
      </c>
      <c r="AX71" s="26"/>
      <c r="AY71" s="22" t="str">
        <f t="shared" si="74"/>
        <v/>
      </c>
      <c r="AZ71" s="22" t="str">
        <f t="shared" si="75"/>
        <v/>
      </c>
      <c r="BA71" s="22" t="str">
        <f t="shared" si="76"/>
        <v/>
      </c>
      <c r="BB71" s="43">
        <f>IF(AY71&lt;&gt;"",VLOOKUP(BA71,Point!$A$3:$B$122,2),0)</f>
        <v>0</v>
      </c>
      <c r="BC71" s="128" t="str">
        <f t="shared" si="77"/>
        <v/>
      </c>
      <c r="BD71" s="65"/>
      <c r="BE71" s="27"/>
      <c r="BF71" s="22">
        <f t="shared" si="80"/>
        <v>0</v>
      </c>
      <c r="BG71" s="65"/>
      <c r="BH71" s="27"/>
      <c r="BI71" s="22">
        <f t="shared" si="81"/>
        <v>0</v>
      </c>
      <c r="BJ71" s="65"/>
      <c r="BK71" s="27"/>
      <c r="BL71" s="22">
        <f t="shared" si="82"/>
        <v>0</v>
      </c>
      <c r="BM71" s="65"/>
      <c r="BN71" s="27"/>
      <c r="BO71" s="150">
        <f t="shared" si="83"/>
        <v>0</v>
      </c>
      <c r="BP71" s="95" t="str">
        <f t="shared" si="84"/>
        <v/>
      </c>
      <c r="BQ71" s="22" t="str">
        <f t="shared" si="85"/>
        <v/>
      </c>
      <c r="BR71" s="57">
        <f>IF(BP71&lt;&gt;"",VLOOKUP(BQ71,Point!$A$3:$B$122,2),0)</f>
        <v>0</v>
      </c>
      <c r="BS71" s="64" t="str">
        <f t="shared" si="78"/>
        <v/>
      </c>
    </row>
    <row r="72" spans="1:71" ht="13.1" x14ac:dyDescent="0.25">
      <c r="A72" s="41" t="str">
        <f t="shared" si="55"/>
        <v/>
      </c>
      <c r="B72" s="52" t="str">
        <f t="shared" si="79"/>
        <v/>
      </c>
      <c r="C72" s="34"/>
      <c r="D72" s="29"/>
      <c r="E72" s="29"/>
      <c r="F72" s="29"/>
      <c r="G72" s="31"/>
      <c r="H72" s="48"/>
      <c r="I72" s="53" t="str">
        <f t="shared" si="56"/>
        <v/>
      </c>
      <c r="J72" s="54" t="str">
        <f t="shared" si="57"/>
        <v/>
      </c>
      <c r="K72" s="54" t="str">
        <f t="shared" si="58"/>
        <v/>
      </c>
      <c r="L72" s="55" t="str">
        <f t="shared" si="59"/>
        <v/>
      </c>
      <c r="M72" s="36" t="str">
        <f t="shared" si="60"/>
        <v/>
      </c>
      <c r="N72" s="26"/>
      <c r="O72" s="43">
        <f>IF(N72,VLOOKUP(N72,Point!$A$3:$B$122,2),0)</f>
        <v>0</v>
      </c>
      <c r="P72" s="61" t="str">
        <f t="shared" si="61"/>
        <v/>
      </c>
      <c r="Q72" s="35"/>
      <c r="R72" s="26"/>
      <c r="S72" s="100"/>
      <c r="T72" s="102" t="str">
        <f t="shared" si="62"/>
        <v/>
      </c>
      <c r="U72" s="35"/>
      <c r="V72" s="29"/>
      <c r="W72" s="105"/>
      <c r="X72" s="102" t="str">
        <f t="shared" si="63"/>
        <v/>
      </c>
      <c r="Y72" s="119" t="str">
        <f t="shared" si="64"/>
        <v/>
      </c>
      <c r="Z72" s="35"/>
      <c r="AA72" s="26"/>
      <c r="AB72" s="100"/>
      <c r="AC72" s="102" t="str">
        <f t="shared" si="65"/>
        <v/>
      </c>
      <c r="AD72" s="35"/>
      <c r="AE72" s="26"/>
      <c r="AF72" s="105"/>
      <c r="AG72" s="102" t="str">
        <f t="shared" si="66"/>
        <v/>
      </c>
      <c r="AH72" s="119" t="str">
        <f t="shared" si="67"/>
        <v/>
      </c>
      <c r="AI72" s="41" t="str">
        <f t="shared" si="68"/>
        <v/>
      </c>
      <c r="AJ72" s="22" t="str">
        <f t="shared" si="69"/>
        <v/>
      </c>
      <c r="AK72" s="57">
        <f>IF(AJ72&lt;&gt;"",VLOOKUP(AJ72,Point!$A$3:$B$122,2),0)</f>
        <v>0</v>
      </c>
      <c r="AL72" s="61" t="str">
        <f t="shared" si="70"/>
        <v/>
      </c>
      <c r="AM72" s="35"/>
      <c r="AN72" s="26"/>
      <c r="AO72" s="100"/>
      <c r="AP72" s="102" t="str">
        <f t="shared" si="71"/>
        <v/>
      </c>
      <c r="AQ72" s="35"/>
      <c r="AR72" s="29"/>
      <c r="AS72" s="105"/>
      <c r="AT72" s="95" t="str">
        <f t="shared" si="72"/>
        <v/>
      </c>
      <c r="AU72" s="22" t="str">
        <f t="shared" si="73"/>
        <v/>
      </c>
      <c r="AV72" s="87">
        <f>IF(AND(AU72&lt;&gt;"",AU72&gt;Point!$I$8),AU72-Point!$I$8,0)</f>
        <v>0</v>
      </c>
      <c r="AW72" s="22">
        <f>IF(AV72&lt;&gt;0,VLOOKUP(AV72,Point!$I$11:$J$48,2),0)</f>
        <v>0</v>
      </c>
      <c r="AX72" s="26"/>
      <c r="AY72" s="22" t="str">
        <f t="shared" si="74"/>
        <v/>
      </c>
      <c r="AZ72" s="22" t="str">
        <f t="shared" si="75"/>
        <v/>
      </c>
      <c r="BA72" s="22" t="str">
        <f t="shared" si="76"/>
        <v/>
      </c>
      <c r="BB72" s="43">
        <f>IF(AY72&lt;&gt;"",VLOOKUP(BA72,Point!$A$3:$B$122,2),0)</f>
        <v>0</v>
      </c>
      <c r="BC72" s="128" t="str">
        <f t="shared" si="77"/>
        <v/>
      </c>
      <c r="BD72" s="65"/>
      <c r="BE72" s="27"/>
      <c r="BF72" s="22">
        <f t="shared" si="80"/>
        <v>0</v>
      </c>
      <c r="BG72" s="65"/>
      <c r="BH72" s="27"/>
      <c r="BI72" s="22">
        <f t="shared" si="81"/>
        <v>0</v>
      </c>
      <c r="BJ72" s="65"/>
      <c r="BK72" s="27"/>
      <c r="BL72" s="22">
        <f t="shared" si="82"/>
        <v>0</v>
      </c>
      <c r="BM72" s="65"/>
      <c r="BN72" s="27"/>
      <c r="BO72" s="150">
        <f t="shared" si="83"/>
        <v>0</v>
      </c>
      <c r="BP72" s="95" t="str">
        <f t="shared" si="84"/>
        <v/>
      </c>
      <c r="BQ72" s="22" t="str">
        <f t="shared" si="85"/>
        <v/>
      </c>
      <c r="BR72" s="57">
        <f>IF(BP72&lt;&gt;"",VLOOKUP(BQ72,Point!$A$3:$B$122,2),0)</f>
        <v>0</v>
      </c>
      <c r="BS72" s="64" t="str">
        <f t="shared" si="78"/>
        <v/>
      </c>
    </row>
    <row r="73" spans="1:71" ht="13.1" x14ac:dyDescent="0.25">
      <c r="A73" s="41" t="str">
        <f t="shared" si="55"/>
        <v/>
      </c>
      <c r="B73" s="52" t="str">
        <f t="shared" si="79"/>
        <v/>
      </c>
      <c r="C73" s="34"/>
      <c r="D73" s="29"/>
      <c r="E73" s="29"/>
      <c r="F73" s="29"/>
      <c r="G73" s="31"/>
      <c r="H73" s="48"/>
      <c r="I73" s="53" t="str">
        <f t="shared" si="56"/>
        <v/>
      </c>
      <c r="J73" s="54" t="str">
        <f t="shared" si="57"/>
        <v/>
      </c>
      <c r="K73" s="54" t="str">
        <f t="shared" si="58"/>
        <v/>
      </c>
      <c r="L73" s="55" t="str">
        <f t="shared" si="59"/>
        <v/>
      </c>
      <c r="M73" s="36" t="str">
        <f t="shared" si="60"/>
        <v/>
      </c>
      <c r="N73" s="26"/>
      <c r="O73" s="43">
        <f>IF(N73,VLOOKUP(N73,Point!$A$3:$B$122,2),0)</f>
        <v>0</v>
      </c>
      <c r="P73" s="61" t="str">
        <f t="shared" si="61"/>
        <v/>
      </c>
      <c r="Q73" s="35"/>
      <c r="R73" s="26"/>
      <c r="S73" s="100"/>
      <c r="T73" s="102" t="str">
        <f t="shared" si="62"/>
        <v/>
      </c>
      <c r="U73" s="35"/>
      <c r="V73" s="29"/>
      <c r="W73" s="105"/>
      <c r="X73" s="102" t="str">
        <f t="shared" si="63"/>
        <v/>
      </c>
      <c r="Y73" s="119" t="str">
        <f t="shared" si="64"/>
        <v/>
      </c>
      <c r="Z73" s="35"/>
      <c r="AA73" s="26"/>
      <c r="AB73" s="100"/>
      <c r="AC73" s="102" t="str">
        <f t="shared" si="65"/>
        <v/>
      </c>
      <c r="AD73" s="35"/>
      <c r="AE73" s="26"/>
      <c r="AF73" s="105"/>
      <c r="AG73" s="102" t="str">
        <f t="shared" si="66"/>
        <v/>
      </c>
      <c r="AH73" s="119" t="str">
        <f t="shared" si="67"/>
        <v/>
      </c>
      <c r="AI73" s="41" t="str">
        <f t="shared" si="68"/>
        <v/>
      </c>
      <c r="AJ73" s="22" t="str">
        <f t="shared" si="69"/>
        <v/>
      </c>
      <c r="AK73" s="57">
        <f>IF(AJ73&lt;&gt;"",VLOOKUP(AJ73,Point!$A$3:$B$122,2),0)</f>
        <v>0</v>
      </c>
      <c r="AL73" s="61" t="str">
        <f t="shared" si="70"/>
        <v/>
      </c>
      <c r="AM73" s="35"/>
      <c r="AN73" s="26"/>
      <c r="AO73" s="100"/>
      <c r="AP73" s="102" t="str">
        <f t="shared" si="71"/>
        <v/>
      </c>
      <c r="AQ73" s="35"/>
      <c r="AR73" s="29"/>
      <c r="AS73" s="105"/>
      <c r="AT73" s="95" t="str">
        <f t="shared" si="72"/>
        <v/>
      </c>
      <c r="AU73" s="22" t="str">
        <f t="shared" si="73"/>
        <v/>
      </c>
      <c r="AV73" s="87">
        <f>IF(AND(AU73&lt;&gt;"",AU73&gt;Point!$I$8),AU73-Point!$I$8,0)</f>
        <v>0</v>
      </c>
      <c r="AW73" s="22">
        <f>IF(AV73&lt;&gt;0,VLOOKUP(AV73,Point!$I$11:$J$48,2),0)</f>
        <v>0</v>
      </c>
      <c r="AX73" s="26"/>
      <c r="AY73" s="22" t="str">
        <f t="shared" si="74"/>
        <v/>
      </c>
      <c r="AZ73" s="22" t="str">
        <f t="shared" si="75"/>
        <v/>
      </c>
      <c r="BA73" s="22" t="str">
        <f t="shared" si="76"/>
        <v/>
      </c>
      <c r="BB73" s="43">
        <f>IF(AY73&lt;&gt;"",VLOOKUP(BA73,Point!$A$3:$B$122,2),0)</f>
        <v>0</v>
      </c>
      <c r="BC73" s="128" t="str">
        <f t="shared" si="77"/>
        <v/>
      </c>
      <c r="BD73" s="65"/>
      <c r="BE73" s="27"/>
      <c r="BF73" s="22">
        <f t="shared" si="80"/>
        <v>0</v>
      </c>
      <c r="BG73" s="65"/>
      <c r="BH73" s="27"/>
      <c r="BI73" s="22">
        <f t="shared" si="81"/>
        <v>0</v>
      </c>
      <c r="BJ73" s="65"/>
      <c r="BK73" s="27"/>
      <c r="BL73" s="22">
        <f t="shared" si="82"/>
        <v>0</v>
      </c>
      <c r="BM73" s="65"/>
      <c r="BN73" s="27"/>
      <c r="BO73" s="150">
        <f t="shared" si="83"/>
        <v>0</v>
      </c>
      <c r="BP73" s="95" t="str">
        <f t="shared" si="84"/>
        <v/>
      </c>
      <c r="BQ73" s="22" t="str">
        <f t="shared" si="85"/>
        <v/>
      </c>
      <c r="BR73" s="57">
        <f>IF(BP73&lt;&gt;"",VLOOKUP(BQ73,Point!$A$3:$B$122,2),0)</f>
        <v>0</v>
      </c>
      <c r="BS73" s="64" t="str">
        <f t="shared" si="78"/>
        <v/>
      </c>
    </row>
    <row r="74" spans="1:71" ht="13.1" x14ac:dyDescent="0.25">
      <c r="A74" s="41" t="str">
        <f t="shared" si="55"/>
        <v/>
      </c>
      <c r="B74" s="52" t="str">
        <f t="shared" si="79"/>
        <v/>
      </c>
      <c r="C74" s="34"/>
      <c r="D74" s="29"/>
      <c r="E74" s="29"/>
      <c r="F74" s="29"/>
      <c r="G74" s="31"/>
      <c r="H74" s="48"/>
      <c r="I74" s="53" t="str">
        <f t="shared" si="56"/>
        <v/>
      </c>
      <c r="J74" s="54" t="str">
        <f t="shared" si="57"/>
        <v/>
      </c>
      <c r="K74" s="54" t="str">
        <f t="shared" si="58"/>
        <v/>
      </c>
      <c r="L74" s="55" t="str">
        <f t="shared" si="59"/>
        <v/>
      </c>
      <c r="M74" s="36" t="str">
        <f t="shared" si="60"/>
        <v/>
      </c>
      <c r="N74" s="26"/>
      <c r="O74" s="43">
        <f>IF(N74,VLOOKUP(N74,Point!$A$3:$B$122,2),0)</f>
        <v>0</v>
      </c>
      <c r="P74" s="61" t="str">
        <f t="shared" si="61"/>
        <v/>
      </c>
      <c r="Q74" s="35"/>
      <c r="R74" s="26"/>
      <c r="S74" s="100"/>
      <c r="T74" s="102" t="str">
        <f t="shared" si="62"/>
        <v/>
      </c>
      <c r="U74" s="35"/>
      <c r="V74" s="29"/>
      <c r="W74" s="105"/>
      <c r="X74" s="102" t="str">
        <f t="shared" si="63"/>
        <v/>
      </c>
      <c r="Y74" s="119" t="str">
        <f t="shared" si="64"/>
        <v/>
      </c>
      <c r="Z74" s="35"/>
      <c r="AA74" s="26"/>
      <c r="AB74" s="100"/>
      <c r="AC74" s="102" t="str">
        <f t="shared" si="65"/>
        <v/>
      </c>
      <c r="AD74" s="35"/>
      <c r="AE74" s="26"/>
      <c r="AF74" s="105"/>
      <c r="AG74" s="102" t="str">
        <f t="shared" si="66"/>
        <v/>
      </c>
      <c r="AH74" s="119" t="str">
        <f t="shared" si="67"/>
        <v/>
      </c>
      <c r="AI74" s="41" t="str">
        <f t="shared" si="68"/>
        <v/>
      </c>
      <c r="AJ74" s="22" t="str">
        <f t="shared" si="69"/>
        <v/>
      </c>
      <c r="AK74" s="57">
        <f>IF(AJ74&lt;&gt;"",VLOOKUP(AJ74,Point!$A$3:$B$122,2),0)</f>
        <v>0</v>
      </c>
      <c r="AL74" s="61" t="str">
        <f t="shared" si="70"/>
        <v/>
      </c>
      <c r="AM74" s="35"/>
      <c r="AN74" s="26"/>
      <c r="AO74" s="100"/>
      <c r="AP74" s="102" t="str">
        <f t="shared" si="71"/>
        <v/>
      </c>
      <c r="AQ74" s="35"/>
      <c r="AR74" s="29"/>
      <c r="AS74" s="105"/>
      <c r="AT74" s="95" t="str">
        <f t="shared" si="72"/>
        <v/>
      </c>
      <c r="AU74" s="22" t="str">
        <f t="shared" si="73"/>
        <v/>
      </c>
      <c r="AV74" s="87">
        <f>IF(AND(AU74&lt;&gt;"",AU74&gt;Point!$I$8),AU74-Point!$I$8,0)</f>
        <v>0</v>
      </c>
      <c r="AW74" s="22">
        <f>IF(AV74&lt;&gt;0,VLOOKUP(AV74,Point!$I$11:$J$48,2),0)</f>
        <v>0</v>
      </c>
      <c r="AX74" s="26"/>
      <c r="AY74" s="22" t="str">
        <f t="shared" si="74"/>
        <v/>
      </c>
      <c r="AZ74" s="22" t="str">
        <f t="shared" si="75"/>
        <v/>
      </c>
      <c r="BA74" s="22" t="str">
        <f t="shared" si="76"/>
        <v/>
      </c>
      <c r="BB74" s="43">
        <f>IF(AY74&lt;&gt;"",VLOOKUP(BA74,Point!$A$3:$B$122,2),0)</f>
        <v>0</v>
      </c>
      <c r="BC74" s="128" t="str">
        <f t="shared" si="77"/>
        <v/>
      </c>
      <c r="BD74" s="65"/>
      <c r="BE74" s="27"/>
      <c r="BF74" s="22">
        <f t="shared" si="80"/>
        <v>0</v>
      </c>
      <c r="BG74" s="65"/>
      <c r="BH74" s="27"/>
      <c r="BI74" s="22">
        <f t="shared" si="81"/>
        <v>0</v>
      </c>
      <c r="BJ74" s="65"/>
      <c r="BK74" s="27"/>
      <c r="BL74" s="22">
        <f t="shared" si="82"/>
        <v>0</v>
      </c>
      <c r="BM74" s="65"/>
      <c r="BN74" s="27"/>
      <c r="BO74" s="150">
        <f t="shared" si="83"/>
        <v>0</v>
      </c>
      <c r="BP74" s="95" t="str">
        <f t="shared" si="84"/>
        <v/>
      </c>
      <c r="BQ74" s="22" t="str">
        <f t="shared" si="85"/>
        <v/>
      </c>
      <c r="BR74" s="57">
        <f>IF(BP74&lt;&gt;"",VLOOKUP(BQ74,Point!$A$3:$B$122,2),0)</f>
        <v>0</v>
      </c>
      <c r="BS74" s="64" t="str">
        <f t="shared" si="78"/>
        <v/>
      </c>
    </row>
    <row r="75" spans="1:71" ht="13.1" x14ac:dyDescent="0.25">
      <c r="A75" s="41" t="str">
        <f t="shared" si="55"/>
        <v/>
      </c>
      <c r="B75" s="52" t="str">
        <f t="shared" si="79"/>
        <v/>
      </c>
      <c r="C75" s="34"/>
      <c r="D75" s="29"/>
      <c r="E75" s="29"/>
      <c r="F75" s="29"/>
      <c r="G75" s="31"/>
      <c r="H75" s="48"/>
      <c r="I75" s="53" t="str">
        <f t="shared" si="56"/>
        <v/>
      </c>
      <c r="J75" s="54" t="str">
        <f t="shared" si="57"/>
        <v/>
      </c>
      <c r="K75" s="54" t="str">
        <f t="shared" si="58"/>
        <v/>
      </c>
      <c r="L75" s="55" t="str">
        <f t="shared" si="59"/>
        <v/>
      </c>
      <c r="M75" s="36" t="str">
        <f t="shared" si="60"/>
        <v/>
      </c>
      <c r="N75" s="26"/>
      <c r="O75" s="43">
        <f>IF(N75,VLOOKUP(N75,Point!$A$3:$B$122,2),0)</f>
        <v>0</v>
      </c>
      <c r="P75" s="61" t="str">
        <f t="shared" si="61"/>
        <v/>
      </c>
      <c r="Q75" s="35"/>
      <c r="R75" s="26"/>
      <c r="S75" s="100"/>
      <c r="T75" s="102" t="str">
        <f t="shared" si="62"/>
        <v/>
      </c>
      <c r="U75" s="35"/>
      <c r="V75" s="29"/>
      <c r="W75" s="105"/>
      <c r="X75" s="102" t="str">
        <f t="shared" si="63"/>
        <v/>
      </c>
      <c r="Y75" s="119" t="str">
        <f t="shared" si="64"/>
        <v/>
      </c>
      <c r="Z75" s="35"/>
      <c r="AA75" s="26"/>
      <c r="AB75" s="100"/>
      <c r="AC75" s="102" t="str">
        <f t="shared" si="65"/>
        <v/>
      </c>
      <c r="AD75" s="35"/>
      <c r="AE75" s="26"/>
      <c r="AF75" s="105"/>
      <c r="AG75" s="102" t="str">
        <f t="shared" si="66"/>
        <v/>
      </c>
      <c r="AH75" s="119" t="str">
        <f t="shared" si="67"/>
        <v/>
      </c>
      <c r="AI75" s="41" t="str">
        <f t="shared" si="68"/>
        <v/>
      </c>
      <c r="AJ75" s="22" t="str">
        <f t="shared" si="69"/>
        <v/>
      </c>
      <c r="AK75" s="57">
        <f>IF(AJ75&lt;&gt;"",VLOOKUP(AJ75,Point!$A$3:$B$122,2),0)</f>
        <v>0</v>
      </c>
      <c r="AL75" s="61" t="str">
        <f t="shared" si="70"/>
        <v/>
      </c>
      <c r="AM75" s="35"/>
      <c r="AN75" s="26"/>
      <c r="AO75" s="100"/>
      <c r="AP75" s="102" t="str">
        <f t="shared" si="71"/>
        <v/>
      </c>
      <c r="AQ75" s="35"/>
      <c r="AR75" s="29"/>
      <c r="AS75" s="105"/>
      <c r="AT75" s="95" t="str">
        <f t="shared" si="72"/>
        <v/>
      </c>
      <c r="AU75" s="22" t="str">
        <f t="shared" si="73"/>
        <v/>
      </c>
      <c r="AV75" s="87">
        <f>IF(AND(AU75&lt;&gt;"",AU75&gt;Point!$I$8),AU75-Point!$I$8,0)</f>
        <v>0</v>
      </c>
      <c r="AW75" s="22">
        <f>IF(AV75&lt;&gt;0,VLOOKUP(AV75,Point!$I$11:$J$48,2),0)</f>
        <v>0</v>
      </c>
      <c r="AX75" s="26"/>
      <c r="AY75" s="22" t="str">
        <f t="shared" si="74"/>
        <v/>
      </c>
      <c r="AZ75" s="22" t="str">
        <f t="shared" si="75"/>
        <v/>
      </c>
      <c r="BA75" s="22" t="str">
        <f t="shared" si="76"/>
        <v/>
      </c>
      <c r="BB75" s="43">
        <f>IF(AY75&lt;&gt;"",VLOOKUP(BA75,Point!$A$3:$B$122,2),0)</f>
        <v>0</v>
      </c>
      <c r="BC75" s="128" t="str">
        <f t="shared" si="77"/>
        <v/>
      </c>
      <c r="BD75" s="65"/>
      <c r="BE75" s="27"/>
      <c r="BF75" s="22">
        <f t="shared" si="80"/>
        <v>0</v>
      </c>
      <c r="BG75" s="65"/>
      <c r="BH75" s="27"/>
      <c r="BI75" s="22">
        <f t="shared" si="81"/>
        <v>0</v>
      </c>
      <c r="BJ75" s="65"/>
      <c r="BK75" s="27"/>
      <c r="BL75" s="22">
        <f t="shared" si="82"/>
        <v>0</v>
      </c>
      <c r="BM75" s="65"/>
      <c r="BN75" s="27"/>
      <c r="BO75" s="150">
        <f t="shared" si="83"/>
        <v>0</v>
      </c>
      <c r="BP75" s="95" t="str">
        <f t="shared" si="84"/>
        <v/>
      </c>
      <c r="BQ75" s="22" t="str">
        <f t="shared" si="85"/>
        <v/>
      </c>
      <c r="BR75" s="57">
        <f>IF(BP75&lt;&gt;"",VLOOKUP(BQ75,Point!$A$3:$B$122,2),0)</f>
        <v>0</v>
      </c>
      <c r="BS75" s="64" t="str">
        <f t="shared" si="78"/>
        <v/>
      </c>
    </row>
    <row r="76" spans="1:71" ht="13.1" x14ac:dyDescent="0.25">
      <c r="A76" s="41" t="str">
        <f t="shared" si="55"/>
        <v/>
      </c>
      <c r="B76" s="52" t="str">
        <f t="shared" si="79"/>
        <v/>
      </c>
      <c r="C76" s="34"/>
      <c r="D76" s="29"/>
      <c r="E76" s="29"/>
      <c r="F76" s="29"/>
      <c r="G76" s="31"/>
      <c r="H76" s="48"/>
      <c r="I76" s="53" t="str">
        <f t="shared" si="56"/>
        <v/>
      </c>
      <c r="J76" s="54" t="str">
        <f t="shared" si="57"/>
        <v/>
      </c>
      <c r="K76" s="54" t="str">
        <f t="shared" si="58"/>
        <v/>
      </c>
      <c r="L76" s="55" t="str">
        <f t="shared" si="59"/>
        <v/>
      </c>
      <c r="M76" s="36" t="str">
        <f t="shared" si="60"/>
        <v/>
      </c>
      <c r="N76" s="26"/>
      <c r="O76" s="43">
        <f>IF(N76,VLOOKUP(N76,Point!$A$3:$B$122,2),0)</f>
        <v>0</v>
      </c>
      <c r="P76" s="61" t="str">
        <f t="shared" si="61"/>
        <v/>
      </c>
      <c r="Q76" s="35"/>
      <c r="R76" s="26"/>
      <c r="S76" s="100"/>
      <c r="T76" s="102" t="str">
        <f t="shared" si="62"/>
        <v/>
      </c>
      <c r="U76" s="35"/>
      <c r="V76" s="29"/>
      <c r="W76" s="105"/>
      <c r="X76" s="102" t="str">
        <f t="shared" si="63"/>
        <v/>
      </c>
      <c r="Y76" s="119" t="str">
        <f t="shared" si="64"/>
        <v/>
      </c>
      <c r="Z76" s="35"/>
      <c r="AA76" s="26"/>
      <c r="AB76" s="100"/>
      <c r="AC76" s="102" t="str">
        <f t="shared" si="65"/>
        <v/>
      </c>
      <c r="AD76" s="35"/>
      <c r="AE76" s="26"/>
      <c r="AF76" s="105"/>
      <c r="AG76" s="102" t="str">
        <f t="shared" si="66"/>
        <v/>
      </c>
      <c r="AH76" s="119" t="str">
        <f t="shared" si="67"/>
        <v/>
      </c>
      <c r="AI76" s="41" t="str">
        <f t="shared" si="68"/>
        <v/>
      </c>
      <c r="AJ76" s="22" t="str">
        <f t="shared" si="69"/>
        <v/>
      </c>
      <c r="AK76" s="57">
        <f>IF(AJ76&lt;&gt;"",VLOOKUP(AJ76,Point!$A$3:$B$122,2),0)</f>
        <v>0</v>
      </c>
      <c r="AL76" s="61" t="str">
        <f t="shared" si="70"/>
        <v/>
      </c>
      <c r="AM76" s="35"/>
      <c r="AN76" s="26"/>
      <c r="AO76" s="100"/>
      <c r="AP76" s="102" t="str">
        <f t="shared" si="71"/>
        <v/>
      </c>
      <c r="AQ76" s="35"/>
      <c r="AR76" s="29"/>
      <c r="AS76" s="105"/>
      <c r="AT76" s="95" t="str">
        <f t="shared" si="72"/>
        <v/>
      </c>
      <c r="AU76" s="22" t="str">
        <f t="shared" si="73"/>
        <v/>
      </c>
      <c r="AV76" s="87">
        <f>IF(AND(AU76&lt;&gt;"",AU76&gt;Point!$I$8),AU76-Point!$I$8,0)</f>
        <v>0</v>
      </c>
      <c r="AW76" s="22">
        <f>IF(AV76&lt;&gt;0,VLOOKUP(AV76,Point!$I$11:$J$48,2),0)</f>
        <v>0</v>
      </c>
      <c r="AX76" s="26"/>
      <c r="AY76" s="22" t="str">
        <f t="shared" si="74"/>
        <v/>
      </c>
      <c r="AZ76" s="22" t="str">
        <f t="shared" si="75"/>
        <v/>
      </c>
      <c r="BA76" s="22" t="str">
        <f t="shared" si="76"/>
        <v/>
      </c>
      <c r="BB76" s="43">
        <f>IF(AY76&lt;&gt;"",VLOOKUP(BA76,Point!$A$3:$B$122,2),0)</f>
        <v>0</v>
      </c>
      <c r="BC76" s="128" t="str">
        <f t="shared" si="77"/>
        <v/>
      </c>
      <c r="BD76" s="65"/>
      <c r="BE76" s="27"/>
      <c r="BF76" s="22">
        <f t="shared" si="80"/>
        <v>0</v>
      </c>
      <c r="BG76" s="65"/>
      <c r="BH76" s="27"/>
      <c r="BI76" s="22">
        <f t="shared" si="81"/>
        <v>0</v>
      </c>
      <c r="BJ76" s="65"/>
      <c r="BK76" s="27"/>
      <c r="BL76" s="22">
        <f t="shared" si="82"/>
        <v>0</v>
      </c>
      <c r="BM76" s="65"/>
      <c r="BN76" s="27"/>
      <c r="BO76" s="150">
        <f t="shared" si="83"/>
        <v>0</v>
      </c>
      <c r="BP76" s="95" t="str">
        <f t="shared" si="84"/>
        <v/>
      </c>
      <c r="BQ76" s="22" t="str">
        <f t="shared" si="85"/>
        <v/>
      </c>
      <c r="BR76" s="57">
        <f>IF(BP76&lt;&gt;"",VLOOKUP(BQ76,Point!$A$3:$B$122,2),0)</f>
        <v>0</v>
      </c>
      <c r="BS76" s="64" t="str">
        <f t="shared" si="78"/>
        <v/>
      </c>
    </row>
    <row r="77" spans="1:71" ht="13.1" x14ac:dyDescent="0.25">
      <c r="A77" s="41" t="str">
        <f t="shared" si="55"/>
        <v/>
      </c>
      <c r="B77" s="52" t="str">
        <f t="shared" si="79"/>
        <v/>
      </c>
      <c r="C77" s="34"/>
      <c r="D77" s="29"/>
      <c r="E77" s="29"/>
      <c r="F77" s="29"/>
      <c r="G77" s="31"/>
      <c r="H77" s="48"/>
      <c r="I77" s="53" t="str">
        <f t="shared" si="56"/>
        <v/>
      </c>
      <c r="J77" s="54" t="str">
        <f t="shared" si="57"/>
        <v/>
      </c>
      <c r="K77" s="54" t="str">
        <f t="shared" si="58"/>
        <v/>
      </c>
      <c r="L77" s="55" t="str">
        <f t="shared" si="59"/>
        <v/>
      </c>
      <c r="M77" s="36" t="str">
        <f t="shared" si="60"/>
        <v/>
      </c>
      <c r="N77" s="26"/>
      <c r="O77" s="43">
        <f>IF(N77,VLOOKUP(N77,Point!$A$3:$B$122,2),0)</f>
        <v>0</v>
      </c>
      <c r="P77" s="61" t="str">
        <f t="shared" si="61"/>
        <v/>
      </c>
      <c r="Q77" s="35"/>
      <c r="R77" s="26"/>
      <c r="S77" s="100"/>
      <c r="T77" s="102" t="str">
        <f t="shared" si="62"/>
        <v/>
      </c>
      <c r="U77" s="35"/>
      <c r="V77" s="29"/>
      <c r="W77" s="105"/>
      <c r="X77" s="102" t="str">
        <f t="shared" si="63"/>
        <v/>
      </c>
      <c r="Y77" s="119" t="str">
        <f t="shared" si="64"/>
        <v/>
      </c>
      <c r="Z77" s="35"/>
      <c r="AA77" s="26"/>
      <c r="AB77" s="100"/>
      <c r="AC77" s="102" t="str">
        <f t="shared" si="65"/>
        <v/>
      </c>
      <c r="AD77" s="35"/>
      <c r="AE77" s="26"/>
      <c r="AF77" s="105"/>
      <c r="AG77" s="102" t="str">
        <f t="shared" si="66"/>
        <v/>
      </c>
      <c r="AH77" s="119" t="str">
        <f t="shared" si="67"/>
        <v/>
      </c>
      <c r="AI77" s="41" t="str">
        <f t="shared" si="68"/>
        <v/>
      </c>
      <c r="AJ77" s="22" t="str">
        <f t="shared" si="69"/>
        <v/>
      </c>
      <c r="AK77" s="57">
        <f>IF(AJ77&lt;&gt;"",VLOOKUP(AJ77,Point!$A$3:$B$122,2),0)</f>
        <v>0</v>
      </c>
      <c r="AL77" s="61" t="str">
        <f t="shared" si="70"/>
        <v/>
      </c>
      <c r="AM77" s="35"/>
      <c r="AN77" s="26"/>
      <c r="AO77" s="100"/>
      <c r="AP77" s="102" t="str">
        <f t="shared" si="71"/>
        <v/>
      </c>
      <c r="AQ77" s="35"/>
      <c r="AR77" s="29"/>
      <c r="AS77" s="105"/>
      <c r="AT77" s="95" t="str">
        <f t="shared" si="72"/>
        <v/>
      </c>
      <c r="AU77" s="22" t="str">
        <f t="shared" si="73"/>
        <v/>
      </c>
      <c r="AV77" s="87">
        <f>IF(AND(AU77&lt;&gt;"",AU77&gt;Point!$I$8),AU77-Point!$I$8,0)</f>
        <v>0</v>
      </c>
      <c r="AW77" s="22">
        <f>IF(AV77&lt;&gt;0,VLOOKUP(AV77,Point!$I$11:$J$48,2),0)</f>
        <v>0</v>
      </c>
      <c r="AX77" s="26"/>
      <c r="AY77" s="22" t="str">
        <f t="shared" si="74"/>
        <v/>
      </c>
      <c r="AZ77" s="22" t="str">
        <f t="shared" si="75"/>
        <v/>
      </c>
      <c r="BA77" s="22" t="str">
        <f t="shared" si="76"/>
        <v/>
      </c>
      <c r="BB77" s="43">
        <f>IF(AY77&lt;&gt;"",VLOOKUP(BA77,Point!$A$3:$B$122,2),0)</f>
        <v>0</v>
      </c>
      <c r="BC77" s="128" t="str">
        <f t="shared" si="77"/>
        <v/>
      </c>
      <c r="BD77" s="65"/>
      <c r="BE77" s="27"/>
      <c r="BF77" s="22">
        <f t="shared" si="80"/>
        <v>0</v>
      </c>
      <c r="BG77" s="65"/>
      <c r="BH77" s="27"/>
      <c r="BI77" s="22">
        <f t="shared" si="81"/>
        <v>0</v>
      </c>
      <c r="BJ77" s="65"/>
      <c r="BK77" s="27"/>
      <c r="BL77" s="22">
        <f t="shared" si="82"/>
        <v>0</v>
      </c>
      <c r="BM77" s="65"/>
      <c r="BN77" s="27"/>
      <c r="BO77" s="150">
        <f t="shared" si="83"/>
        <v>0</v>
      </c>
      <c r="BP77" s="95" t="str">
        <f t="shared" si="84"/>
        <v/>
      </c>
      <c r="BQ77" s="22" t="str">
        <f t="shared" si="85"/>
        <v/>
      </c>
      <c r="BR77" s="57">
        <f>IF(BP77&lt;&gt;"",VLOOKUP(BQ77,Point!$A$3:$B$122,2),0)</f>
        <v>0</v>
      </c>
      <c r="BS77" s="64" t="str">
        <f t="shared" si="78"/>
        <v/>
      </c>
    </row>
    <row r="78" spans="1:71" ht="13.1" x14ac:dyDescent="0.25">
      <c r="A78" s="41" t="str">
        <f t="shared" si="55"/>
        <v/>
      </c>
      <c r="B78" s="52" t="str">
        <f t="shared" si="79"/>
        <v/>
      </c>
      <c r="C78" s="34"/>
      <c r="D78" s="29"/>
      <c r="E78" s="29"/>
      <c r="F78" s="29"/>
      <c r="G78" s="31"/>
      <c r="H78" s="48"/>
      <c r="I78" s="53" t="str">
        <f t="shared" si="56"/>
        <v/>
      </c>
      <c r="J78" s="54" t="str">
        <f t="shared" si="57"/>
        <v/>
      </c>
      <c r="K78" s="54" t="str">
        <f t="shared" si="58"/>
        <v/>
      </c>
      <c r="L78" s="55" t="str">
        <f t="shared" si="59"/>
        <v/>
      </c>
      <c r="M78" s="36" t="str">
        <f t="shared" si="60"/>
        <v/>
      </c>
      <c r="N78" s="26"/>
      <c r="O78" s="43">
        <f>IF(N78,VLOOKUP(N78,Point!$A$3:$B$122,2),0)</f>
        <v>0</v>
      </c>
      <c r="P78" s="61" t="str">
        <f t="shared" si="61"/>
        <v/>
      </c>
      <c r="Q78" s="35"/>
      <c r="R78" s="26"/>
      <c r="S78" s="100"/>
      <c r="T78" s="102" t="str">
        <f t="shared" si="62"/>
        <v/>
      </c>
      <c r="U78" s="35"/>
      <c r="V78" s="29"/>
      <c r="W78" s="105"/>
      <c r="X78" s="102" t="str">
        <f t="shared" si="63"/>
        <v/>
      </c>
      <c r="Y78" s="119" t="str">
        <f t="shared" si="64"/>
        <v/>
      </c>
      <c r="Z78" s="35"/>
      <c r="AA78" s="26"/>
      <c r="AB78" s="100"/>
      <c r="AC78" s="102" t="str">
        <f t="shared" si="65"/>
        <v/>
      </c>
      <c r="AD78" s="35"/>
      <c r="AE78" s="26"/>
      <c r="AF78" s="105"/>
      <c r="AG78" s="102" t="str">
        <f t="shared" si="66"/>
        <v/>
      </c>
      <c r="AH78" s="119" t="str">
        <f t="shared" si="67"/>
        <v/>
      </c>
      <c r="AI78" s="41" t="str">
        <f t="shared" si="68"/>
        <v/>
      </c>
      <c r="AJ78" s="22" t="str">
        <f t="shared" si="69"/>
        <v/>
      </c>
      <c r="AK78" s="57">
        <f>IF(AJ78&lt;&gt;"",VLOOKUP(AJ78,Point!$A$3:$B$122,2),0)</f>
        <v>0</v>
      </c>
      <c r="AL78" s="61" t="str">
        <f t="shared" si="70"/>
        <v/>
      </c>
      <c r="AM78" s="35"/>
      <c r="AN78" s="26"/>
      <c r="AO78" s="100"/>
      <c r="AP78" s="102" t="str">
        <f t="shared" si="71"/>
        <v/>
      </c>
      <c r="AQ78" s="35"/>
      <c r="AR78" s="29"/>
      <c r="AS78" s="105"/>
      <c r="AT78" s="95" t="str">
        <f t="shared" si="72"/>
        <v/>
      </c>
      <c r="AU78" s="22" t="str">
        <f t="shared" si="73"/>
        <v/>
      </c>
      <c r="AV78" s="87">
        <f>IF(AND(AU78&lt;&gt;"",AU78&gt;Point!$I$8),AU78-Point!$I$8,0)</f>
        <v>0</v>
      </c>
      <c r="AW78" s="22">
        <f>IF(AV78&lt;&gt;0,VLOOKUP(AV78,Point!$I$11:$J$48,2),0)</f>
        <v>0</v>
      </c>
      <c r="AX78" s="26"/>
      <c r="AY78" s="22" t="str">
        <f t="shared" si="74"/>
        <v/>
      </c>
      <c r="AZ78" s="22" t="str">
        <f t="shared" si="75"/>
        <v/>
      </c>
      <c r="BA78" s="22" t="str">
        <f t="shared" si="76"/>
        <v/>
      </c>
      <c r="BB78" s="43">
        <f>IF(AY78&lt;&gt;"",VLOOKUP(BA78,Point!$A$3:$B$122,2),0)</f>
        <v>0</v>
      </c>
      <c r="BC78" s="128" t="str">
        <f t="shared" si="77"/>
        <v/>
      </c>
      <c r="BD78" s="65"/>
      <c r="BE78" s="27"/>
      <c r="BF78" s="22">
        <f t="shared" si="80"/>
        <v>0</v>
      </c>
      <c r="BG78" s="65"/>
      <c r="BH78" s="27"/>
      <c r="BI78" s="22">
        <f t="shared" si="81"/>
        <v>0</v>
      </c>
      <c r="BJ78" s="65"/>
      <c r="BK78" s="27"/>
      <c r="BL78" s="22">
        <f t="shared" si="82"/>
        <v>0</v>
      </c>
      <c r="BM78" s="65"/>
      <c r="BN78" s="27"/>
      <c r="BO78" s="150">
        <f t="shared" si="83"/>
        <v>0</v>
      </c>
      <c r="BP78" s="95" t="str">
        <f t="shared" si="84"/>
        <v/>
      </c>
      <c r="BQ78" s="22" t="str">
        <f t="shared" si="85"/>
        <v/>
      </c>
      <c r="BR78" s="57">
        <f>IF(BP78&lt;&gt;"",VLOOKUP(BQ78,Point!$A$3:$B$122,2),0)</f>
        <v>0</v>
      </c>
      <c r="BS78" s="64" t="str">
        <f t="shared" si="78"/>
        <v/>
      </c>
    </row>
    <row r="79" spans="1:71" ht="13.1" x14ac:dyDescent="0.25">
      <c r="A79" s="41" t="str">
        <f t="shared" si="55"/>
        <v/>
      </c>
      <c r="B79" s="52" t="str">
        <f t="shared" si="79"/>
        <v/>
      </c>
      <c r="C79" s="34"/>
      <c r="D79" s="29"/>
      <c r="E79" s="29"/>
      <c r="F79" s="29"/>
      <c r="G79" s="31"/>
      <c r="H79" s="48"/>
      <c r="I79" s="53" t="str">
        <f t="shared" si="56"/>
        <v/>
      </c>
      <c r="J79" s="54" t="str">
        <f t="shared" si="57"/>
        <v/>
      </c>
      <c r="K79" s="54" t="str">
        <f t="shared" si="58"/>
        <v/>
      </c>
      <c r="L79" s="55" t="str">
        <f t="shared" si="59"/>
        <v/>
      </c>
      <c r="M79" s="36" t="str">
        <f t="shared" si="60"/>
        <v/>
      </c>
      <c r="N79" s="26"/>
      <c r="O79" s="43">
        <f>IF(N79,VLOOKUP(N79,Point!$A$3:$B$122,2),0)</f>
        <v>0</v>
      </c>
      <c r="P79" s="61" t="str">
        <f t="shared" si="61"/>
        <v/>
      </c>
      <c r="Q79" s="35"/>
      <c r="R79" s="26"/>
      <c r="S79" s="100"/>
      <c r="T79" s="102" t="str">
        <f t="shared" si="62"/>
        <v/>
      </c>
      <c r="U79" s="35"/>
      <c r="V79" s="29"/>
      <c r="W79" s="105"/>
      <c r="X79" s="102" t="str">
        <f t="shared" si="63"/>
        <v/>
      </c>
      <c r="Y79" s="119" t="str">
        <f t="shared" si="64"/>
        <v/>
      </c>
      <c r="Z79" s="35"/>
      <c r="AA79" s="26"/>
      <c r="AB79" s="100"/>
      <c r="AC79" s="102" t="str">
        <f t="shared" si="65"/>
        <v/>
      </c>
      <c r="AD79" s="35"/>
      <c r="AE79" s="26"/>
      <c r="AF79" s="105"/>
      <c r="AG79" s="102" t="str">
        <f t="shared" si="66"/>
        <v/>
      </c>
      <c r="AH79" s="119" t="str">
        <f t="shared" si="67"/>
        <v/>
      </c>
      <c r="AI79" s="41" t="str">
        <f t="shared" si="68"/>
        <v/>
      </c>
      <c r="AJ79" s="22" t="str">
        <f t="shared" si="69"/>
        <v/>
      </c>
      <c r="AK79" s="57">
        <f>IF(AJ79&lt;&gt;"",VLOOKUP(AJ79,Point!$A$3:$B$122,2),0)</f>
        <v>0</v>
      </c>
      <c r="AL79" s="61" t="str">
        <f t="shared" si="70"/>
        <v/>
      </c>
      <c r="AM79" s="35"/>
      <c r="AN79" s="26"/>
      <c r="AO79" s="100"/>
      <c r="AP79" s="102" t="str">
        <f t="shared" si="71"/>
        <v/>
      </c>
      <c r="AQ79" s="35"/>
      <c r="AR79" s="29"/>
      <c r="AS79" s="105"/>
      <c r="AT79" s="95" t="str">
        <f t="shared" si="72"/>
        <v/>
      </c>
      <c r="AU79" s="22" t="str">
        <f t="shared" si="73"/>
        <v/>
      </c>
      <c r="AV79" s="87">
        <f>IF(AND(AU79&lt;&gt;"",AU79&gt;Point!$I$8),AU79-Point!$I$8,0)</f>
        <v>0</v>
      </c>
      <c r="AW79" s="22">
        <f>IF(AV79&lt;&gt;0,VLOOKUP(AV79,Point!$I$11:$J$48,2),0)</f>
        <v>0</v>
      </c>
      <c r="AX79" s="26"/>
      <c r="AY79" s="22" t="str">
        <f t="shared" si="74"/>
        <v/>
      </c>
      <c r="AZ79" s="22" t="str">
        <f t="shared" si="75"/>
        <v/>
      </c>
      <c r="BA79" s="22" t="str">
        <f t="shared" si="76"/>
        <v/>
      </c>
      <c r="BB79" s="43">
        <f>IF(AY79&lt;&gt;"",VLOOKUP(BA79,Point!$A$3:$B$122,2),0)</f>
        <v>0</v>
      </c>
      <c r="BC79" s="128" t="str">
        <f t="shared" si="77"/>
        <v/>
      </c>
      <c r="BD79" s="65"/>
      <c r="BE79" s="27"/>
      <c r="BF79" s="22">
        <f t="shared" si="80"/>
        <v>0</v>
      </c>
      <c r="BG79" s="65"/>
      <c r="BH79" s="27"/>
      <c r="BI79" s="22">
        <f t="shared" si="81"/>
        <v>0</v>
      </c>
      <c r="BJ79" s="65"/>
      <c r="BK79" s="27"/>
      <c r="BL79" s="22">
        <f t="shared" si="82"/>
        <v>0</v>
      </c>
      <c r="BM79" s="65"/>
      <c r="BN79" s="27"/>
      <c r="BO79" s="150">
        <f t="shared" si="83"/>
        <v>0</v>
      </c>
      <c r="BP79" s="95" t="str">
        <f t="shared" si="84"/>
        <v/>
      </c>
      <c r="BQ79" s="22" t="str">
        <f t="shared" si="85"/>
        <v/>
      </c>
      <c r="BR79" s="57">
        <f>IF(BP79&lt;&gt;"",VLOOKUP(BQ79,Point!$A$3:$B$122,2),0)</f>
        <v>0</v>
      </c>
      <c r="BS79" s="64" t="str">
        <f t="shared" si="78"/>
        <v/>
      </c>
    </row>
    <row r="80" spans="1:71" ht="13.1" x14ac:dyDescent="0.25">
      <c r="A80" s="41" t="str">
        <f t="shared" si="55"/>
        <v/>
      </c>
      <c r="B80" s="52" t="str">
        <f t="shared" si="79"/>
        <v/>
      </c>
      <c r="C80" s="34"/>
      <c r="D80" s="29"/>
      <c r="E80" s="29"/>
      <c r="F80" s="29"/>
      <c r="G80" s="31"/>
      <c r="H80" s="48"/>
      <c r="I80" s="53" t="str">
        <f t="shared" si="56"/>
        <v/>
      </c>
      <c r="J80" s="54" t="str">
        <f t="shared" si="57"/>
        <v/>
      </c>
      <c r="K80" s="54" t="str">
        <f t="shared" si="58"/>
        <v/>
      </c>
      <c r="L80" s="55" t="str">
        <f t="shared" si="59"/>
        <v/>
      </c>
      <c r="M80" s="36" t="str">
        <f t="shared" si="60"/>
        <v/>
      </c>
      <c r="N80" s="26"/>
      <c r="O80" s="43">
        <f>IF(N80,VLOOKUP(N80,Point!$A$3:$B$122,2),0)</f>
        <v>0</v>
      </c>
      <c r="P80" s="61" t="str">
        <f t="shared" si="61"/>
        <v/>
      </c>
      <c r="Q80" s="35"/>
      <c r="R80" s="26"/>
      <c r="S80" s="100"/>
      <c r="T80" s="102" t="str">
        <f t="shared" si="62"/>
        <v/>
      </c>
      <c r="U80" s="35"/>
      <c r="V80" s="29"/>
      <c r="W80" s="105"/>
      <c r="X80" s="102" t="str">
        <f t="shared" si="63"/>
        <v/>
      </c>
      <c r="Y80" s="119" t="str">
        <f t="shared" si="64"/>
        <v/>
      </c>
      <c r="Z80" s="35"/>
      <c r="AA80" s="26"/>
      <c r="AB80" s="100"/>
      <c r="AC80" s="102" t="str">
        <f t="shared" si="65"/>
        <v/>
      </c>
      <c r="AD80" s="35"/>
      <c r="AE80" s="26"/>
      <c r="AF80" s="105"/>
      <c r="AG80" s="102" t="str">
        <f t="shared" si="66"/>
        <v/>
      </c>
      <c r="AH80" s="119" t="str">
        <f t="shared" si="67"/>
        <v/>
      </c>
      <c r="AI80" s="41" t="str">
        <f t="shared" si="68"/>
        <v/>
      </c>
      <c r="AJ80" s="22" t="str">
        <f t="shared" si="69"/>
        <v/>
      </c>
      <c r="AK80" s="57">
        <f>IF(AJ80&lt;&gt;"",VLOOKUP(AJ80,Point!$A$3:$B$122,2),0)</f>
        <v>0</v>
      </c>
      <c r="AL80" s="61" t="str">
        <f t="shared" si="70"/>
        <v/>
      </c>
      <c r="AM80" s="35"/>
      <c r="AN80" s="26"/>
      <c r="AO80" s="100"/>
      <c r="AP80" s="102" t="str">
        <f t="shared" si="71"/>
        <v/>
      </c>
      <c r="AQ80" s="35"/>
      <c r="AR80" s="29"/>
      <c r="AS80" s="105"/>
      <c r="AT80" s="95" t="str">
        <f t="shared" si="72"/>
        <v/>
      </c>
      <c r="AU80" s="22" t="str">
        <f t="shared" si="73"/>
        <v/>
      </c>
      <c r="AV80" s="87">
        <f>IF(AND(AU80&lt;&gt;"",AU80&gt;Point!$I$8),AU80-Point!$I$8,0)</f>
        <v>0</v>
      </c>
      <c r="AW80" s="22">
        <f>IF(AV80&lt;&gt;0,VLOOKUP(AV80,Point!$I$11:$J$48,2),0)</f>
        <v>0</v>
      </c>
      <c r="AX80" s="26"/>
      <c r="AY80" s="22" t="str">
        <f t="shared" si="74"/>
        <v/>
      </c>
      <c r="AZ80" s="22" t="str">
        <f t="shared" si="75"/>
        <v/>
      </c>
      <c r="BA80" s="22" t="str">
        <f t="shared" si="76"/>
        <v/>
      </c>
      <c r="BB80" s="43">
        <f>IF(AY80&lt;&gt;"",VLOOKUP(BA80,Point!$A$3:$B$122,2),0)</f>
        <v>0</v>
      </c>
      <c r="BC80" s="128" t="str">
        <f t="shared" si="77"/>
        <v/>
      </c>
      <c r="BD80" s="65"/>
      <c r="BE80" s="27"/>
      <c r="BF80" s="22">
        <f t="shared" si="80"/>
        <v>0</v>
      </c>
      <c r="BG80" s="65"/>
      <c r="BH80" s="27"/>
      <c r="BI80" s="22">
        <f t="shared" si="81"/>
        <v>0</v>
      </c>
      <c r="BJ80" s="65"/>
      <c r="BK80" s="27"/>
      <c r="BL80" s="22">
        <f t="shared" si="82"/>
        <v>0</v>
      </c>
      <c r="BM80" s="65"/>
      <c r="BN80" s="27"/>
      <c r="BO80" s="150">
        <f t="shared" si="83"/>
        <v>0</v>
      </c>
      <c r="BP80" s="95" t="str">
        <f t="shared" si="84"/>
        <v/>
      </c>
      <c r="BQ80" s="22" t="str">
        <f t="shared" si="85"/>
        <v/>
      </c>
      <c r="BR80" s="57">
        <f>IF(BP80&lt;&gt;"",VLOOKUP(BQ80,Point!$A$3:$B$122,2),0)</f>
        <v>0</v>
      </c>
      <c r="BS80" s="64" t="str">
        <f t="shared" si="78"/>
        <v/>
      </c>
    </row>
    <row r="81" spans="1:71" ht="13.1" x14ac:dyDescent="0.25">
      <c r="A81" s="41" t="str">
        <f t="shared" si="55"/>
        <v/>
      </c>
      <c r="B81" s="52" t="str">
        <f t="shared" si="79"/>
        <v/>
      </c>
      <c r="C81" s="34"/>
      <c r="D81" s="29"/>
      <c r="E81" s="29"/>
      <c r="F81" s="29"/>
      <c r="G81" s="31"/>
      <c r="H81" s="48"/>
      <c r="I81" s="53" t="str">
        <f t="shared" si="56"/>
        <v/>
      </c>
      <c r="J81" s="54" t="str">
        <f t="shared" si="57"/>
        <v/>
      </c>
      <c r="K81" s="54" t="str">
        <f t="shared" si="58"/>
        <v/>
      </c>
      <c r="L81" s="55" t="str">
        <f t="shared" si="59"/>
        <v/>
      </c>
      <c r="M81" s="36" t="str">
        <f t="shared" si="60"/>
        <v/>
      </c>
      <c r="N81" s="26"/>
      <c r="O81" s="43">
        <f>IF(N81,VLOOKUP(N81,Point!$A$3:$B$122,2),0)</f>
        <v>0</v>
      </c>
      <c r="P81" s="61" t="str">
        <f t="shared" si="61"/>
        <v/>
      </c>
      <c r="Q81" s="35"/>
      <c r="R81" s="26"/>
      <c r="S81" s="100"/>
      <c r="T81" s="102" t="str">
        <f t="shared" si="62"/>
        <v/>
      </c>
      <c r="U81" s="35"/>
      <c r="V81" s="29"/>
      <c r="W81" s="105"/>
      <c r="X81" s="102" t="str">
        <f t="shared" si="63"/>
        <v/>
      </c>
      <c r="Y81" s="119" t="str">
        <f t="shared" si="64"/>
        <v/>
      </c>
      <c r="Z81" s="35"/>
      <c r="AA81" s="26"/>
      <c r="AB81" s="100"/>
      <c r="AC81" s="102" t="str">
        <f t="shared" si="65"/>
        <v/>
      </c>
      <c r="AD81" s="35"/>
      <c r="AE81" s="26"/>
      <c r="AF81" s="105"/>
      <c r="AG81" s="102" t="str">
        <f t="shared" si="66"/>
        <v/>
      </c>
      <c r="AH81" s="119" t="str">
        <f t="shared" si="67"/>
        <v/>
      </c>
      <c r="AI81" s="41" t="str">
        <f t="shared" si="68"/>
        <v/>
      </c>
      <c r="AJ81" s="22" t="str">
        <f t="shared" si="69"/>
        <v/>
      </c>
      <c r="AK81" s="57">
        <f>IF(AJ81&lt;&gt;"",VLOOKUP(AJ81,Point!$A$3:$B$122,2),0)</f>
        <v>0</v>
      </c>
      <c r="AL81" s="61" t="str">
        <f t="shared" si="70"/>
        <v/>
      </c>
      <c r="AM81" s="35"/>
      <c r="AN81" s="26"/>
      <c r="AO81" s="100"/>
      <c r="AP81" s="102" t="str">
        <f t="shared" si="71"/>
        <v/>
      </c>
      <c r="AQ81" s="35"/>
      <c r="AR81" s="29"/>
      <c r="AS81" s="105"/>
      <c r="AT81" s="95" t="str">
        <f t="shared" si="72"/>
        <v/>
      </c>
      <c r="AU81" s="22" t="str">
        <f t="shared" si="73"/>
        <v/>
      </c>
      <c r="AV81" s="87">
        <f>IF(AND(AU81&lt;&gt;"",AU81&gt;Point!$I$8),AU81-Point!$I$8,0)</f>
        <v>0</v>
      </c>
      <c r="AW81" s="22">
        <f>IF(AV81&lt;&gt;0,VLOOKUP(AV81,Point!$I$11:$J$48,2),0)</f>
        <v>0</v>
      </c>
      <c r="AX81" s="26"/>
      <c r="AY81" s="22" t="str">
        <f t="shared" si="74"/>
        <v/>
      </c>
      <c r="AZ81" s="22" t="str">
        <f t="shared" si="75"/>
        <v/>
      </c>
      <c r="BA81" s="22" t="str">
        <f t="shared" si="76"/>
        <v/>
      </c>
      <c r="BB81" s="43">
        <f>IF(AY81&lt;&gt;"",VLOOKUP(BA81,Point!$A$3:$B$122,2),0)</f>
        <v>0</v>
      </c>
      <c r="BC81" s="128" t="str">
        <f t="shared" si="77"/>
        <v/>
      </c>
      <c r="BD81" s="65"/>
      <c r="BE81" s="27"/>
      <c r="BF81" s="22">
        <f t="shared" si="80"/>
        <v>0</v>
      </c>
      <c r="BG81" s="65"/>
      <c r="BH81" s="27"/>
      <c r="BI81" s="22">
        <f t="shared" si="81"/>
        <v>0</v>
      </c>
      <c r="BJ81" s="65"/>
      <c r="BK81" s="27"/>
      <c r="BL81" s="22">
        <f t="shared" si="82"/>
        <v>0</v>
      </c>
      <c r="BM81" s="65"/>
      <c r="BN81" s="27"/>
      <c r="BO81" s="150">
        <f t="shared" si="83"/>
        <v>0</v>
      </c>
      <c r="BP81" s="95" t="str">
        <f t="shared" si="84"/>
        <v/>
      </c>
      <c r="BQ81" s="22" t="str">
        <f t="shared" si="85"/>
        <v/>
      </c>
      <c r="BR81" s="57">
        <f>IF(BP81&lt;&gt;"",VLOOKUP(BQ81,Point!$A$3:$B$122,2),0)</f>
        <v>0</v>
      </c>
      <c r="BS81" s="64" t="str">
        <f t="shared" si="78"/>
        <v/>
      </c>
    </row>
    <row r="82" spans="1:71" ht="13.1" x14ac:dyDescent="0.25">
      <c r="A82" s="41" t="str">
        <f t="shared" si="55"/>
        <v/>
      </c>
      <c r="B82" s="52" t="str">
        <f t="shared" si="79"/>
        <v/>
      </c>
      <c r="C82" s="34"/>
      <c r="D82" s="29"/>
      <c r="E82" s="29"/>
      <c r="F82" s="29"/>
      <c r="G82" s="31"/>
      <c r="H82" s="48"/>
      <c r="I82" s="53" t="str">
        <f t="shared" si="56"/>
        <v/>
      </c>
      <c r="J82" s="54" t="str">
        <f t="shared" si="57"/>
        <v/>
      </c>
      <c r="K82" s="54" t="str">
        <f t="shared" si="58"/>
        <v/>
      </c>
      <c r="L82" s="55" t="str">
        <f t="shared" si="59"/>
        <v/>
      </c>
      <c r="M82" s="36" t="str">
        <f t="shared" si="60"/>
        <v/>
      </c>
      <c r="N82" s="26"/>
      <c r="O82" s="43">
        <f>IF(N82,VLOOKUP(N82,Point!$A$3:$B$122,2),0)</f>
        <v>0</v>
      </c>
      <c r="P82" s="61" t="str">
        <f t="shared" si="61"/>
        <v/>
      </c>
      <c r="Q82" s="35"/>
      <c r="R82" s="26"/>
      <c r="S82" s="100"/>
      <c r="T82" s="102" t="str">
        <f t="shared" si="62"/>
        <v/>
      </c>
      <c r="U82" s="35"/>
      <c r="V82" s="29"/>
      <c r="W82" s="105"/>
      <c r="X82" s="102" t="str">
        <f t="shared" si="63"/>
        <v/>
      </c>
      <c r="Y82" s="119" t="str">
        <f t="shared" si="64"/>
        <v/>
      </c>
      <c r="Z82" s="35"/>
      <c r="AA82" s="26"/>
      <c r="AB82" s="100"/>
      <c r="AC82" s="102" t="str">
        <f t="shared" si="65"/>
        <v/>
      </c>
      <c r="AD82" s="35"/>
      <c r="AE82" s="26"/>
      <c r="AF82" s="105"/>
      <c r="AG82" s="102" t="str">
        <f t="shared" si="66"/>
        <v/>
      </c>
      <c r="AH82" s="119" t="str">
        <f t="shared" si="67"/>
        <v/>
      </c>
      <c r="AI82" s="41" t="str">
        <f t="shared" si="68"/>
        <v/>
      </c>
      <c r="AJ82" s="22" t="str">
        <f t="shared" si="69"/>
        <v/>
      </c>
      <c r="AK82" s="57">
        <f>IF(AJ82&lt;&gt;"",VLOOKUP(AJ82,Point!$A$3:$B$122,2),0)</f>
        <v>0</v>
      </c>
      <c r="AL82" s="61" t="str">
        <f t="shared" si="70"/>
        <v/>
      </c>
      <c r="AM82" s="35"/>
      <c r="AN82" s="26"/>
      <c r="AO82" s="100"/>
      <c r="AP82" s="102" t="str">
        <f t="shared" si="71"/>
        <v/>
      </c>
      <c r="AQ82" s="35"/>
      <c r="AR82" s="29"/>
      <c r="AS82" s="105"/>
      <c r="AT82" s="95" t="str">
        <f t="shared" si="72"/>
        <v/>
      </c>
      <c r="AU82" s="22" t="str">
        <f t="shared" si="73"/>
        <v/>
      </c>
      <c r="AV82" s="87">
        <f>IF(AND(AU82&lt;&gt;"",AU82&gt;Point!$I$8),AU82-Point!$I$8,0)</f>
        <v>0</v>
      </c>
      <c r="AW82" s="22">
        <f>IF(AV82&lt;&gt;0,VLOOKUP(AV82,Point!$I$11:$J$48,2),0)</f>
        <v>0</v>
      </c>
      <c r="AX82" s="26"/>
      <c r="AY82" s="22" t="str">
        <f t="shared" si="74"/>
        <v/>
      </c>
      <c r="AZ82" s="22" t="str">
        <f t="shared" si="75"/>
        <v/>
      </c>
      <c r="BA82" s="22" t="str">
        <f t="shared" si="76"/>
        <v/>
      </c>
      <c r="BB82" s="43">
        <f>IF(AY82&lt;&gt;"",VLOOKUP(BA82,Point!$A$3:$B$122,2),0)</f>
        <v>0</v>
      </c>
      <c r="BC82" s="128" t="str">
        <f t="shared" si="77"/>
        <v/>
      </c>
      <c r="BD82" s="65"/>
      <c r="BE82" s="27"/>
      <c r="BF82" s="22">
        <f t="shared" si="80"/>
        <v>0</v>
      </c>
      <c r="BG82" s="65"/>
      <c r="BH82" s="27"/>
      <c r="BI82" s="22">
        <f t="shared" si="81"/>
        <v>0</v>
      </c>
      <c r="BJ82" s="65"/>
      <c r="BK82" s="27"/>
      <c r="BL82" s="22">
        <f t="shared" si="82"/>
        <v>0</v>
      </c>
      <c r="BM82" s="65"/>
      <c r="BN82" s="27"/>
      <c r="BO82" s="150">
        <f t="shared" si="83"/>
        <v>0</v>
      </c>
      <c r="BP82" s="95" t="str">
        <f t="shared" si="84"/>
        <v/>
      </c>
      <c r="BQ82" s="22" t="str">
        <f t="shared" si="85"/>
        <v/>
      </c>
      <c r="BR82" s="57">
        <f>IF(BP82&lt;&gt;"",VLOOKUP(BQ82,Point!$A$3:$B$122,2),0)</f>
        <v>0</v>
      </c>
      <c r="BS82" s="64" t="str">
        <f t="shared" si="78"/>
        <v/>
      </c>
    </row>
    <row r="83" spans="1:71" ht="13.1" x14ac:dyDescent="0.25">
      <c r="A83" s="41" t="str">
        <f t="shared" si="55"/>
        <v/>
      </c>
      <c r="B83" s="52" t="str">
        <f t="shared" si="79"/>
        <v/>
      </c>
      <c r="C83" s="34"/>
      <c r="D83" s="29"/>
      <c r="E83" s="29"/>
      <c r="F83" s="29"/>
      <c r="G83" s="31"/>
      <c r="H83" s="48"/>
      <c r="I83" s="53" t="str">
        <f t="shared" si="56"/>
        <v/>
      </c>
      <c r="J83" s="54" t="str">
        <f t="shared" si="57"/>
        <v/>
      </c>
      <c r="K83" s="54" t="str">
        <f t="shared" si="58"/>
        <v/>
      </c>
      <c r="L83" s="55" t="str">
        <f t="shared" si="59"/>
        <v/>
      </c>
      <c r="M83" s="36" t="str">
        <f t="shared" si="60"/>
        <v/>
      </c>
      <c r="N83" s="26"/>
      <c r="O83" s="43">
        <f>IF(N83,VLOOKUP(N83,Point!$A$3:$B$122,2),0)</f>
        <v>0</v>
      </c>
      <c r="P83" s="61" t="str">
        <f t="shared" si="61"/>
        <v/>
      </c>
      <c r="Q83" s="35"/>
      <c r="R83" s="26"/>
      <c r="S83" s="100"/>
      <c r="T83" s="102" t="str">
        <f t="shared" si="62"/>
        <v/>
      </c>
      <c r="U83" s="35"/>
      <c r="V83" s="29"/>
      <c r="W83" s="105"/>
      <c r="X83" s="102" t="str">
        <f t="shared" si="63"/>
        <v/>
      </c>
      <c r="Y83" s="119" t="str">
        <f t="shared" si="64"/>
        <v/>
      </c>
      <c r="Z83" s="35"/>
      <c r="AA83" s="26"/>
      <c r="AB83" s="100"/>
      <c r="AC83" s="102" t="str">
        <f t="shared" si="65"/>
        <v/>
      </c>
      <c r="AD83" s="35"/>
      <c r="AE83" s="26"/>
      <c r="AF83" s="105"/>
      <c r="AG83" s="102" t="str">
        <f t="shared" si="66"/>
        <v/>
      </c>
      <c r="AH83" s="119" t="str">
        <f t="shared" si="67"/>
        <v/>
      </c>
      <c r="AI83" s="41" t="str">
        <f t="shared" si="68"/>
        <v/>
      </c>
      <c r="AJ83" s="22" t="str">
        <f t="shared" si="69"/>
        <v/>
      </c>
      <c r="AK83" s="57">
        <f>IF(AJ83&lt;&gt;"",VLOOKUP(AJ83,Point!$A$3:$B$122,2),0)</f>
        <v>0</v>
      </c>
      <c r="AL83" s="61" t="str">
        <f t="shared" si="70"/>
        <v/>
      </c>
      <c r="AM83" s="35"/>
      <c r="AN83" s="26"/>
      <c r="AO83" s="100"/>
      <c r="AP83" s="102" t="str">
        <f t="shared" si="71"/>
        <v/>
      </c>
      <c r="AQ83" s="35"/>
      <c r="AR83" s="29"/>
      <c r="AS83" s="105"/>
      <c r="AT83" s="95" t="str">
        <f t="shared" si="72"/>
        <v/>
      </c>
      <c r="AU83" s="22" t="str">
        <f t="shared" si="73"/>
        <v/>
      </c>
      <c r="AV83" s="87">
        <f>IF(AND(AU83&lt;&gt;"",AU83&gt;Point!$I$8),AU83-Point!$I$8,0)</f>
        <v>0</v>
      </c>
      <c r="AW83" s="22">
        <f>IF(AV83&lt;&gt;0,VLOOKUP(AV83,Point!$I$11:$J$48,2),0)</f>
        <v>0</v>
      </c>
      <c r="AX83" s="26"/>
      <c r="AY83" s="22" t="str">
        <f t="shared" si="74"/>
        <v/>
      </c>
      <c r="AZ83" s="22" t="str">
        <f t="shared" si="75"/>
        <v/>
      </c>
      <c r="BA83" s="22" t="str">
        <f t="shared" si="76"/>
        <v/>
      </c>
      <c r="BB83" s="43">
        <f>IF(AY83&lt;&gt;"",VLOOKUP(BA83,Point!$A$3:$B$122,2),0)</f>
        <v>0</v>
      </c>
      <c r="BC83" s="128" t="str">
        <f t="shared" si="77"/>
        <v/>
      </c>
      <c r="BD83" s="65"/>
      <c r="BE83" s="27"/>
      <c r="BF83" s="22">
        <f t="shared" si="80"/>
        <v>0</v>
      </c>
      <c r="BG83" s="65"/>
      <c r="BH83" s="27"/>
      <c r="BI83" s="22">
        <f t="shared" si="81"/>
        <v>0</v>
      </c>
      <c r="BJ83" s="65"/>
      <c r="BK83" s="27"/>
      <c r="BL83" s="22">
        <f t="shared" si="82"/>
        <v>0</v>
      </c>
      <c r="BM83" s="65"/>
      <c r="BN83" s="27"/>
      <c r="BO83" s="150">
        <f t="shared" si="83"/>
        <v>0</v>
      </c>
      <c r="BP83" s="95" t="str">
        <f t="shared" si="84"/>
        <v/>
      </c>
      <c r="BQ83" s="22" t="str">
        <f t="shared" si="85"/>
        <v/>
      </c>
      <c r="BR83" s="57">
        <f>IF(BP83&lt;&gt;"",VLOOKUP(BQ83,Point!$A$3:$B$122,2),0)</f>
        <v>0</v>
      </c>
      <c r="BS83" s="64" t="str">
        <f t="shared" si="78"/>
        <v/>
      </c>
    </row>
    <row r="84" spans="1:71" ht="13.1" x14ac:dyDescent="0.25">
      <c r="A84" s="41" t="str">
        <f t="shared" si="55"/>
        <v/>
      </c>
      <c r="B84" s="52" t="str">
        <f t="shared" si="79"/>
        <v/>
      </c>
      <c r="C84" s="34"/>
      <c r="D84" s="29"/>
      <c r="E84" s="29"/>
      <c r="F84" s="29"/>
      <c r="G84" s="31"/>
      <c r="H84" s="48"/>
      <c r="I84" s="53" t="str">
        <f t="shared" si="56"/>
        <v/>
      </c>
      <c r="J84" s="54" t="str">
        <f t="shared" si="57"/>
        <v/>
      </c>
      <c r="K84" s="54" t="str">
        <f t="shared" si="58"/>
        <v/>
      </c>
      <c r="L84" s="55" t="str">
        <f t="shared" si="59"/>
        <v/>
      </c>
      <c r="M84" s="36" t="str">
        <f t="shared" si="60"/>
        <v/>
      </c>
      <c r="N84" s="26"/>
      <c r="O84" s="43">
        <f>IF(N84,VLOOKUP(N84,Point!$A$3:$B$122,2),0)</f>
        <v>0</v>
      </c>
      <c r="P84" s="61" t="str">
        <f t="shared" si="61"/>
        <v/>
      </c>
      <c r="Q84" s="35"/>
      <c r="R84" s="26"/>
      <c r="S84" s="100"/>
      <c r="T84" s="102" t="str">
        <f t="shared" si="62"/>
        <v/>
      </c>
      <c r="U84" s="35"/>
      <c r="V84" s="29"/>
      <c r="W84" s="105"/>
      <c r="X84" s="102" t="str">
        <f t="shared" si="63"/>
        <v/>
      </c>
      <c r="Y84" s="119" t="str">
        <f t="shared" si="64"/>
        <v/>
      </c>
      <c r="Z84" s="35"/>
      <c r="AA84" s="26"/>
      <c r="AB84" s="100"/>
      <c r="AC84" s="102" t="str">
        <f t="shared" si="65"/>
        <v/>
      </c>
      <c r="AD84" s="35"/>
      <c r="AE84" s="26"/>
      <c r="AF84" s="105"/>
      <c r="AG84" s="102" t="str">
        <f t="shared" si="66"/>
        <v/>
      </c>
      <c r="AH84" s="119" t="str">
        <f t="shared" si="67"/>
        <v/>
      </c>
      <c r="AI84" s="41" t="str">
        <f t="shared" si="68"/>
        <v/>
      </c>
      <c r="AJ84" s="22" t="str">
        <f t="shared" si="69"/>
        <v/>
      </c>
      <c r="AK84" s="57">
        <f>IF(AJ84&lt;&gt;"",VLOOKUP(AJ84,Point!$A$3:$B$122,2),0)</f>
        <v>0</v>
      </c>
      <c r="AL84" s="61" t="str">
        <f t="shared" si="70"/>
        <v/>
      </c>
      <c r="AM84" s="35"/>
      <c r="AN84" s="26"/>
      <c r="AO84" s="100"/>
      <c r="AP84" s="102" t="str">
        <f t="shared" si="71"/>
        <v/>
      </c>
      <c r="AQ84" s="35"/>
      <c r="AR84" s="29"/>
      <c r="AS84" s="105"/>
      <c r="AT84" s="95" t="str">
        <f t="shared" si="72"/>
        <v/>
      </c>
      <c r="AU84" s="22" t="str">
        <f t="shared" si="73"/>
        <v/>
      </c>
      <c r="AV84" s="87">
        <f>IF(AND(AU84&lt;&gt;"",AU84&gt;Point!$I$8),AU84-Point!$I$8,0)</f>
        <v>0</v>
      </c>
      <c r="AW84" s="22">
        <f>IF(AV84&lt;&gt;0,VLOOKUP(AV84,Point!$I$11:$J$48,2),0)</f>
        <v>0</v>
      </c>
      <c r="AX84" s="26"/>
      <c r="AY84" s="22" t="str">
        <f t="shared" si="74"/>
        <v/>
      </c>
      <c r="AZ84" s="22" t="str">
        <f t="shared" si="75"/>
        <v/>
      </c>
      <c r="BA84" s="22" t="str">
        <f t="shared" si="76"/>
        <v/>
      </c>
      <c r="BB84" s="43">
        <f>IF(AY84&lt;&gt;"",VLOOKUP(BA84,Point!$A$3:$B$122,2),0)</f>
        <v>0</v>
      </c>
      <c r="BC84" s="128" t="str">
        <f t="shared" si="77"/>
        <v/>
      </c>
      <c r="BD84" s="65"/>
      <c r="BE84" s="27"/>
      <c r="BF84" s="22">
        <f t="shared" si="80"/>
        <v>0</v>
      </c>
      <c r="BG84" s="65"/>
      <c r="BH84" s="27"/>
      <c r="BI84" s="22">
        <f t="shared" si="81"/>
        <v>0</v>
      </c>
      <c r="BJ84" s="65"/>
      <c r="BK84" s="27"/>
      <c r="BL84" s="22">
        <f t="shared" si="82"/>
        <v>0</v>
      </c>
      <c r="BM84" s="65"/>
      <c r="BN84" s="27"/>
      <c r="BO84" s="150">
        <f t="shared" si="83"/>
        <v>0</v>
      </c>
      <c r="BP84" s="95" t="str">
        <f t="shared" si="84"/>
        <v/>
      </c>
      <c r="BQ84" s="22" t="str">
        <f t="shared" si="85"/>
        <v/>
      </c>
      <c r="BR84" s="57">
        <f>IF(BP84&lt;&gt;"",VLOOKUP(BQ84,Point!$A$3:$B$122,2),0)</f>
        <v>0</v>
      </c>
      <c r="BS84" s="64" t="str">
        <f t="shared" si="78"/>
        <v/>
      </c>
    </row>
    <row r="85" spans="1:71" ht="13.1" x14ac:dyDescent="0.25">
      <c r="A85" s="41" t="str">
        <f t="shared" si="55"/>
        <v/>
      </c>
      <c r="B85" s="52" t="str">
        <f t="shared" si="79"/>
        <v/>
      </c>
      <c r="C85" s="34"/>
      <c r="D85" s="29"/>
      <c r="E85" s="29"/>
      <c r="F85" s="29"/>
      <c r="G85" s="31"/>
      <c r="H85" s="48"/>
      <c r="I85" s="53" t="str">
        <f t="shared" si="56"/>
        <v/>
      </c>
      <c r="J85" s="54" t="str">
        <f t="shared" si="57"/>
        <v/>
      </c>
      <c r="K85" s="54" t="str">
        <f t="shared" si="58"/>
        <v/>
      </c>
      <c r="L85" s="55" t="str">
        <f t="shared" si="59"/>
        <v/>
      </c>
      <c r="M85" s="36" t="str">
        <f t="shared" si="60"/>
        <v/>
      </c>
      <c r="N85" s="26"/>
      <c r="O85" s="43">
        <f>IF(N85,VLOOKUP(N85,Point!$A$3:$B$122,2),0)</f>
        <v>0</v>
      </c>
      <c r="P85" s="61" t="str">
        <f t="shared" si="61"/>
        <v/>
      </c>
      <c r="Q85" s="35"/>
      <c r="R85" s="26"/>
      <c r="S85" s="100"/>
      <c r="T85" s="102" t="str">
        <f t="shared" si="62"/>
        <v/>
      </c>
      <c r="U85" s="35"/>
      <c r="V85" s="29"/>
      <c r="W85" s="105"/>
      <c r="X85" s="102" t="str">
        <f t="shared" si="63"/>
        <v/>
      </c>
      <c r="Y85" s="119" t="str">
        <f t="shared" si="64"/>
        <v/>
      </c>
      <c r="Z85" s="35"/>
      <c r="AA85" s="26"/>
      <c r="AB85" s="100"/>
      <c r="AC85" s="102" t="str">
        <f t="shared" si="65"/>
        <v/>
      </c>
      <c r="AD85" s="35"/>
      <c r="AE85" s="26"/>
      <c r="AF85" s="105"/>
      <c r="AG85" s="102" t="str">
        <f t="shared" si="66"/>
        <v/>
      </c>
      <c r="AH85" s="119" t="str">
        <f t="shared" si="67"/>
        <v/>
      </c>
      <c r="AI85" s="41" t="str">
        <f t="shared" si="68"/>
        <v/>
      </c>
      <c r="AJ85" s="22" t="str">
        <f t="shared" si="69"/>
        <v/>
      </c>
      <c r="AK85" s="57">
        <f>IF(AJ85&lt;&gt;"",VLOOKUP(AJ85,Point!$A$3:$B$122,2),0)</f>
        <v>0</v>
      </c>
      <c r="AL85" s="61" t="str">
        <f t="shared" si="70"/>
        <v/>
      </c>
      <c r="AM85" s="35"/>
      <c r="AN85" s="26"/>
      <c r="AO85" s="100"/>
      <c r="AP85" s="102" t="str">
        <f t="shared" si="71"/>
        <v/>
      </c>
      <c r="AQ85" s="35"/>
      <c r="AR85" s="29"/>
      <c r="AS85" s="105"/>
      <c r="AT85" s="95" t="str">
        <f t="shared" si="72"/>
        <v/>
      </c>
      <c r="AU85" s="22" t="str">
        <f t="shared" si="73"/>
        <v/>
      </c>
      <c r="AV85" s="87">
        <f>IF(AND(AU85&lt;&gt;"",AU85&gt;Point!$I$8),AU85-Point!$I$8,0)</f>
        <v>0</v>
      </c>
      <c r="AW85" s="22">
        <f>IF(AV85&lt;&gt;0,VLOOKUP(AV85,Point!$I$11:$J$48,2),0)</f>
        <v>0</v>
      </c>
      <c r="AX85" s="26"/>
      <c r="AY85" s="22" t="str">
        <f t="shared" si="74"/>
        <v/>
      </c>
      <c r="AZ85" s="22" t="str">
        <f t="shared" si="75"/>
        <v/>
      </c>
      <c r="BA85" s="22" t="str">
        <f t="shared" si="76"/>
        <v/>
      </c>
      <c r="BB85" s="43">
        <f>IF(AY85&lt;&gt;"",VLOOKUP(BA85,Point!$A$3:$B$122,2),0)</f>
        <v>0</v>
      </c>
      <c r="BC85" s="128" t="str">
        <f t="shared" si="77"/>
        <v/>
      </c>
      <c r="BD85" s="65"/>
      <c r="BE85" s="27"/>
      <c r="BF85" s="22">
        <f t="shared" si="80"/>
        <v>0</v>
      </c>
      <c r="BG85" s="65"/>
      <c r="BH85" s="27"/>
      <c r="BI85" s="22">
        <f t="shared" si="81"/>
        <v>0</v>
      </c>
      <c r="BJ85" s="65"/>
      <c r="BK85" s="27"/>
      <c r="BL85" s="22">
        <f t="shared" si="82"/>
        <v>0</v>
      </c>
      <c r="BM85" s="65"/>
      <c r="BN85" s="27"/>
      <c r="BO85" s="150">
        <f t="shared" si="83"/>
        <v>0</v>
      </c>
      <c r="BP85" s="95" t="str">
        <f t="shared" si="84"/>
        <v/>
      </c>
      <c r="BQ85" s="22" t="str">
        <f t="shared" si="85"/>
        <v/>
      </c>
      <c r="BR85" s="57">
        <f>IF(BP85&lt;&gt;"",VLOOKUP(BQ85,Point!$A$3:$B$122,2),0)</f>
        <v>0</v>
      </c>
      <c r="BS85" s="64" t="str">
        <f t="shared" si="78"/>
        <v/>
      </c>
    </row>
    <row r="86" spans="1:71" ht="13.1" x14ac:dyDescent="0.25">
      <c r="A86" s="41" t="str">
        <f t="shared" si="55"/>
        <v/>
      </c>
      <c r="B86" s="52" t="str">
        <f t="shared" si="79"/>
        <v/>
      </c>
      <c r="C86" s="34"/>
      <c r="D86" s="29"/>
      <c r="E86" s="29"/>
      <c r="F86" s="29"/>
      <c r="G86" s="31"/>
      <c r="H86" s="48"/>
      <c r="I86" s="53" t="str">
        <f t="shared" si="56"/>
        <v/>
      </c>
      <c r="J86" s="54" t="str">
        <f t="shared" si="57"/>
        <v/>
      </c>
      <c r="K86" s="54" t="str">
        <f t="shared" si="58"/>
        <v/>
      </c>
      <c r="L86" s="55" t="str">
        <f t="shared" si="59"/>
        <v/>
      </c>
      <c r="M86" s="36" t="str">
        <f t="shared" si="60"/>
        <v/>
      </c>
      <c r="N86" s="26"/>
      <c r="O86" s="43">
        <f>IF(N86,VLOOKUP(N86,Point!$A$3:$B$122,2),0)</f>
        <v>0</v>
      </c>
      <c r="P86" s="61" t="str">
        <f t="shared" si="61"/>
        <v/>
      </c>
      <c r="Q86" s="35"/>
      <c r="R86" s="26"/>
      <c r="S86" s="100"/>
      <c r="T86" s="102" t="str">
        <f t="shared" si="62"/>
        <v/>
      </c>
      <c r="U86" s="35"/>
      <c r="V86" s="29"/>
      <c r="W86" s="105"/>
      <c r="X86" s="102" t="str">
        <f t="shared" si="63"/>
        <v/>
      </c>
      <c r="Y86" s="119" t="str">
        <f t="shared" si="64"/>
        <v/>
      </c>
      <c r="Z86" s="35"/>
      <c r="AA86" s="26"/>
      <c r="AB86" s="100"/>
      <c r="AC86" s="102" t="str">
        <f t="shared" si="65"/>
        <v/>
      </c>
      <c r="AD86" s="35"/>
      <c r="AE86" s="26"/>
      <c r="AF86" s="105"/>
      <c r="AG86" s="102" t="str">
        <f t="shared" si="66"/>
        <v/>
      </c>
      <c r="AH86" s="119" t="str">
        <f t="shared" si="67"/>
        <v/>
      </c>
      <c r="AI86" s="41" t="str">
        <f t="shared" si="68"/>
        <v/>
      </c>
      <c r="AJ86" s="22" t="str">
        <f t="shared" si="69"/>
        <v/>
      </c>
      <c r="AK86" s="57">
        <f>IF(AJ86&lt;&gt;"",VLOOKUP(AJ86,Point!$A$3:$B$122,2),0)</f>
        <v>0</v>
      </c>
      <c r="AL86" s="61" t="str">
        <f t="shared" si="70"/>
        <v/>
      </c>
      <c r="AM86" s="35"/>
      <c r="AN86" s="26"/>
      <c r="AO86" s="100"/>
      <c r="AP86" s="102" t="str">
        <f t="shared" si="71"/>
        <v/>
      </c>
      <c r="AQ86" s="35"/>
      <c r="AR86" s="29"/>
      <c r="AS86" s="105"/>
      <c r="AT86" s="95" t="str">
        <f t="shared" si="72"/>
        <v/>
      </c>
      <c r="AU86" s="22" t="str">
        <f t="shared" si="73"/>
        <v/>
      </c>
      <c r="AV86" s="87">
        <f>IF(AND(AU86&lt;&gt;"",AU86&gt;Point!$I$8),AU86-Point!$I$8,0)</f>
        <v>0</v>
      </c>
      <c r="AW86" s="22">
        <f>IF(AV86&lt;&gt;0,VLOOKUP(AV86,Point!$I$11:$J$48,2),0)</f>
        <v>0</v>
      </c>
      <c r="AX86" s="26"/>
      <c r="AY86" s="22" t="str">
        <f t="shared" si="74"/>
        <v/>
      </c>
      <c r="AZ86" s="22" t="str">
        <f t="shared" si="75"/>
        <v/>
      </c>
      <c r="BA86" s="22" t="str">
        <f t="shared" si="76"/>
        <v/>
      </c>
      <c r="BB86" s="43">
        <f>IF(AY86&lt;&gt;"",VLOOKUP(BA86,Point!$A$3:$B$122,2),0)</f>
        <v>0</v>
      </c>
      <c r="BC86" s="128" t="str">
        <f t="shared" si="77"/>
        <v/>
      </c>
      <c r="BD86" s="65"/>
      <c r="BE86" s="27"/>
      <c r="BF86" s="22">
        <f t="shared" si="80"/>
        <v>0</v>
      </c>
      <c r="BG86" s="65"/>
      <c r="BH86" s="27"/>
      <c r="BI86" s="22">
        <f t="shared" si="81"/>
        <v>0</v>
      </c>
      <c r="BJ86" s="65"/>
      <c r="BK86" s="27"/>
      <c r="BL86" s="22">
        <f t="shared" si="82"/>
        <v>0</v>
      </c>
      <c r="BM86" s="65"/>
      <c r="BN86" s="27"/>
      <c r="BO86" s="150">
        <f t="shared" si="83"/>
        <v>0</v>
      </c>
      <c r="BP86" s="95" t="str">
        <f t="shared" si="84"/>
        <v/>
      </c>
      <c r="BQ86" s="22" t="str">
        <f t="shared" si="85"/>
        <v/>
      </c>
      <c r="BR86" s="57">
        <f>IF(BP86&lt;&gt;"",VLOOKUP(BQ86,Point!$A$3:$B$122,2),0)</f>
        <v>0</v>
      </c>
      <c r="BS86" s="64" t="str">
        <f t="shared" si="78"/>
        <v/>
      </c>
    </row>
    <row r="87" spans="1:71" ht="13.1" x14ac:dyDescent="0.25">
      <c r="A87" s="41" t="str">
        <f t="shared" si="55"/>
        <v/>
      </c>
      <c r="B87" s="52" t="str">
        <f t="shared" si="79"/>
        <v/>
      </c>
      <c r="C87" s="34"/>
      <c r="D87" s="29"/>
      <c r="E87" s="29"/>
      <c r="F87" s="29"/>
      <c r="G87" s="31"/>
      <c r="H87" s="48"/>
      <c r="I87" s="53" t="str">
        <f t="shared" si="56"/>
        <v/>
      </c>
      <c r="J87" s="54" t="str">
        <f t="shared" si="57"/>
        <v/>
      </c>
      <c r="K87" s="54" t="str">
        <f t="shared" si="58"/>
        <v/>
      </c>
      <c r="L87" s="55" t="str">
        <f t="shared" si="59"/>
        <v/>
      </c>
      <c r="M87" s="36" t="str">
        <f t="shared" si="60"/>
        <v/>
      </c>
      <c r="N87" s="26"/>
      <c r="O87" s="43">
        <f>IF(N87,VLOOKUP(N87,Point!$A$3:$B$122,2),0)</f>
        <v>0</v>
      </c>
      <c r="P87" s="61" t="str">
        <f t="shared" si="61"/>
        <v/>
      </c>
      <c r="Q87" s="35"/>
      <c r="R87" s="26"/>
      <c r="S87" s="100"/>
      <c r="T87" s="102" t="str">
        <f t="shared" si="62"/>
        <v/>
      </c>
      <c r="U87" s="35"/>
      <c r="V87" s="29"/>
      <c r="W87" s="105"/>
      <c r="X87" s="102" t="str">
        <f t="shared" si="63"/>
        <v/>
      </c>
      <c r="Y87" s="119" t="str">
        <f t="shared" si="64"/>
        <v/>
      </c>
      <c r="Z87" s="35"/>
      <c r="AA87" s="26"/>
      <c r="AB87" s="100"/>
      <c r="AC87" s="102" t="str">
        <f t="shared" si="65"/>
        <v/>
      </c>
      <c r="AD87" s="35"/>
      <c r="AE87" s="26"/>
      <c r="AF87" s="105"/>
      <c r="AG87" s="102" t="str">
        <f t="shared" si="66"/>
        <v/>
      </c>
      <c r="AH87" s="119" t="str">
        <f t="shared" si="67"/>
        <v/>
      </c>
      <c r="AI87" s="41" t="str">
        <f t="shared" si="68"/>
        <v/>
      </c>
      <c r="AJ87" s="22" t="str">
        <f t="shared" si="69"/>
        <v/>
      </c>
      <c r="AK87" s="57">
        <f>IF(AJ87&lt;&gt;"",VLOOKUP(AJ87,Point!$A$3:$B$122,2),0)</f>
        <v>0</v>
      </c>
      <c r="AL87" s="61" t="str">
        <f t="shared" si="70"/>
        <v/>
      </c>
      <c r="AM87" s="35"/>
      <c r="AN87" s="26"/>
      <c r="AO87" s="100"/>
      <c r="AP87" s="102" t="str">
        <f t="shared" si="71"/>
        <v/>
      </c>
      <c r="AQ87" s="35"/>
      <c r="AR87" s="29"/>
      <c r="AS87" s="105"/>
      <c r="AT87" s="95" t="str">
        <f t="shared" si="72"/>
        <v/>
      </c>
      <c r="AU87" s="22" t="str">
        <f t="shared" si="73"/>
        <v/>
      </c>
      <c r="AV87" s="87">
        <f>IF(AND(AU87&lt;&gt;"",AU87&gt;Point!$I$8),AU87-Point!$I$8,0)</f>
        <v>0</v>
      </c>
      <c r="AW87" s="22">
        <f>IF(AV87&lt;&gt;0,VLOOKUP(AV87,Point!$I$11:$J$48,2),0)</f>
        <v>0</v>
      </c>
      <c r="AX87" s="26"/>
      <c r="AY87" s="22" t="str">
        <f t="shared" si="74"/>
        <v/>
      </c>
      <c r="AZ87" s="22" t="str">
        <f t="shared" si="75"/>
        <v/>
      </c>
      <c r="BA87" s="22" t="str">
        <f t="shared" si="76"/>
        <v/>
      </c>
      <c r="BB87" s="43">
        <f>IF(AY87&lt;&gt;"",VLOOKUP(BA87,Point!$A$3:$B$122,2),0)</f>
        <v>0</v>
      </c>
      <c r="BC87" s="128" t="str">
        <f t="shared" si="77"/>
        <v/>
      </c>
      <c r="BD87" s="65"/>
      <c r="BE87" s="27"/>
      <c r="BF87" s="22">
        <f t="shared" si="80"/>
        <v>0</v>
      </c>
      <c r="BG87" s="65"/>
      <c r="BH87" s="27"/>
      <c r="BI87" s="22">
        <f t="shared" si="81"/>
        <v>0</v>
      </c>
      <c r="BJ87" s="65"/>
      <c r="BK87" s="27"/>
      <c r="BL87" s="22">
        <f t="shared" si="82"/>
        <v>0</v>
      </c>
      <c r="BM87" s="65"/>
      <c r="BN87" s="27"/>
      <c r="BO87" s="150">
        <f t="shared" si="83"/>
        <v>0</v>
      </c>
      <c r="BP87" s="95" t="str">
        <f t="shared" si="84"/>
        <v/>
      </c>
      <c r="BQ87" s="22" t="str">
        <f t="shared" si="85"/>
        <v/>
      </c>
      <c r="BR87" s="57">
        <f>IF(BP87&lt;&gt;"",VLOOKUP(BQ87,Point!$A$3:$B$122,2),0)</f>
        <v>0</v>
      </c>
      <c r="BS87" s="64" t="str">
        <f t="shared" si="78"/>
        <v/>
      </c>
    </row>
    <row r="88" spans="1:71" ht="13.1" x14ac:dyDescent="0.25">
      <c r="A88" s="41" t="str">
        <f t="shared" si="55"/>
        <v/>
      </c>
      <c r="B88" s="52" t="str">
        <f t="shared" si="79"/>
        <v/>
      </c>
      <c r="C88" s="34"/>
      <c r="D88" s="29"/>
      <c r="E88" s="29"/>
      <c r="F88" s="29"/>
      <c r="G88" s="31"/>
      <c r="H88" s="48"/>
      <c r="I88" s="53" t="str">
        <f t="shared" si="56"/>
        <v/>
      </c>
      <c r="J88" s="54" t="str">
        <f t="shared" si="57"/>
        <v/>
      </c>
      <c r="K88" s="54" t="str">
        <f t="shared" si="58"/>
        <v/>
      </c>
      <c r="L88" s="55" t="str">
        <f t="shared" si="59"/>
        <v/>
      </c>
      <c r="M88" s="36" t="str">
        <f t="shared" si="60"/>
        <v/>
      </c>
      <c r="N88" s="26"/>
      <c r="O88" s="43">
        <f>IF(N88,VLOOKUP(N88,Point!$A$3:$B$122,2),0)</f>
        <v>0</v>
      </c>
      <c r="P88" s="61" t="str">
        <f t="shared" si="61"/>
        <v/>
      </c>
      <c r="Q88" s="35"/>
      <c r="R88" s="26"/>
      <c r="S88" s="100"/>
      <c r="T88" s="102" t="str">
        <f t="shared" si="62"/>
        <v/>
      </c>
      <c r="U88" s="35"/>
      <c r="V88" s="29"/>
      <c r="W88" s="105"/>
      <c r="X88" s="102" t="str">
        <f t="shared" si="63"/>
        <v/>
      </c>
      <c r="Y88" s="119" t="str">
        <f t="shared" si="64"/>
        <v/>
      </c>
      <c r="Z88" s="35"/>
      <c r="AA88" s="26"/>
      <c r="AB88" s="100"/>
      <c r="AC88" s="102" t="str">
        <f t="shared" si="65"/>
        <v/>
      </c>
      <c r="AD88" s="35"/>
      <c r="AE88" s="26"/>
      <c r="AF88" s="105"/>
      <c r="AG88" s="102" t="str">
        <f t="shared" si="66"/>
        <v/>
      </c>
      <c r="AH88" s="119" t="str">
        <f t="shared" si="67"/>
        <v/>
      </c>
      <c r="AI88" s="41" t="str">
        <f t="shared" si="68"/>
        <v/>
      </c>
      <c r="AJ88" s="22" t="str">
        <f t="shared" si="69"/>
        <v/>
      </c>
      <c r="AK88" s="57">
        <f>IF(AJ88&lt;&gt;"",VLOOKUP(AJ88,Point!$A$3:$B$122,2),0)</f>
        <v>0</v>
      </c>
      <c r="AL88" s="61" t="str">
        <f t="shared" si="70"/>
        <v/>
      </c>
      <c r="AM88" s="35"/>
      <c r="AN88" s="26"/>
      <c r="AO88" s="100"/>
      <c r="AP88" s="102" t="str">
        <f t="shared" si="71"/>
        <v/>
      </c>
      <c r="AQ88" s="35"/>
      <c r="AR88" s="29"/>
      <c r="AS88" s="105"/>
      <c r="AT88" s="95" t="str">
        <f t="shared" si="72"/>
        <v/>
      </c>
      <c r="AU88" s="22" t="str">
        <f t="shared" si="73"/>
        <v/>
      </c>
      <c r="AV88" s="87">
        <f>IF(AND(AU88&lt;&gt;"",AU88&gt;Point!$I$8),AU88-Point!$I$8,0)</f>
        <v>0</v>
      </c>
      <c r="AW88" s="22">
        <f>IF(AV88&lt;&gt;0,VLOOKUP(AV88,Point!$I$11:$J$48,2),0)</f>
        <v>0</v>
      </c>
      <c r="AX88" s="26"/>
      <c r="AY88" s="22" t="str">
        <f t="shared" si="74"/>
        <v/>
      </c>
      <c r="AZ88" s="22" t="str">
        <f t="shared" si="75"/>
        <v/>
      </c>
      <c r="BA88" s="22" t="str">
        <f t="shared" si="76"/>
        <v/>
      </c>
      <c r="BB88" s="43">
        <f>IF(AY88&lt;&gt;"",VLOOKUP(BA88,Point!$A$3:$B$122,2),0)</f>
        <v>0</v>
      </c>
      <c r="BC88" s="128" t="str">
        <f t="shared" si="77"/>
        <v/>
      </c>
      <c r="BD88" s="65"/>
      <c r="BE88" s="27"/>
      <c r="BF88" s="22">
        <f t="shared" si="80"/>
        <v>0</v>
      </c>
      <c r="BG88" s="65"/>
      <c r="BH88" s="27"/>
      <c r="BI88" s="22">
        <f t="shared" si="81"/>
        <v>0</v>
      </c>
      <c r="BJ88" s="65"/>
      <c r="BK88" s="27"/>
      <c r="BL88" s="22">
        <f t="shared" si="82"/>
        <v>0</v>
      </c>
      <c r="BM88" s="65"/>
      <c r="BN88" s="27"/>
      <c r="BO88" s="150">
        <f t="shared" si="83"/>
        <v>0</v>
      </c>
      <c r="BP88" s="95" t="str">
        <f t="shared" si="84"/>
        <v/>
      </c>
      <c r="BQ88" s="22" t="str">
        <f t="shared" si="85"/>
        <v/>
      </c>
      <c r="BR88" s="57">
        <f>IF(BP88&lt;&gt;"",VLOOKUP(BQ88,Point!$A$3:$B$122,2),0)</f>
        <v>0</v>
      </c>
      <c r="BS88" s="64" t="str">
        <f t="shared" si="78"/>
        <v/>
      </c>
    </row>
    <row r="89" spans="1:71" ht="13.1" x14ac:dyDescent="0.25">
      <c r="A89" s="41" t="str">
        <f t="shared" si="55"/>
        <v/>
      </c>
      <c r="B89" s="52" t="str">
        <f t="shared" si="79"/>
        <v/>
      </c>
      <c r="C89" s="34"/>
      <c r="D89" s="29"/>
      <c r="E89" s="29"/>
      <c r="F89" s="29"/>
      <c r="G89" s="31"/>
      <c r="H89" s="48"/>
      <c r="I89" s="53" t="str">
        <f t="shared" si="56"/>
        <v/>
      </c>
      <c r="J89" s="54" t="str">
        <f t="shared" si="57"/>
        <v/>
      </c>
      <c r="K89" s="54" t="str">
        <f t="shared" si="58"/>
        <v/>
      </c>
      <c r="L89" s="55" t="str">
        <f t="shared" si="59"/>
        <v/>
      </c>
      <c r="M89" s="36" t="str">
        <f t="shared" si="60"/>
        <v/>
      </c>
      <c r="N89" s="26"/>
      <c r="O89" s="43">
        <f>IF(N89,VLOOKUP(N89,Point!$A$3:$B$122,2),0)</f>
        <v>0</v>
      </c>
      <c r="P89" s="61" t="str">
        <f t="shared" si="61"/>
        <v/>
      </c>
      <c r="Q89" s="35"/>
      <c r="R89" s="26"/>
      <c r="S89" s="100"/>
      <c r="T89" s="102" t="str">
        <f t="shared" si="62"/>
        <v/>
      </c>
      <c r="U89" s="35"/>
      <c r="V89" s="29"/>
      <c r="W89" s="105"/>
      <c r="X89" s="102" t="str">
        <f t="shared" si="63"/>
        <v/>
      </c>
      <c r="Y89" s="119" t="str">
        <f t="shared" si="64"/>
        <v/>
      </c>
      <c r="Z89" s="35"/>
      <c r="AA89" s="26"/>
      <c r="AB89" s="100"/>
      <c r="AC89" s="102" t="str">
        <f t="shared" si="65"/>
        <v/>
      </c>
      <c r="AD89" s="35"/>
      <c r="AE89" s="26"/>
      <c r="AF89" s="105"/>
      <c r="AG89" s="102" t="str">
        <f t="shared" si="66"/>
        <v/>
      </c>
      <c r="AH89" s="119" t="str">
        <f t="shared" si="67"/>
        <v/>
      </c>
      <c r="AI89" s="41" t="str">
        <f t="shared" si="68"/>
        <v/>
      </c>
      <c r="AJ89" s="22" t="str">
        <f t="shared" si="69"/>
        <v/>
      </c>
      <c r="AK89" s="57">
        <f>IF(AJ89&lt;&gt;"",VLOOKUP(AJ89,Point!$A$3:$B$122,2),0)</f>
        <v>0</v>
      </c>
      <c r="AL89" s="61" t="str">
        <f t="shared" si="70"/>
        <v/>
      </c>
      <c r="AM89" s="35"/>
      <c r="AN89" s="26"/>
      <c r="AO89" s="100"/>
      <c r="AP89" s="102" t="str">
        <f t="shared" si="71"/>
        <v/>
      </c>
      <c r="AQ89" s="35"/>
      <c r="AR89" s="29"/>
      <c r="AS89" s="105"/>
      <c r="AT89" s="95" t="str">
        <f t="shared" si="72"/>
        <v/>
      </c>
      <c r="AU89" s="22" t="str">
        <f t="shared" si="73"/>
        <v/>
      </c>
      <c r="AV89" s="87">
        <f>IF(AND(AU89&lt;&gt;"",AU89&gt;Point!$I$8),AU89-Point!$I$8,0)</f>
        <v>0</v>
      </c>
      <c r="AW89" s="22">
        <f>IF(AV89&lt;&gt;0,VLOOKUP(AV89,Point!$I$11:$J$48,2),0)</f>
        <v>0</v>
      </c>
      <c r="AX89" s="26"/>
      <c r="AY89" s="22" t="str">
        <f t="shared" si="74"/>
        <v/>
      </c>
      <c r="AZ89" s="22" t="str">
        <f t="shared" si="75"/>
        <v/>
      </c>
      <c r="BA89" s="22" t="str">
        <f t="shared" si="76"/>
        <v/>
      </c>
      <c r="BB89" s="43">
        <f>IF(AY89&lt;&gt;"",VLOOKUP(BA89,Point!$A$3:$B$122,2),0)</f>
        <v>0</v>
      </c>
      <c r="BC89" s="128" t="str">
        <f t="shared" si="77"/>
        <v/>
      </c>
      <c r="BD89" s="65"/>
      <c r="BE89" s="27"/>
      <c r="BF89" s="22">
        <f t="shared" si="80"/>
        <v>0</v>
      </c>
      <c r="BG89" s="65"/>
      <c r="BH89" s="27"/>
      <c r="BI89" s="22">
        <f t="shared" si="81"/>
        <v>0</v>
      </c>
      <c r="BJ89" s="65"/>
      <c r="BK89" s="27"/>
      <c r="BL89" s="22">
        <f t="shared" si="82"/>
        <v>0</v>
      </c>
      <c r="BM89" s="65"/>
      <c r="BN89" s="27"/>
      <c r="BO89" s="150">
        <f t="shared" si="83"/>
        <v>0</v>
      </c>
      <c r="BP89" s="95" t="str">
        <f t="shared" si="84"/>
        <v/>
      </c>
      <c r="BQ89" s="22" t="str">
        <f t="shared" si="85"/>
        <v/>
      </c>
      <c r="BR89" s="57">
        <f>IF(BP89&lt;&gt;"",VLOOKUP(BQ89,Point!$A$3:$B$122,2),0)</f>
        <v>0</v>
      </c>
      <c r="BS89" s="64" t="str">
        <f t="shared" si="78"/>
        <v/>
      </c>
    </row>
    <row r="90" spans="1:71" ht="13.1" x14ac:dyDescent="0.25">
      <c r="A90" s="41" t="str">
        <f t="shared" si="55"/>
        <v/>
      </c>
      <c r="B90" s="52" t="str">
        <f t="shared" si="79"/>
        <v/>
      </c>
      <c r="C90" s="34"/>
      <c r="D90" s="29"/>
      <c r="E90" s="29"/>
      <c r="F90" s="29"/>
      <c r="G90" s="31"/>
      <c r="H90" s="48"/>
      <c r="I90" s="53" t="str">
        <f t="shared" si="56"/>
        <v/>
      </c>
      <c r="J90" s="54" t="str">
        <f t="shared" si="57"/>
        <v/>
      </c>
      <c r="K90" s="54" t="str">
        <f t="shared" si="58"/>
        <v/>
      </c>
      <c r="L90" s="55" t="str">
        <f t="shared" si="59"/>
        <v/>
      </c>
      <c r="M90" s="36" t="str">
        <f t="shared" si="60"/>
        <v/>
      </c>
      <c r="N90" s="26"/>
      <c r="O90" s="43">
        <f>IF(N90,VLOOKUP(N90,Point!$A$3:$B$122,2),0)</f>
        <v>0</v>
      </c>
      <c r="P90" s="61" t="str">
        <f t="shared" si="61"/>
        <v/>
      </c>
      <c r="Q90" s="35"/>
      <c r="R90" s="26"/>
      <c r="S90" s="100"/>
      <c r="T90" s="102" t="str">
        <f t="shared" si="62"/>
        <v/>
      </c>
      <c r="U90" s="35"/>
      <c r="V90" s="29"/>
      <c r="W90" s="105"/>
      <c r="X90" s="102" t="str">
        <f t="shared" si="63"/>
        <v/>
      </c>
      <c r="Y90" s="119" t="str">
        <f t="shared" si="64"/>
        <v/>
      </c>
      <c r="Z90" s="35"/>
      <c r="AA90" s="26"/>
      <c r="AB90" s="100"/>
      <c r="AC90" s="102" t="str">
        <f t="shared" si="65"/>
        <v/>
      </c>
      <c r="AD90" s="35"/>
      <c r="AE90" s="26"/>
      <c r="AF90" s="105"/>
      <c r="AG90" s="102" t="str">
        <f t="shared" si="66"/>
        <v/>
      </c>
      <c r="AH90" s="119" t="str">
        <f t="shared" si="67"/>
        <v/>
      </c>
      <c r="AI90" s="41" t="str">
        <f t="shared" si="68"/>
        <v/>
      </c>
      <c r="AJ90" s="22" t="str">
        <f t="shared" si="69"/>
        <v/>
      </c>
      <c r="AK90" s="57">
        <f>IF(AJ90&lt;&gt;"",VLOOKUP(AJ90,Point!$A$3:$B$122,2),0)</f>
        <v>0</v>
      </c>
      <c r="AL90" s="61" t="str">
        <f t="shared" si="70"/>
        <v/>
      </c>
      <c r="AM90" s="35"/>
      <c r="AN90" s="26"/>
      <c r="AO90" s="100"/>
      <c r="AP90" s="102" t="str">
        <f t="shared" si="71"/>
        <v/>
      </c>
      <c r="AQ90" s="35"/>
      <c r="AR90" s="29"/>
      <c r="AS90" s="105"/>
      <c r="AT90" s="95" t="str">
        <f t="shared" si="72"/>
        <v/>
      </c>
      <c r="AU90" s="22" t="str">
        <f t="shared" si="73"/>
        <v/>
      </c>
      <c r="AV90" s="87">
        <f>IF(AND(AU90&lt;&gt;"",AU90&gt;Point!$I$8),AU90-Point!$I$8,0)</f>
        <v>0</v>
      </c>
      <c r="AW90" s="22">
        <f>IF(AV90&lt;&gt;0,VLOOKUP(AV90,Point!$I$11:$J$48,2),0)</f>
        <v>0</v>
      </c>
      <c r="AX90" s="26"/>
      <c r="AY90" s="22" t="str">
        <f t="shared" si="74"/>
        <v/>
      </c>
      <c r="AZ90" s="22" t="str">
        <f t="shared" si="75"/>
        <v/>
      </c>
      <c r="BA90" s="22" t="str">
        <f t="shared" si="76"/>
        <v/>
      </c>
      <c r="BB90" s="43">
        <f>IF(AY90&lt;&gt;"",VLOOKUP(BA90,Point!$A$3:$B$122,2),0)</f>
        <v>0</v>
      </c>
      <c r="BC90" s="128" t="str">
        <f t="shared" si="77"/>
        <v/>
      </c>
      <c r="BD90" s="65"/>
      <c r="BE90" s="27"/>
      <c r="BF90" s="22">
        <f t="shared" si="80"/>
        <v>0</v>
      </c>
      <c r="BG90" s="65"/>
      <c r="BH90" s="27"/>
      <c r="BI90" s="22">
        <f t="shared" si="81"/>
        <v>0</v>
      </c>
      <c r="BJ90" s="65"/>
      <c r="BK90" s="27"/>
      <c r="BL90" s="22">
        <f t="shared" si="82"/>
        <v>0</v>
      </c>
      <c r="BM90" s="65"/>
      <c r="BN90" s="27"/>
      <c r="BO90" s="150">
        <f t="shared" si="83"/>
        <v>0</v>
      </c>
      <c r="BP90" s="95" t="str">
        <f t="shared" si="84"/>
        <v/>
      </c>
      <c r="BQ90" s="22" t="str">
        <f t="shared" si="85"/>
        <v/>
      </c>
      <c r="BR90" s="57">
        <f>IF(BP90&lt;&gt;"",VLOOKUP(BQ90,Point!$A$3:$B$122,2),0)</f>
        <v>0</v>
      </c>
      <c r="BS90" s="64" t="str">
        <f t="shared" si="78"/>
        <v/>
      </c>
    </row>
    <row r="91" spans="1:71" ht="13.1" x14ac:dyDescent="0.25">
      <c r="A91" s="41" t="str">
        <f t="shared" si="55"/>
        <v/>
      </c>
      <c r="B91" s="52" t="str">
        <f t="shared" si="79"/>
        <v/>
      </c>
      <c r="C91" s="34"/>
      <c r="D91" s="29"/>
      <c r="E91" s="29"/>
      <c r="F91" s="29"/>
      <c r="G91" s="31"/>
      <c r="H91" s="48"/>
      <c r="I91" s="53" t="str">
        <f t="shared" si="56"/>
        <v/>
      </c>
      <c r="J91" s="54" t="str">
        <f t="shared" si="57"/>
        <v/>
      </c>
      <c r="K91" s="54" t="str">
        <f t="shared" si="58"/>
        <v/>
      </c>
      <c r="L91" s="55" t="str">
        <f t="shared" si="59"/>
        <v/>
      </c>
      <c r="M91" s="36" t="str">
        <f t="shared" si="60"/>
        <v/>
      </c>
      <c r="N91" s="26"/>
      <c r="O91" s="43">
        <f>IF(N91,VLOOKUP(N91,Point!$A$3:$B$122,2),0)</f>
        <v>0</v>
      </c>
      <c r="P91" s="61" t="str">
        <f t="shared" si="61"/>
        <v/>
      </c>
      <c r="Q91" s="35"/>
      <c r="R91" s="26"/>
      <c r="S91" s="100"/>
      <c r="T91" s="102" t="str">
        <f t="shared" si="62"/>
        <v/>
      </c>
      <c r="U91" s="35"/>
      <c r="V91" s="29"/>
      <c r="W91" s="105"/>
      <c r="X91" s="102" t="str">
        <f t="shared" si="63"/>
        <v/>
      </c>
      <c r="Y91" s="119" t="str">
        <f t="shared" si="64"/>
        <v/>
      </c>
      <c r="Z91" s="35"/>
      <c r="AA91" s="26"/>
      <c r="AB91" s="100"/>
      <c r="AC91" s="102" t="str">
        <f t="shared" si="65"/>
        <v/>
      </c>
      <c r="AD91" s="35"/>
      <c r="AE91" s="26"/>
      <c r="AF91" s="105"/>
      <c r="AG91" s="102" t="str">
        <f t="shared" si="66"/>
        <v/>
      </c>
      <c r="AH91" s="119" t="str">
        <f t="shared" si="67"/>
        <v/>
      </c>
      <c r="AI91" s="41" t="str">
        <f t="shared" si="68"/>
        <v/>
      </c>
      <c r="AJ91" s="22" t="str">
        <f t="shared" si="69"/>
        <v/>
      </c>
      <c r="AK91" s="57">
        <f>IF(AJ91&lt;&gt;"",VLOOKUP(AJ91,Point!$A$3:$B$122,2),0)</f>
        <v>0</v>
      </c>
      <c r="AL91" s="61" t="str">
        <f t="shared" si="70"/>
        <v/>
      </c>
      <c r="AM91" s="35"/>
      <c r="AN91" s="26"/>
      <c r="AO91" s="100"/>
      <c r="AP91" s="102" t="str">
        <f t="shared" si="71"/>
        <v/>
      </c>
      <c r="AQ91" s="35"/>
      <c r="AR91" s="29"/>
      <c r="AS91" s="105"/>
      <c r="AT91" s="95" t="str">
        <f t="shared" si="72"/>
        <v/>
      </c>
      <c r="AU91" s="22" t="str">
        <f t="shared" si="73"/>
        <v/>
      </c>
      <c r="AV91" s="87">
        <f>IF(AND(AU91&lt;&gt;"",AU91&gt;Point!$I$8),AU91-Point!$I$8,0)</f>
        <v>0</v>
      </c>
      <c r="AW91" s="22">
        <f>IF(AV91&lt;&gt;0,VLOOKUP(AV91,Point!$I$11:$J$48,2),0)</f>
        <v>0</v>
      </c>
      <c r="AX91" s="26"/>
      <c r="AY91" s="22" t="str">
        <f t="shared" si="74"/>
        <v/>
      </c>
      <c r="AZ91" s="22" t="str">
        <f t="shared" si="75"/>
        <v/>
      </c>
      <c r="BA91" s="22" t="str">
        <f t="shared" si="76"/>
        <v/>
      </c>
      <c r="BB91" s="43">
        <f>IF(AY91&lt;&gt;"",VLOOKUP(BA91,Point!$A$3:$B$122,2),0)</f>
        <v>0</v>
      </c>
      <c r="BC91" s="128" t="str">
        <f t="shared" si="77"/>
        <v/>
      </c>
      <c r="BD91" s="65"/>
      <c r="BE91" s="27"/>
      <c r="BF91" s="22">
        <f t="shared" si="80"/>
        <v>0</v>
      </c>
      <c r="BG91" s="65"/>
      <c r="BH91" s="27"/>
      <c r="BI91" s="22">
        <f t="shared" si="81"/>
        <v>0</v>
      </c>
      <c r="BJ91" s="65"/>
      <c r="BK91" s="27"/>
      <c r="BL91" s="22">
        <f t="shared" si="82"/>
        <v>0</v>
      </c>
      <c r="BM91" s="65"/>
      <c r="BN91" s="27"/>
      <c r="BO91" s="150">
        <f t="shared" si="83"/>
        <v>0</v>
      </c>
      <c r="BP91" s="95" t="str">
        <f t="shared" si="84"/>
        <v/>
      </c>
      <c r="BQ91" s="22" t="str">
        <f t="shared" si="85"/>
        <v/>
      </c>
      <c r="BR91" s="57">
        <f>IF(BP91&lt;&gt;"",VLOOKUP(BQ91,Point!$A$3:$B$122,2),0)</f>
        <v>0</v>
      </c>
      <c r="BS91" s="64" t="str">
        <f t="shared" si="78"/>
        <v/>
      </c>
    </row>
    <row r="92" spans="1:71" ht="13.1" x14ac:dyDescent="0.25">
      <c r="A92" s="41" t="str">
        <f t="shared" si="55"/>
        <v/>
      </c>
      <c r="B92" s="52" t="str">
        <f t="shared" si="79"/>
        <v/>
      </c>
      <c r="C92" s="34"/>
      <c r="D92" s="29"/>
      <c r="E92" s="29"/>
      <c r="F92" s="29"/>
      <c r="G92" s="31"/>
      <c r="H92" s="48"/>
      <c r="I92" s="53" t="str">
        <f t="shared" si="56"/>
        <v/>
      </c>
      <c r="J92" s="54" t="str">
        <f t="shared" si="57"/>
        <v/>
      </c>
      <c r="K92" s="54" t="str">
        <f t="shared" si="58"/>
        <v/>
      </c>
      <c r="L92" s="55" t="str">
        <f t="shared" si="59"/>
        <v/>
      </c>
      <c r="M92" s="36" t="str">
        <f t="shared" si="60"/>
        <v/>
      </c>
      <c r="N92" s="26"/>
      <c r="O92" s="43">
        <f>IF(N92,VLOOKUP(N92,Point!$A$3:$B$122,2),0)</f>
        <v>0</v>
      </c>
      <c r="P92" s="61" t="str">
        <f t="shared" si="61"/>
        <v/>
      </c>
      <c r="Q92" s="35"/>
      <c r="R92" s="26"/>
      <c r="S92" s="100"/>
      <c r="T92" s="102" t="str">
        <f t="shared" si="62"/>
        <v/>
      </c>
      <c r="U92" s="35"/>
      <c r="V92" s="29"/>
      <c r="W92" s="105"/>
      <c r="X92" s="102" t="str">
        <f t="shared" si="63"/>
        <v/>
      </c>
      <c r="Y92" s="119" t="str">
        <f t="shared" si="64"/>
        <v/>
      </c>
      <c r="Z92" s="35"/>
      <c r="AA92" s="26"/>
      <c r="AB92" s="100"/>
      <c r="AC92" s="102" t="str">
        <f t="shared" si="65"/>
        <v/>
      </c>
      <c r="AD92" s="35"/>
      <c r="AE92" s="26"/>
      <c r="AF92" s="105"/>
      <c r="AG92" s="102" t="str">
        <f t="shared" si="66"/>
        <v/>
      </c>
      <c r="AH92" s="119" t="str">
        <f t="shared" si="67"/>
        <v/>
      </c>
      <c r="AI92" s="41" t="str">
        <f t="shared" si="68"/>
        <v/>
      </c>
      <c r="AJ92" s="22" t="str">
        <f t="shared" si="69"/>
        <v/>
      </c>
      <c r="AK92" s="57">
        <f>IF(AJ92&lt;&gt;"",VLOOKUP(AJ92,Point!$A$3:$B$122,2),0)</f>
        <v>0</v>
      </c>
      <c r="AL92" s="61" t="str">
        <f t="shared" si="70"/>
        <v/>
      </c>
      <c r="AM92" s="35"/>
      <c r="AN92" s="26"/>
      <c r="AO92" s="100"/>
      <c r="AP92" s="102" t="str">
        <f t="shared" si="71"/>
        <v/>
      </c>
      <c r="AQ92" s="35"/>
      <c r="AR92" s="29"/>
      <c r="AS92" s="105"/>
      <c r="AT92" s="95" t="str">
        <f t="shared" si="72"/>
        <v/>
      </c>
      <c r="AU92" s="22" t="str">
        <f t="shared" si="73"/>
        <v/>
      </c>
      <c r="AV92" s="87">
        <f>IF(AND(AU92&lt;&gt;"",AU92&gt;Point!$I$8),AU92-Point!$I$8,0)</f>
        <v>0</v>
      </c>
      <c r="AW92" s="22">
        <f>IF(AV92&lt;&gt;0,VLOOKUP(AV92,Point!$I$11:$J$48,2),0)</f>
        <v>0</v>
      </c>
      <c r="AX92" s="26"/>
      <c r="AY92" s="22" t="str">
        <f t="shared" si="74"/>
        <v/>
      </c>
      <c r="AZ92" s="22" t="str">
        <f t="shared" si="75"/>
        <v/>
      </c>
      <c r="BA92" s="22" t="str">
        <f t="shared" si="76"/>
        <v/>
      </c>
      <c r="BB92" s="43">
        <f>IF(AY92&lt;&gt;"",VLOOKUP(BA92,Point!$A$3:$B$122,2),0)</f>
        <v>0</v>
      </c>
      <c r="BC92" s="128" t="str">
        <f t="shared" si="77"/>
        <v/>
      </c>
      <c r="BD92" s="65"/>
      <c r="BE92" s="27"/>
      <c r="BF92" s="22">
        <f t="shared" si="80"/>
        <v>0</v>
      </c>
      <c r="BG92" s="65"/>
      <c r="BH92" s="27"/>
      <c r="BI92" s="22">
        <f t="shared" si="81"/>
        <v>0</v>
      </c>
      <c r="BJ92" s="65"/>
      <c r="BK92" s="27"/>
      <c r="BL92" s="22">
        <f t="shared" si="82"/>
        <v>0</v>
      </c>
      <c r="BM92" s="65"/>
      <c r="BN92" s="27"/>
      <c r="BO92" s="150">
        <f t="shared" si="83"/>
        <v>0</v>
      </c>
      <c r="BP92" s="95" t="str">
        <f t="shared" si="84"/>
        <v/>
      </c>
      <c r="BQ92" s="22" t="str">
        <f t="shared" si="85"/>
        <v/>
      </c>
      <c r="BR92" s="57">
        <f>IF(BP92&lt;&gt;"",VLOOKUP(BQ92,Point!$A$3:$B$122,2),0)</f>
        <v>0</v>
      </c>
      <c r="BS92" s="64" t="str">
        <f t="shared" si="78"/>
        <v/>
      </c>
    </row>
    <row r="93" spans="1:71" ht="13.1" x14ac:dyDescent="0.25">
      <c r="A93" s="41" t="str">
        <f t="shared" si="55"/>
        <v/>
      </c>
      <c r="B93" s="52" t="str">
        <f t="shared" si="79"/>
        <v/>
      </c>
      <c r="C93" s="34"/>
      <c r="D93" s="29"/>
      <c r="E93" s="29"/>
      <c r="F93" s="29"/>
      <c r="G93" s="31"/>
      <c r="H93" s="48"/>
      <c r="I93" s="53" t="str">
        <f t="shared" si="56"/>
        <v/>
      </c>
      <c r="J93" s="54" t="str">
        <f t="shared" si="57"/>
        <v/>
      </c>
      <c r="K93" s="54" t="str">
        <f t="shared" si="58"/>
        <v/>
      </c>
      <c r="L93" s="55" t="str">
        <f t="shared" si="59"/>
        <v/>
      </c>
      <c r="M93" s="36" t="str">
        <f t="shared" si="60"/>
        <v/>
      </c>
      <c r="N93" s="26"/>
      <c r="O93" s="43">
        <f>IF(N93,VLOOKUP(N93,Point!$A$3:$B$122,2),0)</f>
        <v>0</v>
      </c>
      <c r="P93" s="61" t="str">
        <f t="shared" si="61"/>
        <v/>
      </c>
      <c r="Q93" s="35"/>
      <c r="R93" s="26"/>
      <c r="S93" s="100"/>
      <c r="T93" s="102" t="str">
        <f t="shared" si="62"/>
        <v/>
      </c>
      <c r="U93" s="35"/>
      <c r="V93" s="29"/>
      <c r="W93" s="105"/>
      <c r="X93" s="102" t="str">
        <f t="shared" si="63"/>
        <v/>
      </c>
      <c r="Y93" s="119" t="str">
        <f t="shared" si="64"/>
        <v/>
      </c>
      <c r="Z93" s="35"/>
      <c r="AA93" s="26"/>
      <c r="AB93" s="100"/>
      <c r="AC93" s="102" t="str">
        <f t="shared" si="65"/>
        <v/>
      </c>
      <c r="AD93" s="35"/>
      <c r="AE93" s="26"/>
      <c r="AF93" s="105"/>
      <c r="AG93" s="102" t="str">
        <f t="shared" si="66"/>
        <v/>
      </c>
      <c r="AH93" s="119" t="str">
        <f t="shared" si="67"/>
        <v/>
      </c>
      <c r="AI93" s="41" t="str">
        <f t="shared" si="68"/>
        <v/>
      </c>
      <c r="AJ93" s="22" t="str">
        <f t="shared" si="69"/>
        <v/>
      </c>
      <c r="AK93" s="57">
        <f>IF(AJ93&lt;&gt;"",VLOOKUP(AJ93,Point!$A$3:$B$122,2),0)</f>
        <v>0</v>
      </c>
      <c r="AL93" s="61" t="str">
        <f t="shared" si="70"/>
        <v/>
      </c>
      <c r="AM93" s="35"/>
      <c r="AN93" s="26"/>
      <c r="AO93" s="100"/>
      <c r="AP93" s="102" t="str">
        <f t="shared" si="71"/>
        <v/>
      </c>
      <c r="AQ93" s="35"/>
      <c r="AR93" s="29"/>
      <c r="AS93" s="105"/>
      <c r="AT93" s="95" t="str">
        <f t="shared" si="72"/>
        <v/>
      </c>
      <c r="AU93" s="22" t="str">
        <f t="shared" si="73"/>
        <v/>
      </c>
      <c r="AV93" s="87">
        <f>IF(AND(AU93&lt;&gt;"",AU93&gt;Point!$I$8),AU93-Point!$I$8,0)</f>
        <v>0</v>
      </c>
      <c r="AW93" s="22">
        <f>IF(AV93&lt;&gt;0,VLOOKUP(AV93,Point!$I$11:$J$48,2),0)</f>
        <v>0</v>
      </c>
      <c r="AX93" s="26"/>
      <c r="AY93" s="22" t="str">
        <f t="shared" si="74"/>
        <v/>
      </c>
      <c r="AZ93" s="22" t="str">
        <f t="shared" si="75"/>
        <v/>
      </c>
      <c r="BA93" s="22" t="str">
        <f t="shared" si="76"/>
        <v/>
      </c>
      <c r="BB93" s="43">
        <f>IF(AY93&lt;&gt;"",VLOOKUP(BA93,Point!$A$3:$B$122,2),0)</f>
        <v>0</v>
      </c>
      <c r="BC93" s="128" t="str">
        <f t="shared" si="77"/>
        <v/>
      </c>
      <c r="BD93" s="65"/>
      <c r="BE93" s="27"/>
      <c r="BF93" s="22">
        <f t="shared" si="80"/>
        <v>0</v>
      </c>
      <c r="BG93" s="65"/>
      <c r="BH93" s="27"/>
      <c r="BI93" s="22">
        <f t="shared" si="81"/>
        <v>0</v>
      </c>
      <c r="BJ93" s="65"/>
      <c r="BK93" s="27"/>
      <c r="BL93" s="22">
        <f t="shared" si="82"/>
        <v>0</v>
      </c>
      <c r="BM93" s="65"/>
      <c r="BN93" s="27"/>
      <c r="BO93" s="150">
        <f t="shared" si="83"/>
        <v>0</v>
      </c>
      <c r="BP93" s="95" t="str">
        <f t="shared" si="84"/>
        <v/>
      </c>
      <c r="BQ93" s="22" t="str">
        <f t="shared" si="85"/>
        <v/>
      </c>
      <c r="BR93" s="57">
        <f>IF(BP93&lt;&gt;"",VLOOKUP(BQ93,Point!$A$3:$B$122,2),0)</f>
        <v>0</v>
      </c>
      <c r="BS93" s="64" t="str">
        <f t="shared" si="78"/>
        <v/>
      </c>
    </row>
    <row r="94" spans="1:71" ht="13.1" x14ac:dyDescent="0.25">
      <c r="A94" s="41" t="str">
        <f t="shared" si="55"/>
        <v/>
      </c>
      <c r="B94" s="52" t="str">
        <f t="shared" si="79"/>
        <v/>
      </c>
      <c r="C94" s="34"/>
      <c r="D94" s="29"/>
      <c r="E94" s="29"/>
      <c r="F94" s="29"/>
      <c r="G94" s="31"/>
      <c r="H94" s="48"/>
      <c r="I94" s="53" t="str">
        <f t="shared" si="56"/>
        <v/>
      </c>
      <c r="J94" s="54" t="str">
        <f t="shared" si="57"/>
        <v/>
      </c>
      <c r="K94" s="54" t="str">
        <f t="shared" si="58"/>
        <v/>
      </c>
      <c r="L94" s="55" t="str">
        <f t="shared" si="59"/>
        <v/>
      </c>
      <c r="M94" s="36" t="str">
        <f t="shared" si="60"/>
        <v/>
      </c>
      <c r="N94" s="26"/>
      <c r="O94" s="43">
        <f>IF(N94,VLOOKUP(N94,Point!$A$3:$B$122,2),0)</f>
        <v>0</v>
      </c>
      <c r="P94" s="61" t="str">
        <f t="shared" si="61"/>
        <v/>
      </c>
      <c r="Q94" s="35"/>
      <c r="R94" s="26"/>
      <c r="S94" s="100"/>
      <c r="T94" s="102" t="str">
        <f t="shared" si="62"/>
        <v/>
      </c>
      <c r="U94" s="35"/>
      <c r="V94" s="29"/>
      <c r="W94" s="105"/>
      <c r="X94" s="102" t="str">
        <f t="shared" si="63"/>
        <v/>
      </c>
      <c r="Y94" s="119" t="str">
        <f t="shared" si="64"/>
        <v/>
      </c>
      <c r="Z94" s="35"/>
      <c r="AA94" s="26"/>
      <c r="AB94" s="100"/>
      <c r="AC94" s="102" t="str">
        <f t="shared" si="65"/>
        <v/>
      </c>
      <c r="AD94" s="35"/>
      <c r="AE94" s="26"/>
      <c r="AF94" s="105"/>
      <c r="AG94" s="102" t="str">
        <f t="shared" si="66"/>
        <v/>
      </c>
      <c r="AH94" s="119" t="str">
        <f t="shared" si="67"/>
        <v/>
      </c>
      <c r="AI94" s="41" t="str">
        <f t="shared" si="68"/>
        <v/>
      </c>
      <c r="AJ94" s="22" t="str">
        <f t="shared" si="69"/>
        <v/>
      </c>
      <c r="AK94" s="57">
        <f>IF(AJ94&lt;&gt;"",VLOOKUP(AJ94,Point!$A$3:$B$122,2),0)</f>
        <v>0</v>
      </c>
      <c r="AL94" s="61" t="str">
        <f t="shared" si="70"/>
        <v/>
      </c>
      <c r="AM94" s="35"/>
      <c r="AN94" s="26"/>
      <c r="AO94" s="100"/>
      <c r="AP94" s="102" t="str">
        <f t="shared" si="71"/>
        <v/>
      </c>
      <c r="AQ94" s="35"/>
      <c r="AR94" s="29"/>
      <c r="AS94" s="105"/>
      <c r="AT94" s="95" t="str">
        <f t="shared" si="72"/>
        <v/>
      </c>
      <c r="AU94" s="22" t="str">
        <f t="shared" si="73"/>
        <v/>
      </c>
      <c r="AV94" s="87">
        <f>IF(AND(AU94&lt;&gt;"",AU94&gt;Point!$I$8),AU94-Point!$I$8,0)</f>
        <v>0</v>
      </c>
      <c r="AW94" s="22">
        <f>IF(AV94&lt;&gt;0,VLOOKUP(AV94,Point!$I$11:$J$48,2),0)</f>
        <v>0</v>
      </c>
      <c r="AX94" s="26"/>
      <c r="AY94" s="22" t="str">
        <f t="shared" si="74"/>
        <v/>
      </c>
      <c r="AZ94" s="22" t="str">
        <f t="shared" si="75"/>
        <v/>
      </c>
      <c r="BA94" s="22" t="str">
        <f t="shared" si="76"/>
        <v/>
      </c>
      <c r="BB94" s="43">
        <f>IF(AY94&lt;&gt;"",VLOOKUP(BA94,Point!$A$3:$B$122,2),0)</f>
        <v>0</v>
      </c>
      <c r="BC94" s="128" t="str">
        <f t="shared" si="77"/>
        <v/>
      </c>
      <c r="BD94" s="65"/>
      <c r="BE94" s="27"/>
      <c r="BF94" s="22">
        <f t="shared" si="80"/>
        <v>0</v>
      </c>
      <c r="BG94" s="65"/>
      <c r="BH94" s="27"/>
      <c r="BI94" s="22">
        <f t="shared" si="81"/>
        <v>0</v>
      </c>
      <c r="BJ94" s="65"/>
      <c r="BK94" s="27"/>
      <c r="BL94" s="22">
        <f t="shared" si="82"/>
        <v>0</v>
      </c>
      <c r="BM94" s="65"/>
      <c r="BN94" s="27"/>
      <c r="BO94" s="150">
        <f t="shared" si="83"/>
        <v>0</v>
      </c>
      <c r="BP94" s="95" t="str">
        <f t="shared" si="84"/>
        <v/>
      </c>
      <c r="BQ94" s="22" t="str">
        <f t="shared" si="85"/>
        <v/>
      </c>
      <c r="BR94" s="57">
        <f>IF(BP94&lt;&gt;"",VLOOKUP(BQ94,Point!$A$3:$B$122,2),0)</f>
        <v>0</v>
      </c>
      <c r="BS94" s="64" t="str">
        <f t="shared" si="78"/>
        <v/>
      </c>
    </row>
    <row r="95" spans="1:71" ht="13.1" x14ac:dyDescent="0.25">
      <c r="A95" s="41" t="str">
        <f t="shared" si="55"/>
        <v/>
      </c>
      <c r="B95" s="52" t="str">
        <f t="shared" si="79"/>
        <v/>
      </c>
      <c r="C95" s="34"/>
      <c r="D95" s="29"/>
      <c r="E95" s="29"/>
      <c r="F95" s="29"/>
      <c r="G95" s="31"/>
      <c r="H95" s="48"/>
      <c r="I95" s="53" t="str">
        <f t="shared" si="56"/>
        <v/>
      </c>
      <c r="J95" s="54" t="str">
        <f t="shared" si="57"/>
        <v/>
      </c>
      <c r="K95" s="54" t="str">
        <f t="shared" si="58"/>
        <v/>
      </c>
      <c r="L95" s="55" t="str">
        <f t="shared" si="59"/>
        <v/>
      </c>
      <c r="M95" s="36" t="str">
        <f t="shared" si="60"/>
        <v/>
      </c>
      <c r="N95" s="26"/>
      <c r="O95" s="43">
        <f>IF(N95,VLOOKUP(N95,Point!$A$3:$B$122,2),0)</f>
        <v>0</v>
      </c>
      <c r="P95" s="61" t="str">
        <f t="shared" si="61"/>
        <v/>
      </c>
      <c r="Q95" s="35"/>
      <c r="R95" s="26"/>
      <c r="S95" s="100"/>
      <c r="T95" s="102" t="str">
        <f t="shared" si="62"/>
        <v/>
      </c>
      <c r="U95" s="35"/>
      <c r="V95" s="29"/>
      <c r="W95" s="105"/>
      <c r="X95" s="102" t="str">
        <f t="shared" si="63"/>
        <v/>
      </c>
      <c r="Y95" s="119" t="str">
        <f t="shared" si="64"/>
        <v/>
      </c>
      <c r="Z95" s="35"/>
      <c r="AA95" s="26"/>
      <c r="AB95" s="100"/>
      <c r="AC95" s="102" t="str">
        <f t="shared" si="65"/>
        <v/>
      </c>
      <c r="AD95" s="35"/>
      <c r="AE95" s="26"/>
      <c r="AF95" s="105"/>
      <c r="AG95" s="102" t="str">
        <f t="shared" si="66"/>
        <v/>
      </c>
      <c r="AH95" s="119" t="str">
        <f t="shared" si="67"/>
        <v/>
      </c>
      <c r="AI95" s="41" t="str">
        <f t="shared" si="68"/>
        <v/>
      </c>
      <c r="AJ95" s="22" t="str">
        <f t="shared" si="69"/>
        <v/>
      </c>
      <c r="AK95" s="57">
        <f>IF(AJ95&lt;&gt;"",VLOOKUP(AJ95,Point!$A$3:$B$122,2),0)</f>
        <v>0</v>
      </c>
      <c r="AL95" s="61" t="str">
        <f t="shared" si="70"/>
        <v/>
      </c>
      <c r="AM95" s="35"/>
      <c r="AN95" s="26"/>
      <c r="AO95" s="100"/>
      <c r="AP95" s="102" t="str">
        <f t="shared" si="71"/>
        <v/>
      </c>
      <c r="AQ95" s="35"/>
      <c r="AR95" s="29"/>
      <c r="AS95" s="105"/>
      <c r="AT95" s="95" t="str">
        <f t="shared" si="72"/>
        <v/>
      </c>
      <c r="AU95" s="22" t="str">
        <f t="shared" si="73"/>
        <v/>
      </c>
      <c r="AV95" s="87">
        <f>IF(AND(AU95&lt;&gt;"",AU95&gt;Point!$I$8),AU95-Point!$I$8,0)</f>
        <v>0</v>
      </c>
      <c r="AW95" s="22">
        <f>IF(AV95&lt;&gt;0,VLOOKUP(AV95,Point!$I$11:$J$48,2),0)</f>
        <v>0</v>
      </c>
      <c r="AX95" s="26"/>
      <c r="AY95" s="22" t="str">
        <f t="shared" si="74"/>
        <v/>
      </c>
      <c r="AZ95" s="22" t="str">
        <f t="shared" si="75"/>
        <v/>
      </c>
      <c r="BA95" s="22" t="str">
        <f t="shared" si="76"/>
        <v/>
      </c>
      <c r="BB95" s="43">
        <f>IF(AY95&lt;&gt;"",VLOOKUP(BA95,Point!$A$3:$B$122,2),0)</f>
        <v>0</v>
      </c>
      <c r="BC95" s="128" t="str">
        <f t="shared" si="77"/>
        <v/>
      </c>
      <c r="BD95" s="65"/>
      <c r="BE95" s="27"/>
      <c r="BF95" s="22">
        <f t="shared" si="80"/>
        <v>0</v>
      </c>
      <c r="BG95" s="65"/>
      <c r="BH95" s="27"/>
      <c r="BI95" s="22">
        <f t="shared" si="81"/>
        <v>0</v>
      </c>
      <c r="BJ95" s="65"/>
      <c r="BK95" s="27"/>
      <c r="BL95" s="22">
        <f t="shared" si="82"/>
        <v>0</v>
      </c>
      <c r="BM95" s="65"/>
      <c r="BN95" s="27"/>
      <c r="BO95" s="150">
        <f t="shared" si="83"/>
        <v>0</v>
      </c>
      <c r="BP95" s="95" t="str">
        <f t="shared" si="84"/>
        <v/>
      </c>
      <c r="BQ95" s="22" t="str">
        <f t="shared" si="85"/>
        <v/>
      </c>
      <c r="BR95" s="57">
        <f>IF(BP95&lt;&gt;"",VLOOKUP(BQ95,Point!$A$3:$B$122,2),0)</f>
        <v>0</v>
      </c>
      <c r="BS95" s="64" t="str">
        <f t="shared" si="78"/>
        <v/>
      </c>
    </row>
    <row r="96" spans="1:71" ht="13.1" x14ac:dyDescent="0.25">
      <c r="A96" s="41" t="str">
        <f t="shared" si="55"/>
        <v/>
      </c>
      <c r="B96" s="52" t="str">
        <f t="shared" si="79"/>
        <v/>
      </c>
      <c r="C96" s="34"/>
      <c r="D96" s="29"/>
      <c r="E96" s="29"/>
      <c r="F96" s="29"/>
      <c r="G96" s="31"/>
      <c r="H96" s="48"/>
      <c r="I96" s="53" t="str">
        <f t="shared" si="56"/>
        <v/>
      </c>
      <c r="J96" s="54" t="str">
        <f t="shared" si="57"/>
        <v/>
      </c>
      <c r="K96" s="54" t="str">
        <f t="shared" si="58"/>
        <v/>
      </c>
      <c r="L96" s="55" t="str">
        <f t="shared" si="59"/>
        <v/>
      </c>
      <c r="M96" s="36" t="str">
        <f t="shared" si="60"/>
        <v/>
      </c>
      <c r="N96" s="26"/>
      <c r="O96" s="43">
        <f>IF(N96,VLOOKUP(N96,Point!$A$3:$B$122,2),0)</f>
        <v>0</v>
      </c>
      <c r="P96" s="61" t="str">
        <f t="shared" si="61"/>
        <v/>
      </c>
      <c r="Q96" s="35"/>
      <c r="R96" s="26"/>
      <c r="S96" s="100"/>
      <c r="T96" s="102" t="str">
        <f t="shared" si="62"/>
        <v/>
      </c>
      <c r="U96" s="35"/>
      <c r="V96" s="29"/>
      <c r="W96" s="105"/>
      <c r="X96" s="102" t="str">
        <f t="shared" si="63"/>
        <v/>
      </c>
      <c r="Y96" s="119" t="str">
        <f t="shared" si="64"/>
        <v/>
      </c>
      <c r="Z96" s="35"/>
      <c r="AA96" s="26"/>
      <c r="AB96" s="100"/>
      <c r="AC96" s="102" t="str">
        <f t="shared" si="65"/>
        <v/>
      </c>
      <c r="AD96" s="35"/>
      <c r="AE96" s="26"/>
      <c r="AF96" s="105"/>
      <c r="AG96" s="102" t="str">
        <f t="shared" si="66"/>
        <v/>
      </c>
      <c r="AH96" s="119" t="str">
        <f t="shared" si="67"/>
        <v/>
      </c>
      <c r="AI96" s="41" t="str">
        <f t="shared" si="68"/>
        <v/>
      </c>
      <c r="AJ96" s="22" t="str">
        <f t="shared" si="69"/>
        <v/>
      </c>
      <c r="AK96" s="57">
        <f>IF(AJ96&lt;&gt;"",VLOOKUP(AJ96,Point!$A$3:$B$122,2),0)</f>
        <v>0</v>
      </c>
      <c r="AL96" s="61" t="str">
        <f t="shared" si="70"/>
        <v/>
      </c>
      <c r="AM96" s="35"/>
      <c r="AN96" s="26"/>
      <c r="AO96" s="100"/>
      <c r="AP96" s="102" t="str">
        <f t="shared" si="71"/>
        <v/>
      </c>
      <c r="AQ96" s="35"/>
      <c r="AR96" s="29"/>
      <c r="AS96" s="105"/>
      <c r="AT96" s="95" t="str">
        <f t="shared" si="72"/>
        <v/>
      </c>
      <c r="AU96" s="22" t="str">
        <f t="shared" si="73"/>
        <v/>
      </c>
      <c r="AV96" s="87">
        <f>IF(AND(AU96&lt;&gt;"",AU96&gt;Point!$I$8),AU96-Point!$I$8,0)</f>
        <v>0</v>
      </c>
      <c r="AW96" s="22">
        <f>IF(AV96&lt;&gt;0,VLOOKUP(AV96,Point!$I$11:$J$48,2),0)</f>
        <v>0</v>
      </c>
      <c r="AX96" s="26"/>
      <c r="AY96" s="22" t="str">
        <f t="shared" si="74"/>
        <v/>
      </c>
      <c r="AZ96" s="22" t="str">
        <f t="shared" si="75"/>
        <v/>
      </c>
      <c r="BA96" s="22" t="str">
        <f t="shared" si="76"/>
        <v/>
      </c>
      <c r="BB96" s="43">
        <f>IF(AY96&lt;&gt;"",VLOOKUP(BA96,Point!$A$3:$B$122,2),0)</f>
        <v>0</v>
      </c>
      <c r="BC96" s="128" t="str">
        <f t="shared" si="77"/>
        <v/>
      </c>
      <c r="BD96" s="65"/>
      <c r="BE96" s="27"/>
      <c r="BF96" s="22">
        <f t="shared" si="80"/>
        <v>0</v>
      </c>
      <c r="BG96" s="65"/>
      <c r="BH96" s="27"/>
      <c r="BI96" s="22">
        <f t="shared" si="81"/>
        <v>0</v>
      </c>
      <c r="BJ96" s="65"/>
      <c r="BK96" s="27"/>
      <c r="BL96" s="22">
        <f t="shared" si="82"/>
        <v>0</v>
      </c>
      <c r="BM96" s="65"/>
      <c r="BN96" s="27"/>
      <c r="BO96" s="150">
        <f t="shared" si="83"/>
        <v>0</v>
      </c>
      <c r="BP96" s="95" t="str">
        <f t="shared" si="84"/>
        <v/>
      </c>
      <c r="BQ96" s="22" t="str">
        <f t="shared" si="85"/>
        <v/>
      </c>
      <c r="BR96" s="57">
        <f>IF(BP96&lt;&gt;"",VLOOKUP(BQ96,Point!$A$3:$B$122,2),0)</f>
        <v>0</v>
      </c>
      <c r="BS96" s="64" t="str">
        <f t="shared" si="78"/>
        <v/>
      </c>
    </row>
    <row r="97" spans="1:71" ht="13.1" x14ac:dyDescent="0.25">
      <c r="A97" s="41" t="str">
        <f t="shared" si="55"/>
        <v/>
      </c>
      <c r="B97" s="52" t="str">
        <f t="shared" si="79"/>
        <v/>
      </c>
      <c r="C97" s="34"/>
      <c r="D97" s="29"/>
      <c r="E97" s="29"/>
      <c r="F97" s="29"/>
      <c r="G97" s="31"/>
      <c r="H97" s="48"/>
      <c r="I97" s="53" t="str">
        <f t="shared" si="56"/>
        <v/>
      </c>
      <c r="J97" s="54" t="str">
        <f t="shared" si="57"/>
        <v/>
      </c>
      <c r="K97" s="54" t="str">
        <f t="shared" si="58"/>
        <v/>
      </c>
      <c r="L97" s="55" t="str">
        <f t="shared" si="59"/>
        <v/>
      </c>
      <c r="M97" s="36" t="str">
        <f t="shared" si="60"/>
        <v/>
      </c>
      <c r="N97" s="26"/>
      <c r="O97" s="43">
        <f>IF(N97,VLOOKUP(N97,Point!$A$3:$B$122,2),0)</f>
        <v>0</v>
      </c>
      <c r="P97" s="61" t="str">
        <f t="shared" si="61"/>
        <v/>
      </c>
      <c r="Q97" s="35"/>
      <c r="R97" s="26"/>
      <c r="S97" s="100"/>
      <c r="T97" s="102" t="str">
        <f t="shared" si="62"/>
        <v/>
      </c>
      <c r="U97" s="35"/>
      <c r="V97" s="29"/>
      <c r="W97" s="105"/>
      <c r="X97" s="102" t="str">
        <f t="shared" si="63"/>
        <v/>
      </c>
      <c r="Y97" s="119" t="str">
        <f t="shared" si="64"/>
        <v/>
      </c>
      <c r="Z97" s="35"/>
      <c r="AA97" s="26"/>
      <c r="AB97" s="100"/>
      <c r="AC97" s="102" t="str">
        <f t="shared" si="65"/>
        <v/>
      </c>
      <c r="AD97" s="35"/>
      <c r="AE97" s="26"/>
      <c r="AF97" s="105"/>
      <c r="AG97" s="102" t="str">
        <f t="shared" si="66"/>
        <v/>
      </c>
      <c r="AH97" s="119" t="str">
        <f t="shared" si="67"/>
        <v/>
      </c>
      <c r="AI97" s="41" t="str">
        <f t="shared" si="68"/>
        <v/>
      </c>
      <c r="AJ97" s="22" t="str">
        <f t="shared" si="69"/>
        <v/>
      </c>
      <c r="AK97" s="57">
        <f>IF(AJ97&lt;&gt;"",VLOOKUP(AJ97,Point!$A$3:$B$122,2),0)</f>
        <v>0</v>
      </c>
      <c r="AL97" s="61" t="str">
        <f t="shared" si="70"/>
        <v/>
      </c>
      <c r="AM97" s="35"/>
      <c r="AN97" s="26"/>
      <c r="AO97" s="100"/>
      <c r="AP97" s="102" t="str">
        <f t="shared" si="71"/>
        <v/>
      </c>
      <c r="AQ97" s="35"/>
      <c r="AR97" s="29"/>
      <c r="AS97" s="105"/>
      <c r="AT97" s="95" t="str">
        <f t="shared" si="72"/>
        <v/>
      </c>
      <c r="AU97" s="22" t="str">
        <f t="shared" si="73"/>
        <v/>
      </c>
      <c r="AV97" s="87">
        <f>IF(AND(AU97&lt;&gt;"",AU97&gt;Point!$I$8),AU97-Point!$I$8,0)</f>
        <v>0</v>
      </c>
      <c r="AW97" s="22">
        <f>IF(AV97&lt;&gt;0,VLOOKUP(AV97,Point!$I$11:$J$48,2),0)</f>
        <v>0</v>
      </c>
      <c r="AX97" s="26"/>
      <c r="AY97" s="22" t="str">
        <f t="shared" si="74"/>
        <v/>
      </c>
      <c r="AZ97" s="22" t="str">
        <f t="shared" si="75"/>
        <v/>
      </c>
      <c r="BA97" s="22" t="str">
        <f t="shared" si="76"/>
        <v/>
      </c>
      <c r="BB97" s="43">
        <f>IF(AY97&lt;&gt;"",VLOOKUP(BA97,Point!$A$3:$B$122,2),0)</f>
        <v>0</v>
      </c>
      <c r="BC97" s="128" t="str">
        <f t="shared" si="77"/>
        <v/>
      </c>
      <c r="BD97" s="65"/>
      <c r="BE97" s="27"/>
      <c r="BF97" s="22">
        <f t="shared" si="80"/>
        <v>0</v>
      </c>
      <c r="BG97" s="65"/>
      <c r="BH97" s="27"/>
      <c r="BI97" s="22">
        <f t="shared" si="81"/>
        <v>0</v>
      </c>
      <c r="BJ97" s="65"/>
      <c r="BK97" s="27"/>
      <c r="BL97" s="22">
        <f t="shared" si="82"/>
        <v>0</v>
      </c>
      <c r="BM97" s="65"/>
      <c r="BN97" s="27"/>
      <c r="BO97" s="150">
        <f t="shared" si="83"/>
        <v>0</v>
      </c>
      <c r="BP97" s="95" t="str">
        <f t="shared" si="84"/>
        <v/>
      </c>
      <c r="BQ97" s="22" t="str">
        <f t="shared" si="85"/>
        <v/>
      </c>
      <c r="BR97" s="57">
        <f>IF(BP97&lt;&gt;"",VLOOKUP(BQ97,Point!$A$3:$B$122,2),0)</f>
        <v>0</v>
      </c>
      <c r="BS97" s="64" t="str">
        <f t="shared" si="78"/>
        <v/>
      </c>
    </row>
    <row r="98" spans="1:71" ht="13.1" x14ac:dyDescent="0.25">
      <c r="A98" s="41" t="str">
        <f t="shared" si="55"/>
        <v/>
      </c>
      <c r="B98" s="52" t="str">
        <f t="shared" si="79"/>
        <v/>
      </c>
      <c r="C98" s="34"/>
      <c r="D98" s="29"/>
      <c r="E98" s="29"/>
      <c r="F98" s="29"/>
      <c r="G98" s="31"/>
      <c r="H98" s="48"/>
      <c r="I98" s="53" t="str">
        <f t="shared" si="56"/>
        <v/>
      </c>
      <c r="J98" s="54" t="str">
        <f t="shared" si="57"/>
        <v/>
      </c>
      <c r="K98" s="54" t="str">
        <f t="shared" si="58"/>
        <v/>
      </c>
      <c r="L98" s="55" t="str">
        <f t="shared" si="59"/>
        <v/>
      </c>
      <c r="M98" s="36" t="str">
        <f t="shared" si="60"/>
        <v/>
      </c>
      <c r="N98" s="26"/>
      <c r="O98" s="43">
        <f>IF(N98,VLOOKUP(N98,Point!$A$3:$B$122,2),0)</f>
        <v>0</v>
      </c>
      <c r="P98" s="61" t="str">
        <f t="shared" si="61"/>
        <v/>
      </c>
      <c r="Q98" s="35"/>
      <c r="R98" s="26"/>
      <c r="S98" s="100"/>
      <c r="T98" s="102" t="str">
        <f t="shared" si="62"/>
        <v/>
      </c>
      <c r="U98" s="35"/>
      <c r="V98" s="29"/>
      <c r="W98" s="105"/>
      <c r="X98" s="102" t="str">
        <f t="shared" si="63"/>
        <v/>
      </c>
      <c r="Y98" s="119" t="str">
        <f t="shared" si="64"/>
        <v/>
      </c>
      <c r="Z98" s="35"/>
      <c r="AA98" s="26"/>
      <c r="AB98" s="100"/>
      <c r="AC98" s="102" t="str">
        <f t="shared" si="65"/>
        <v/>
      </c>
      <c r="AD98" s="35"/>
      <c r="AE98" s="26"/>
      <c r="AF98" s="105"/>
      <c r="AG98" s="102" t="str">
        <f t="shared" si="66"/>
        <v/>
      </c>
      <c r="AH98" s="119" t="str">
        <f t="shared" si="67"/>
        <v/>
      </c>
      <c r="AI98" s="41" t="str">
        <f t="shared" si="68"/>
        <v/>
      </c>
      <c r="AJ98" s="22" t="str">
        <f t="shared" si="69"/>
        <v/>
      </c>
      <c r="AK98" s="57">
        <f>IF(AJ98&lt;&gt;"",VLOOKUP(AJ98,Point!$A$3:$B$122,2),0)</f>
        <v>0</v>
      </c>
      <c r="AL98" s="61" t="str">
        <f t="shared" si="70"/>
        <v/>
      </c>
      <c r="AM98" s="35"/>
      <c r="AN98" s="26"/>
      <c r="AO98" s="100"/>
      <c r="AP98" s="102" t="str">
        <f t="shared" si="71"/>
        <v/>
      </c>
      <c r="AQ98" s="35"/>
      <c r="AR98" s="29"/>
      <c r="AS98" s="105"/>
      <c r="AT98" s="95" t="str">
        <f t="shared" si="72"/>
        <v/>
      </c>
      <c r="AU98" s="22" t="str">
        <f t="shared" si="73"/>
        <v/>
      </c>
      <c r="AV98" s="87">
        <f>IF(AND(AU98&lt;&gt;"",AU98&gt;Point!$I$8),AU98-Point!$I$8,0)</f>
        <v>0</v>
      </c>
      <c r="AW98" s="22">
        <f>IF(AV98&lt;&gt;0,VLOOKUP(AV98,Point!$I$11:$J$48,2),0)</f>
        <v>0</v>
      </c>
      <c r="AX98" s="26"/>
      <c r="AY98" s="22" t="str">
        <f t="shared" si="74"/>
        <v/>
      </c>
      <c r="AZ98" s="22" t="str">
        <f t="shared" si="75"/>
        <v/>
      </c>
      <c r="BA98" s="22" t="str">
        <f t="shared" si="76"/>
        <v/>
      </c>
      <c r="BB98" s="43">
        <f>IF(AY98&lt;&gt;"",VLOOKUP(BA98,Point!$A$3:$B$122,2),0)</f>
        <v>0</v>
      </c>
      <c r="BC98" s="128" t="str">
        <f t="shared" si="77"/>
        <v/>
      </c>
      <c r="BD98" s="65"/>
      <c r="BE98" s="27"/>
      <c r="BF98" s="22">
        <f t="shared" si="80"/>
        <v>0</v>
      </c>
      <c r="BG98" s="65"/>
      <c r="BH98" s="27"/>
      <c r="BI98" s="22">
        <f t="shared" si="81"/>
        <v>0</v>
      </c>
      <c r="BJ98" s="65"/>
      <c r="BK98" s="27"/>
      <c r="BL98" s="22">
        <f t="shared" si="82"/>
        <v>0</v>
      </c>
      <c r="BM98" s="65"/>
      <c r="BN98" s="27"/>
      <c r="BO98" s="150">
        <f t="shared" si="83"/>
        <v>0</v>
      </c>
      <c r="BP98" s="95" t="str">
        <f t="shared" si="84"/>
        <v/>
      </c>
      <c r="BQ98" s="22" t="str">
        <f t="shared" si="85"/>
        <v/>
      </c>
      <c r="BR98" s="57">
        <f>IF(BP98&lt;&gt;"",VLOOKUP(BQ98,Point!$A$3:$B$122,2),0)</f>
        <v>0</v>
      </c>
      <c r="BS98" s="64" t="str">
        <f t="shared" si="78"/>
        <v/>
      </c>
    </row>
    <row r="99" spans="1:71" ht="13.1" x14ac:dyDescent="0.25">
      <c r="A99" s="41" t="str">
        <f t="shared" si="55"/>
        <v/>
      </c>
      <c r="B99" s="52" t="str">
        <f t="shared" si="79"/>
        <v/>
      </c>
      <c r="C99" s="34"/>
      <c r="D99" s="29"/>
      <c r="E99" s="29"/>
      <c r="F99" s="29"/>
      <c r="G99" s="31"/>
      <c r="H99" s="48"/>
      <c r="I99" s="53" t="str">
        <f t="shared" si="56"/>
        <v/>
      </c>
      <c r="J99" s="54" t="str">
        <f t="shared" si="57"/>
        <v/>
      </c>
      <c r="K99" s="54" t="str">
        <f t="shared" si="58"/>
        <v/>
      </c>
      <c r="L99" s="55" t="str">
        <f t="shared" si="59"/>
        <v/>
      </c>
      <c r="M99" s="36" t="str">
        <f t="shared" si="60"/>
        <v/>
      </c>
      <c r="N99" s="26"/>
      <c r="O99" s="43">
        <f>IF(N99,VLOOKUP(N99,Point!$A$3:$B$122,2),0)</f>
        <v>0</v>
      </c>
      <c r="P99" s="61" t="str">
        <f t="shared" si="61"/>
        <v/>
      </c>
      <c r="Q99" s="35"/>
      <c r="R99" s="26"/>
      <c r="S99" s="100"/>
      <c r="T99" s="102" t="str">
        <f t="shared" si="62"/>
        <v/>
      </c>
      <c r="U99" s="35"/>
      <c r="V99" s="29"/>
      <c r="W99" s="105"/>
      <c r="X99" s="102" t="str">
        <f t="shared" si="63"/>
        <v/>
      </c>
      <c r="Y99" s="119" t="str">
        <f t="shared" si="64"/>
        <v/>
      </c>
      <c r="Z99" s="35"/>
      <c r="AA99" s="26"/>
      <c r="AB99" s="100"/>
      <c r="AC99" s="102" t="str">
        <f t="shared" si="65"/>
        <v/>
      </c>
      <c r="AD99" s="35"/>
      <c r="AE99" s="26"/>
      <c r="AF99" s="105"/>
      <c r="AG99" s="102" t="str">
        <f t="shared" si="66"/>
        <v/>
      </c>
      <c r="AH99" s="119" t="str">
        <f t="shared" si="67"/>
        <v/>
      </c>
      <c r="AI99" s="41" t="str">
        <f t="shared" si="68"/>
        <v/>
      </c>
      <c r="AJ99" s="22" t="str">
        <f t="shared" si="69"/>
        <v/>
      </c>
      <c r="AK99" s="57">
        <f>IF(AJ99&lt;&gt;"",VLOOKUP(AJ99,Point!$A$3:$B$122,2),0)</f>
        <v>0</v>
      </c>
      <c r="AL99" s="61" t="str">
        <f t="shared" si="70"/>
        <v/>
      </c>
      <c r="AM99" s="35"/>
      <c r="AN99" s="26"/>
      <c r="AO99" s="100"/>
      <c r="AP99" s="102" t="str">
        <f t="shared" si="71"/>
        <v/>
      </c>
      <c r="AQ99" s="35"/>
      <c r="AR99" s="29"/>
      <c r="AS99" s="105"/>
      <c r="AT99" s="95" t="str">
        <f t="shared" si="72"/>
        <v/>
      </c>
      <c r="AU99" s="22" t="str">
        <f t="shared" si="73"/>
        <v/>
      </c>
      <c r="AV99" s="87">
        <f>IF(AND(AU99&lt;&gt;"",AU99&gt;Point!$I$8),AU99-Point!$I$8,0)</f>
        <v>0</v>
      </c>
      <c r="AW99" s="22">
        <f>IF(AV99&lt;&gt;0,VLOOKUP(AV99,Point!$I$11:$J$48,2),0)</f>
        <v>0</v>
      </c>
      <c r="AX99" s="26"/>
      <c r="AY99" s="22" t="str">
        <f t="shared" si="74"/>
        <v/>
      </c>
      <c r="AZ99" s="22" t="str">
        <f t="shared" si="75"/>
        <v/>
      </c>
      <c r="BA99" s="22" t="str">
        <f t="shared" si="76"/>
        <v/>
      </c>
      <c r="BB99" s="43">
        <f>IF(AY99&lt;&gt;"",VLOOKUP(BA99,Point!$A$3:$B$122,2),0)</f>
        <v>0</v>
      </c>
      <c r="BC99" s="128" t="str">
        <f t="shared" si="77"/>
        <v/>
      </c>
      <c r="BD99" s="65"/>
      <c r="BE99" s="27"/>
      <c r="BF99" s="22">
        <f t="shared" si="80"/>
        <v>0</v>
      </c>
      <c r="BG99" s="65"/>
      <c r="BH99" s="27"/>
      <c r="BI99" s="22">
        <f t="shared" si="81"/>
        <v>0</v>
      </c>
      <c r="BJ99" s="65"/>
      <c r="BK99" s="27"/>
      <c r="BL99" s="22">
        <f t="shared" si="82"/>
        <v>0</v>
      </c>
      <c r="BM99" s="65"/>
      <c r="BN99" s="27"/>
      <c r="BO99" s="150">
        <f t="shared" si="83"/>
        <v>0</v>
      </c>
      <c r="BP99" s="95" t="str">
        <f t="shared" si="84"/>
        <v/>
      </c>
      <c r="BQ99" s="22" t="str">
        <f t="shared" si="85"/>
        <v/>
      </c>
      <c r="BR99" s="57">
        <f>IF(BP99&lt;&gt;"",VLOOKUP(BQ99,Point!$A$3:$B$122,2),0)</f>
        <v>0</v>
      </c>
      <c r="BS99" s="64" t="str">
        <f t="shared" si="78"/>
        <v/>
      </c>
    </row>
    <row r="100" spans="1:71" ht="13.1" x14ac:dyDescent="0.25">
      <c r="A100" s="41" t="str">
        <f t="shared" si="55"/>
        <v/>
      </c>
      <c r="B100" s="52" t="str">
        <f t="shared" si="79"/>
        <v/>
      </c>
      <c r="C100" s="34"/>
      <c r="D100" s="29"/>
      <c r="E100" s="29"/>
      <c r="F100" s="29"/>
      <c r="G100" s="31"/>
      <c r="H100" s="48"/>
      <c r="I100" s="53" t="str">
        <f t="shared" si="56"/>
        <v/>
      </c>
      <c r="J100" s="54" t="str">
        <f t="shared" si="57"/>
        <v/>
      </c>
      <c r="K100" s="54" t="str">
        <f t="shared" si="58"/>
        <v/>
      </c>
      <c r="L100" s="55" t="str">
        <f t="shared" si="59"/>
        <v/>
      </c>
      <c r="M100" s="36" t="str">
        <f t="shared" si="60"/>
        <v/>
      </c>
      <c r="N100" s="26"/>
      <c r="O100" s="43">
        <f>IF(N100,VLOOKUP(N100,Point!$A$3:$B$122,2),0)</f>
        <v>0</v>
      </c>
      <c r="P100" s="61" t="str">
        <f t="shared" si="61"/>
        <v/>
      </c>
      <c r="Q100" s="35"/>
      <c r="R100" s="26"/>
      <c r="S100" s="100"/>
      <c r="T100" s="102" t="str">
        <f t="shared" si="62"/>
        <v/>
      </c>
      <c r="U100" s="35"/>
      <c r="V100" s="29"/>
      <c r="W100" s="105"/>
      <c r="X100" s="102" t="str">
        <f t="shared" si="63"/>
        <v/>
      </c>
      <c r="Y100" s="119" t="str">
        <f t="shared" si="64"/>
        <v/>
      </c>
      <c r="Z100" s="35"/>
      <c r="AA100" s="26"/>
      <c r="AB100" s="100"/>
      <c r="AC100" s="102" t="str">
        <f t="shared" si="65"/>
        <v/>
      </c>
      <c r="AD100" s="35"/>
      <c r="AE100" s="26"/>
      <c r="AF100" s="105"/>
      <c r="AG100" s="102" t="str">
        <f t="shared" si="66"/>
        <v/>
      </c>
      <c r="AH100" s="119" t="str">
        <f t="shared" si="67"/>
        <v/>
      </c>
      <c r="AI100" s="41" t="str">
        <f t="shared" si="68"/>
        <v/>
      </c>
      <c r="AJ100" s="22" t="str">
        <f t="shared" si="69"/>
        <v/>
      </c>
      <c r="AK100" s="57">
        <f>IF(AJ100&lt;&gt;"",VLOOKUP(AJ100,Point!$A$3:$B$122,2),0)</f>
        <v>0</v>
      </c>
      <c r="AL100" s="61" t="str">
        <f t="shared" si="70"/>
        <v/>
      </c>
      <c r="AM100" s="35"/>
      <c r="AN100" s="26"/>
      <c r="AO100" s="100"/>
      <c r="AP100" s="102" t="str">
        <f t="shared" si="71"/>
        <v/>
      </c>
      <c r="AQ100" s="35"/>
      <c r="AR100" s="29"/>
      <c r="AS100" s="105"/>
      <c r="AT100" s="95" t="str">
        <f t="shared" si="72"/>
        <v/>
      </c>
      <c r="AU100" s="22" t="str">
        <f t="shared" si="73"/>
        <v/>
      </c>
      <c r="AV100" s="87">
        <f>IF(AND(AU100&lt;&gt;"",AU100&gt;Point!$I$8),AU100-Point!$I$8,0)</f>
        <v>0</v>
      </c>
      <c r="AW100" s="22">
        <f>IF(AV100&lt;&gt;0,VLOOKUP(AV100,Point!$I$11:$J$48,2),0)</f>
        <v>0</v>
      </c>
      <c r="AX100" s="26"/>
      <c r="AY100" s="22" t="str">
        <f t="shared" si="74"/>
        <v/>
      </c>
      <c r="AZ100" s="22" t="str">
        <f t="shared" si="75"/>
        <v/>
      </c>
      <c r="BA100" s="22" t="str">
        <f t="shared" si="76"/>
        <v/>
      </c>
      <c r="BB100" s="43">
        <f>IF(AY100&lt;&gt;"",VLOOKUP(BA100,Point!$A$3:$B$122,2),0)</f>
        <v>0</v>
      </c>
      <c r="BC100" s="128" t="str">
        <f t="shared" si="77"/>
        <v/>
      </c>
      <c r="BD100" s="65"/>
      <c r="BE100" s="27"/>
      <c r="BF100" s="22">
        <f t="shared" si="80"/>
        <v>0</v>
      </c>
      <c r="BG100" s="65"/>
      <c r="BH100" s="27"/>
      <c r="BI100" s="22">
        <f t="shared" si="81"/>
        <v>0</v>
      </c>
      <c r="BJ100" s="65"/>
      <c r="BK100" s="27"/>
      <c r="BL100" s="22">
        <f t="shared" si="82"/>
        <v>0</v>
      </c>
      <c r="BM100" s="65"/>
      <c r="BN100" s="27"/>
      <c r="BO100" s="150">
        <f t="shared" si="83"/>
        <v>0</v>
      </c>
      <c r="BP100" s="95" t="str">
        <f t="shared" si="84"/>
        <v/>
      </c>
      <c r="BQ100" s="22" t="str">
        <f t="shared" si="85"/>
        <v/>
      </c>
      <c r="BR100" s="57">
        <f>IF(BP100&lt;&gt;"",VLOOKUP(BQ100,Point!$A$3:$B$122,2),0)</f>
        <v>0</v>
      </c>
      <c r="BS100" s="64" t="str">
        <f t="shared" si="78"/>
        <v/>
      </c>
    </row>
    <row r="101" spans="1:71" ht="13.1" x14ac:dyDescent="0.25">
      <c r="A101" s="41" t="str">
        <f t="shared" ref="A101:A120" si="86">IF(C101,RANK(B101,$B$5:$B$120,),"")</f>
        <v/>
      </c>
      <c r="B101" s="52" t="str">
        <f t="shared" si="79"/>
        <v/>
      </c>
      <c r="C101" s="34"/>
      <c r="D101" s="29"/>
      <c r="E101" s="29"/>
      <c r="F101" s="29"/>
      <c r="G101" s="31"/>
      <c r="H101" s="48"/>
      <c r="I101" s="53" t="str">
        <f t="shared" ref="I101:I120" si="87">IF(C101,N101,"")</f>
        <v/>
      </c>
      <c r="J101" s="54" t="str">
        <f t="shared" ref="J101:J120" si="88">IF(C101,AJ101,"")</f>
        <v/>
      </c>
      <c r="K101" s="54" t="str">
        <f t="shared" ref="K101:K120" si="89">IF(C101,BA101,"")</f>
        <v/>
      </c>
      <c r="L101" s="55" t="str">
        <f t="shared" ref="L101:L120" si="90">IF(C101,BL101,"")</f>
        <v/>
      </c>
      <c r="M101" s="36" t="str">
        <f t="shared" ref="M101:M120" si="91">IF($C101,$C101,"")</f>
        <v/>
      </c>
      <c r="N101" s="26"/>
      <c r="O101" s="43">
        <f>IF(N101,VLOOKUP(N101,Point!$A$3:$B$122,2),0)</f>
        <v>0</v>
      </c>
      <c r="P101" s="61" t="str">
        <f t="shared" ref="P101:P120" si="92">IF($C101,$C101,"")</f>
        <v/>
      </c>
      <c r="Q101" s="35"/>
      <c r="R101" s="26"/>
      <c r="S101" s="100"/>
      <c r="T101" s="102" t="str">
        <f t="shared" ref="T101:T120" si="93">IF(S101&lt;&gt;"",Q101*3600+R101*60+S101,"")</f>
        <v/>
      </c>
      <c r="U101" s="35"/>
      <c r="V101" s="29"/>
      <c r="W101" s="105"/>
      <c r="X101" s="102" t="str">
        <f t="shared" ref="X101:X120" si="94">IF(W101&lt;&gt;"",U101*3600+V101*60+W101,"")</f>
        <v/>
      </c>
      <c r="Y101" s="119" t="str">
        <f t="shared" ref="Y101:Y120" si="95">IF(W101&lt;&gt;"",X101-T101,"")</f>
        <v/>
      </c>
      <c r="Z101" s="35"/>
      <c r="AA101" s="26"/>
      <c r="AB101" s="100"/>
      <c r="AC101" s="102" t="str">
        <f t="shared" ref="AC101:AC120" si="96">IF(AB101&lt;&gt;"",Z101*3600+AA101*60+AB101,"")</f>
        <v/>
      </c>
      <c r="AD101" s="35"/>
      <c r="AE101" s="26"/>
      <c r="AF101" s="105"/>
      <c r="AG101" s="102" t="str">
        <f t="shared" ref="AG101:AG120" si="97">IF(AF101&lt;&gt;"",AD101*3600+AE101*60+AF101,"")</f>
        <v/>
      </c>
      <c r="AH101" s="119" t="str">
        <f t="shared" ref="AH101:AH120" si="98">IF(AF101&lt;&gt;"",AG101-AC101,"")</f>
        <v/>
      </c>
      <c r="AI101" s="41" t="str">
        <f t="shared" ref="AI101:AI120" si="99">IF(OR(Y101&lt;&gt;"",AH101&lt;&gt;""),MIN(Y101,AH101),"")</f>
        <v/>
      </c>
      <c r="AJ101" s="22" t="str">
        <f t="shared" ref="AJ101:AJ120" si="100">IF(AI101&lt;&gt;"",RANK(AI101,$AI$5:$AI$120,1),"")</f>
        <v/>
      </c>
      <c r="AK101" s="57">
        <f>IF(AJ101&lt;&gt;"",VLOOKUP(AJ101,Point!$A$3:$B$122,2),0)</f>
        <v>0</v>
      </c>
      <c r="AL101" s="61" t="str">
        <f t="shared" ref="AL101:AL120" si="101">IF($C101,$C101,"")</f>
        <v/>
      </c>
      <c r="AM101" s="35"/>
      <c r="AN101" s="26"/>
      <c r="AO101" s="100"/>
      <c r="AP101" s="102" t="str">
        <f t="shared" ref="AP101:AP120" si="102">IF(AO101&lt;&gt;"",AM101*3600+AN101*60+AO101,"")</f>
        <v/>
      </c>
      <c r="AQ101" s="35"/>
      <c r="AR101" s="29"/>
      <c r="AS101" s="105"/>
      <c r="AT101" s="95" t="str">
        <f t="shared" ref="AT101:AT120" si="103">IF(AS101&lt;&gt;"",AQ101*3600+AR101*60+AS101,"")</f>
        <v/>
      </c>
      <c r="AU101" s="22" t="str">
        <f t="shared" ref="AU101:AU120" si="104">IF(AO101&lt;&gt;"",AT101-AP101,"")</f>
        <v/>
      </c>
      <c r="AV101" s="87">
        <f>IF(AND(AU101&lt;&gt;"",AU101&gt;Point!$I$8),AU101-Point!$I$8,0)</f>
        <v>0</v>
      </c>
      <c r="AW101" s="22">
        <f>IF(AV101&lt;&gt;0,VLOOKUP(AV101,Point!$I$11:$J$48,2),0)</f>
        <v>0</v>
      </c>
      <c r="AX101" s="26"/>
      <c r="AY101" s="22" t="str">
        <f t="shared" ref="AY101:AY120" si="105">IF(AX101&lt;&gt;"",AX101-AW101,"")</f>
        <v/>
      </c>
      <c r="AZ101" s="22" t="str">
        <f t="shared" ref="AZ101:AZ120" si="106">IF(AT101&lt;&gt;"",AY101*10000-AU101,"")</f>
        <v/>
      </c>
      <c r="BA101" s="22" t="str">
        <f t="shared" ref="BA101:BA120" si="107">IF(AX101&lt;&gt;"",RANK(AZ101,$AZ$5:$AZ$120,0),"")</f>
        <v/>
      </c>
      <c r="BB101" s="43">
        <f>IF(AY101&lt;&gt;"",VLOOKUP(BA101,Point!$A$3:$B$122,2),0)</f>
        <v>0</v>
      </c>
      <c r="BC101" s="128" t="str">
        <f t="shared" ref="BC101:BC120" si="108">IF($C101,$C101,"")</f>
        <v/>
      </c>
      <c r="BD101" s="65"/>
      <c r="BE101" s="27"/>
      <c r="BF101" s="22">
        <f t="shared" si="80"/>
        <v>0</v>
      </c>
      <c r="BG101" s="65"/>
      <c r="BH101" s="27"/>
      <c r="BI101" s="22">
        <f t="shared" si="81"/>
        <v>0</v>
      </c>
      <c r="BJ101" s="65"/>
      <c r="BK101" s="27"/>
      <c r="BL101" s="22">
        <f t="shared" si="82"/>
        <v>0</v>
      </c>
      <c r="BM101" s="65"/>
      <c r="BN101" s="27"/>
      <c r="BO101" s="150">
        <f t="shared" si="83"/>
        <v>0</v>
      </c>
      <c r="BP101" s="95" t="str">
        <f t="shared" si="84"/>
        <v/>
      </c>
      <c r="BQ101" s="22" t="str">
        <f t="shared" si="85"/>
        <v/>
      </c>
      <c r="BR101" s="57">
        <f>IF(BP101&lt;&gt;"",VLOOKUP(BQ101,Point!$A$3:$B$122,2),0)</f>
        <v>0</v>
      </c>
      <c r="BS101" s="64" t="str">
        <f t="shared" ref="BS101:BS120" si="109">IF($C101,$C101,"")</f>
        <v/>
      </c>
    </row>
    <row r="102" spans="1:71" ht="13.1" x14ac:dyDescent="0.25">
      <c r="A102" s="41" t="str">
        <f t="shared" si="86"/>
        <v/>
      </c>
      <c r="B102" s="52" t="str">
        <f t="shared" si="79"/>
        <v/>
      </c>
      <c r="C102" s="34"/>
      <c r="D102" s="29"/>
      <c r="E102" s="29"/>
      <c r="F102" s="29"/>
      <c r="G102" s="31"/>
      <c r="H102" s="48"/>
      <c r="I102" s="53" t="str">
        <f t="shared" si="87"/>
        <v/>
      </c>
      <c r="J102" s="54" t="str">
        <f t="shared" si="88"/>
        <v/>
      </c>
      <c r="K102" s="54" t="str">
        <f t="shared" si="89"/>
        <v/>
      </c>
      <c r="L102" s="55" t="str">
        <f t="shared" si="90"/>
        <v/>
      </c>
      <c r="M102" s="36" t="str">
        <f t="shared" si="91"/>
        <v/>
      </c>
      <c r="N102" s="26"/>
      <c r="O102" s="43">
        <f>IF(N102,VLOOKUP(N102,Point!$A$3:$B$122,2),0)</f>
        <v>0</v>
      </c>
      <c r="P102" s="61" t="str">
        <f t="shared" si="92"/>
        <v/>
      </c>
      <c r="Q102" s="35"/>
      <c r="R102" s="26"/>
      <c r="S102" s="100"/>
      <c r="T102" s="102" t="str">
        <f t="shared" si="93"/>
        <v/>
      </c>
      <c r="U102" s="35"/>
      <c r="V102" s="29"/>
      <c r="W102" s="105"/>
      <c r="X102" s="102" t="str">
        <f t="shared" si="94"/>
        <v/>
      </c>
      <c r="Y102" s="119" t="str">
        <f t="shared" si="95"/>
        <v/>
      </c>
      <c r="Z102" s="35"/>
      <c r="AA102" s="26"/>
      <c r="AB102" s="100"/>
      <c r="AC102" s="102" t="str">
        <f t="shared" si="96"/>
        <v/>
      </c>
      <c r="AD102" s="35"/>
      <c r="AE102" s="26"/>
      <c r="AF102" s="105"/>
      <c r="AG102" s="102" t="str">
        <f t="shared" si="97"/>
        <v/>
      </c>
      <c r="AH102" s="119" t="str">
        <f t="shared" si="98"/>
        <v/>
      </c>
      <c r="AI102" s="41" t="str">
        <f t="shared" si="99"/>
        <v/>
      </c>
      <c r="AJ102" s="22" t="str">
        <f t="shared" si="100"/>
        <v/>
      </c>
      <c r="AK102" s="57">
        <f>IF(AJ102&lt;&gt;"",VLOOKUP(AJ102,Point!$A$3:$B$122,2),0)</f>
        <v>0</v>
      </c>
      <c r="AL102" s="61" t="str">
        <f t="shared" si="101"/>
        <v/>
      </c>
      <c r="AM102" s="35"/>
      <c r="AN102" s="26"/>
      <c r="AO102" s="100"/>
      <c r="AP102" s="102" t="str">
        <f t="shared" si="102"/>
        <v/>
      </c>
      <c r="AQ102" s="35"/>
      <c r="AR102" s="29"/>
      <c r="AS102" s="105"/>
      <c r="AT102" s="95" t="str">
        <f t="shared" si="103"/>
        <v/>
      </c>
      <c r="AU102" s="22" t="str">
        <f t="shared" si="104"/>
        <v/>
      </c>
      <c r="AV102" s="87">
        <f>IF(AND(AU102&lt;&gt;"",AU102&gt;Point!$I$8),AU102-Point!$I$8,0)</f>
        <v>0</v>
      </c>
      <c r="AW102" s="22">
        <f>IF(AV102&lt;&gt;0,VLOOKUP(AV102,Point!$I$11:$J$48,2),0)</f>
        <v>0</v>
      </c>
      <c r="AX102" s="26"/>
      <c r="AY102" s="22" t="str">
        <f t="shared" si="105"/>
        <v/>
      </c>
      <c r="AZ102" s="22" t="str">
        <f t="shared" si="106"/>
        <v/>
      </c>
      <c r="BA102" s="22" t="str">
        <f t="shared" si="107"/>
        <v/>
      </c>
      <c r="BB102" s="43">
        <f>IF(AY102&lt;&gt;"",VLOOKUP(BA102,Point!$A$3:$B$122,2),0)</f>
        <v>0</v>
      </c>
      <c r="BC102" s="128" t="str">
        <f t="shared" si="108"/>
        <v/>
      </c>
      <c r="BD102" s="65"/>
      <c r="BE102" s="27"/>
      <c r="BF102" s="22">
        <f t="shared" si="80"/>
        <v>0</v>
      </c>
      <c r="BG102" s="65"/>
      <c r="BH102" s="27"/>
      <c r="BI102" s="22">
        <f t="shared" si="81"/>
        <v>0</v>
      </c>
      <c r="BJ102" s="65"/>
      <c r="BK102" s="27"/>
      <c r="BL102" s="22">
        <f t="shared" si="82"/>
        <v>0</v>
      </c>
      <c r="BM102" s="65"/>
      <c r="BN102" s="27"/>
      <c r="BO102" s="150">
        <f t="shared" si="83"/>
        <v>0</v>
      </c>
      <c r="BP102" s="95" t="str">
        <f t="shared" si="84"/>
        <v/>
      </c>
      <c r="BQ102" s="22" t="str">
        <f t="shared" si="85"/>
        <v/>
      </c>
      <c r="BR102" s="57">
        <f>IF(BP102&lt;&gt;"",VLOOKUP(BQ102,Point!$A$3:$B$122,2),0)</f>
        <v>0</v>
      </c>
      <c r="BS102" s="64" t="str">
        <f t="shared" si="109"/>
        <v/>
      </c>
    </row>
    <row r="103" spans="1:71" ht="13.1" x14ac:dyDescent="0.25">
      <c r="A103" s="41" t="str">
        <f t="shared" si="86"/>
        <v/>
      </c>
      <c r="B103" s="52" t="str">
        <f t="shared" si="79"/>
        <v/>
      </c>
      <c r="C103" s="34"/>
      <c r="D103" s="29"/>
      <c r="E103" s="29"/>
      <c r="F103" s="29"/>
      <c r="G103" s="31"/>
      <c r="H103" s="48"/>
      <c r="I103" s="53" t="str">
        <f t="shared" si="87"/>
        <v/>
      </c>
      <c r="J103" s="54" t="str">
        <f t="shared" si="88"/>
        <v/>
      </c>
      <c r="K103" s="54" t="str">
        <f t="shared" si="89"/>
        <v/>
      </c>
      <c r="L103" s="55" t="str">
        <f t="shared" si="90"/>
        <v/>
      </c>
      <c r="M103" s="36" t="str">
        <f t="shared" si="91"/>
        <v/>
      </c>
      <c r="N103" s="26"/>
      <c r="O103" s="43">
        <f>IF(N103,VLOOKUP(N103,Point!$A$3:$B$122,2),0)</f>
        <v>0</v>
      </c>
      <c r="P103" s="61" t="str">
        <f t="shared" si="92"/>
        <v/>
      </c>
      <c r="Q103" s="35"/>
      <c r="R103" s="26"/>
      <c r="S103" s="100"/>
      <c r="T103" s="102" t="str">
        <f t="shared" si="93"/>
        <v/>
      </c>
      <c r="U103" s="35"/>
      <c r="V103" s="29"/>
      <c r="W103" s="105"/>
      <c r="X103" s="102" t="str">
        <f t="shared" si="94"/>
        <v/>
      </c>
      <c r="Y103" s="119" t="str">
        <f t="shared" si="95"/>
        <v/>
      </c>
      <c r="Z103" s="35"/>
      <c r="AA103" s="26"/>
      <c r="AB103" s="100"/>
      <c r="AC103" s="102" t="str">
        <f t="shared" si="96"/>
        <v/>
      </c>
      <c r="AD103" s="35"/>
      <c r="AE103" s="26"/>
      <c r="AF103" s="105"/>
      <c r="AG103" s="102" t="str">
        <f t="shared" si="97"/>
        <v/>
      </c>
      <c r="AH103" s="119" t="str">
        <f t="shared" si="98"/>
        <v/>
      </c>
      <c r="AI103" s="41" t="str">
        <f t="shared" si="99"/>
        <v/>
      </c>
      <c r="AJ103" s="22" t="str">
        <f t="shared" si="100"/>
        <v/>
      </c>
      <c r="AK103" s="57">
        <f>IF(AJ103&lt;&gt;"",VLOOKUP(AJ103,Point!$A$3:$B$122,2),0)</f>
        <v>0</v>
      </c>
      <c r="AL103" s="61" t="str">
        <f t="shared" si="101"/>
        <v/>
      </c>
      <c r="AM103" s="35"/>
      <c r="AN103" s="26"/>
      <c r="AO103" s="100"/>
      <c r="AP103" s="102" t="str">
        <f t="shared" si="102"/>
        <v/>
      </c>
      <c r="AQ103" s="35"/>
      <c r="AR103" s="29"/>
      <c r="AS103" s="105"/>
      <c r="AT103" s="95" t="str">
        <f t="shared" si="103"/>
        <v/>
      </c>
      <c r="AU103" s="22" t="str">
        <f t="shared" si="104"/>
        <v/>
      </c>
      <c r="AV103" s="87">
        <f>IF(AND(AU103&lt;&gt;"",AU103&gt;Point!$I$8),AU103-Point!$I$8,0)</f>
        <v>0</v>
      </c>
      <c r="AW103" s="22">
        <f>IF(AV103&lt;&gt;0,VLOOKUP(AV103,Point!$I$11:$J$48,2),0)</f>
        <v>0</v>
      </c>
      <c r="AX103" s="26"/>
      <c r="AY103" s="22" t="str">
        <f t="shared" si="105"/>
        <v/>
      </c>
      <c r="AZ103" s="22" t="str">
        <f t="shared" si="106"/>
        <v/>
      </c>
      <c r="BA103" s="22" t="str">
        <f t="shared" si="107"/>
        <v/>
      </c>
      <c r="BB103" s="43">
        <f>IF(AY103&lt;&gt;"",VLOOKUP(BA103,Point!$A$3:$B$122,2),0)</f>
        <v>0</v>
      </c>
      <c r="BC103" s="128" t="str">
        <f t="shared" si="108"/>
        <v/>
      </c>
      <c r="BD103" s="65"/>
      <c r="BE103" s="27"/>
      <c r="BF103" s="22">
        <f t="shared" si="80"/>
        <v>0</v>
      </c>
      <c r="BG103" s="65"/>
      <c r="BH103" s="27"/>
      <c r="BI103" s="22">
        <f t="shared" si="81"/>
        <v>0</v>
      </c>
      <c r="BJ103" s="65"/>
      <c r="BK103" s="27"/>
      <c r="BL103" s="22">
        <f t="shared" si="82"/>
        <v>0</v>
      </c>
      <c r="BM103" s="65"/>
      <c r="BN103" s="27"/>
      <c r="BO103" s="150">
        <f t="shared" si="83"/>
        <v>0</v>
      </c>
      <c r="BP103" s="95" t="str">
        <f t="shared" si="84"/>
        <v/>
      </c>
      <c r="BQ103" s="22" t="str">
        <f t="shared" si="85"/>
        <v/>
      </c>
      <c r="BR103" s="57">
        <f>IF(BP103&lt;&gt;"",VLOOKUP(BQ103,Point!$A$3:$B$122,2),0)</f>
        <v>0</v>
      </c>
      <c r="BS103" s="64" t="str">
        <f t="shared" si="109"/>
        <v/>
      </c>
    </row>
    <row r="104" spans="1:71" ht="13.1" x14ac:dyDescent="0.25">
      <c r="A104" s="41" t="str">
        <f t="shared" si="86"/>
        <v/>
      </c>
      <c r="B104" s="52" t="str">
        <f t="shared" si="79"/>
        <v/>
      </c>
      <c r="C104" s="34"/>
      <c r="D104" s="29"/>
      <c r="E104" s="29"/>
      <c r="F104" s="29"/>
      <c r="G104" s="31"/>
      <c r="H104" s="48"/>
      <c r="I104" s="53" t="str">
        <f t="shared" si="87"/>
        <v/>
      </c>
      <c r="J104" s="54" t="str">
        <f t="shared" si="88"/>
        <v/>
      </c>
      <c r="K104" s="54" t="str">
        <f t="shared" si="89"/>
        <v/>
      </c>
      <c r="L104" s="55" t="str">
        <f t="shared" si="90"/>
        <v/>
      </c>
      <c r="M104" s="36" t="str">
        <f t="shared" si="91"/>
        <v/>
      </c>
      <c r="N104" s="26"/>
      <c r="O104" s="43">
        <f>IF(N104,VLOOKUP(N104,Point!$A$3:$B$122,2),0)</f>
        <v>0</v>
      </c>
      <c r="P104" s="61" t="str">
        <f t="shared" si="92"/>
        <v/>
      </c>
      <c r="Q104" s="35"/>
      <c r="R104" s="26"/>
      <c r="S104" s="100"/>
      <c r="T104" s="102" t="str">
        <f t="shared" si="93"/>
        <v/>
      </c>
      <c r="U104" s="35"/>
      <c r="V104" s="29"/>
      <c r="W104" s="105"/>
      <c r="X104" s="102" t="str">
        <f t="shared" si="94"/>
        <v/>
      </c>
      <c r="Y104" s="119" t="str">
        <f t="shared" si="95"/>
        <v/>
      </c>
      <c r="Z104" s="35"/>
      <c r="AA104" s="26"/>
      <c r="AB104" s="100"/>
      <c r="AC104" s="102" t="str">
        <f t="shared" si="96"/>
        <v/>
      </c>
      <c r="AD104" s="35"/>
      <c r="AE104" s="26"/>
      <c r="AF104" s="105"/>
      <c r="AG104" s="102" t="str">
        <f t="shared" si="97"/>
        <v/>
      </c>
      <c r="AH104" s="119" t="str">
        <f t="shared" si="98"/>
        <v/>
      </c>
      <c r="AI104" s="41" t="str">
        <f t="shared" si="99"/>
        <v/>
      </c>
      <c r="AJ104" s="22" t="str">
        <f t="shared" si="100"/>
        <v/>
      </c>
      <c r="AK104" s="57">
        <f>IF(AJ104&lt;&gt;"",VLOOKUP(AJ104,Point!$A$3:$B$122,2),0)</f>
        <v>0</v>
      </c>
      <c r="AL104" s="61" t="str">
        <f t="shared" si="101"/>
        <v/>
      </c>
      <c r="AM104" s="35"/>
      <c r="AN104" s="26"/>
      <c r="AO104" s="100"/>
      <c r="AP104" s="102" t="str">
        <f t="shared" si="102"/>
        <v/>
      </c>
      <c r="AQ104" s="35"/>
      <c r="AR104" s="29"/>
      <c r="AS104" s="105"/>
      <c r="AT104" s="95" t="str">
        <f t="shared" si="103"/>
        <v/>
      </c>
      <c r="AU104" s="22" t="str">
        <f t="shared" si="104"/>
        <v/>
      </c>
      <c r="AV104" s="87">
        <f>IF(AND(AU104&lt;&gt;"",AU104&gt;Point!$I$8),AU104-Point!$I$8,0)</f>
        <v>0</v>
      </c>
      <c r="AW104" s="22">
        <f>IF(AV104&lt;&gt;0,VLOOKUP(AV104,Point!$I$11:$J$48,2),0)</f>
        <v>0</v>
      </c>
      <c r="AX104" s="26"/>
      <c r="AY104" s="22" t="str">
        <f t="shared" si="105"/>
        <v/>
      </c>
      <c r="AZ104" s="22" t="str">
        <f t="shared" si="106"/>
        <v/>
      </c>
      <c r="BA104" s="22" t="str">
        <f t="shared" si="107"/>
        <v/>
      </c>
      <c r="BB104" s="43">
        <f>IF(AY104&lt;&gt;"",VLOOKUP(BA104,Point!$A$3:$B$122,2),0)</f>
        <v>0</v>
      </c>
      <c r="BC104" s="128" t="str">
        <f t="shared" si="108"/>
        <v/>
      </c>
      <c r="BD104" s="65"/>
      <c r="BE104" s="27"/>
      <c r="BF104" s="22">
        <f t="shared" si="80"/>
        <v>0</v>
      </c>
      <c r="BG104" s="65"/>
      <c r="BH104" s="27"/>
      <c r="BI104" s="22">
        <f t="shared" si="81"/>
        <v>0</v>
      </c>
      <c r="BJ104" s="65"/>
      <c r="BK104" s="27"/>
      <c r="BL104" s="22">
        <f t="shared" si="82"/>
        <v>0</v>
      </c>
      <c r="BM104" s="65"/>
      <c r="BN104" s="27"/>
      <c r="BO104" s="150">
        <f t="shared" si="83"/>
        <v>0</v>
      </c>
      <c r="BP104" s="95" t="str">
        <f t="shared" si="84"/>
        <v/>
      </c>
      <c r="BQ104" s="22" t="str">
        <f t="shared" si="85"/>
        <v/>
      </c>
      <c r="BR104" s="57">
        <f>IF(BP104&lt;&gt;"",VLOOKUP(BQ104,Point!$A$3:$B$122,2),0)</f>
        <v>0</v>
      </c>
      <c r="BS104" s="64" t="str">
        <f t="shared" si="109"/>
        <v/>
      </c>
    </row>
    <row r="105" spans="1:71" ht="13.1" x14ac:dyDescent="0.25">
      <c r="A105" s="41" t="str">
        <f t="shared" si="86"/>
        <v/>
      </c>
      <c r="B105" s="52" t="str">
        <f t="shared" si="79"/>
        <v/>
      </c>
      <c r="C105" s="34"/>
      <c r="D105" s="29"/>
      <c r="E105" s="29"/>
      <c r="F105" s="29"/>
      <c r="G105" s="31"/>
      <c r="H105" s="48"/>
      <c r="I105" s="53" t="str">
        <f t="shared" si="87"/>
        <v/>
      </c>
      <c r="J105" s="54" t="str">
        <f t="shared" si="88"/>
        <v/>
      </c>
      <c r="K105" s="54" t="str">
        <f t="shared" si="89"/>
        <v/>
      </c>
      <c r="L105" s="55" t="str">
        <f t="shared" si="90"/>
        <v/>
      </c>
      <c r="M105" s="36" t="str">
        <f t="shared" si="91"/>
        <v/>
      </c>
      <c r="N105" s="26"/>
      <c r="O105" s="43">
        <f>IF(N105,VLOOKUP(N105,Point!$A$3:$B$122,2),0)</f>
        <v>0</v>
      </c>
      <c r="P105" s="61" t="str">
        <f t="shared" si="92"/>
        <v/>
      </c>
      <c r="Q105" s="35"/>
      <c r="R105" s="26"/>
      <c r="S105" s="100"/>
      <c r="T105" s="102" t="str">
        <f t="shared" si="93"/>
        <v/>
      </c>
      <c r="U105" s="35"/>
      <c r="V105" s="29"/>
      <c r="W105" s="105"/>
      <c r="X105" s="102" t="str">
        <f t="shared" si="94"/>
        <v/>
      </c>
      <c r="Y105" s="119" t="str">
        <f t="shared" si="95"/>
        <v/>
      </c>
      <c r="Z105" s="35"/>
      <c r="AA105" s="26"/>
      <c r="AB105" s="100"/>
      <c r="AC105" s="102" t="str">
        <f t="shared" si="96"/>
        <v/>
      </c>
      <c r="AD105" s="35"/>
      <c r="AE105" s="26"/>
      <c r="AF105" s="105"/>
      <c r="AG105" s="102" t="str">
        <f t="shared" si="97"/>
        <v/>
      </c>
      <c r="AH105" s="119" t="str">
        <f t="shared" si="98"/>
        <v/>
      </c>
      <c r="AI105" s="41" t="str">
        <f t="shared" si="99"/>
        <v/>
      </c>
      <c r="AJ105" s="22" t="str">
        <f t="shared" si="100"/>
        <v/>
      </c>
      <c r="AK105" s="57">
        <f>IF(AJ105&lt;&gt;"",VLOOKUP(AJ105,Point!$A$3:$B$122,2),0)</f>
        <v>0</v>
      </c>
      <c r="AL105" s="61" t="str">
        <f t="shared" si="101"/>
        <v/>
      </c>
      <c r="AM105" s="35"/>
      <c r="AN105" s="26"/>
      <c r="AO105" s="100"/>
      <c r="AP105" s="102" t="str">
        <f t="shared" si="102"/>
        <v/>
      </c>
      <c r="AQ105" s="35"/>
      <c r="AR105" s="29"/>
      <c r="AS105" s="105"/>
      <c r="AT105" s="95" t="str">
        <f t="shared" si="103"/>
        <v/>
      </c>
      <c r="AU105" s="22" t="str">
        <f t="shared" si="104"/>
        <v/>
      </c>
      <c r="AV105" s="87">
        <f>IF(AND(AU105&lt;&gt;"",AU105&gt;Point!$I$8),AU105-Point!$I$8,0)</f>
        <v>0</v>
      </c>
      <c r="AW105" s="22">
        <f>IF(AV105&lt;&gt;0,VLOOKUP(AV105,Point!$I$11:$J$48,2),0)</f>
        <v>0</v>
      </c>
      <c r="AX105" s="26"/>
      <c r="AY105" s="22" t="str">
        <f t="shared" si="105"/>
        <v/>
      </c>
      <c r="AZ105" s="22" t="str">
        <f t="shared" si="106"/>
        <v/>
      </c>
      <c r="BA105" s="22" t="str">
        <f t="shared" si="107"/>
        <v/>
      </c>
      <c r="BB105" s="43">
        <f>IF(AY105&lt;&gt;"",VLOOKUP(BA105,Point!$A$3:$B$122,2),0)</f>
        <v>0</v>
      </c>
      <c r="BC105" s="128" t="str">
        <f t="shared" si="108"/>
        <v/>
      </c>
      <c r="BD105" s="65"/>
      <c r="BE105" s="27"/>
      <c r="BF105" s="22">
        <f t="shared" si="80"/>
        <v>0</v>
      </c>
      <c r="BG105" s="65"/>
      <c r="BH105" s="27"/>
      <c r="BI105" s="22">
        <f t="shared" si="81"/>
        <v>0</v>
      </c>
      <c r="BJ105" s="65"/>
      <c r="BK105" s="27"/>
      <c r="BL105" s="22">
        <f t="shared" si="82"/>
        <v>0</v>
      </c>
      <c r="BM105" s="65"/>
      <c r="BN105" s="27"/>
      <c r="BO105" s="150">
        <f t="shared" si="83"/>
        <v>0</v>
      </c>
      <c r="BP105" s="95" t="str">
        <f t="shared" si="84"/>
        <v/>
      </c>
      <c r="BQ105" s="22" t="str">
        <f t="shared" si="85"/>
        <v/>
      </c>
      <c r="BR105" s="57">
        <f>IF(BP105&lt;&gt;"",VLOOKUP(BQ105,Point!$A$3:$B$122,2),0)</f>
        <v>0</v>
      </c>
      <c r="BS105" s="64" t="str">
        <f t="shared" si="109"/>
        <v/>
      </c>
    </row>
    <row r="106" spans="1:71" ht="13.1" x14ac:dyDescent="0.25">
      <c r="A106" s="41" t="str">
        <f t="shared" si="86"/>
        <v/>
      </c>
      <c r="B106" s="52" t="str">
        <f t="shared" si="79"/>
        <v/>
      </c>
      <c r="C106" s="34"/>
      <c r="D106" s="29"/>
      <c r="E106" s="29"/>
      <c r="F106" s="29"/>
      <c r="G106" s="31"/>
      <c r="H106" s="48"/>
      <c r="I106" s="53" t="str">
        <f t="shared" si="87"/>
        <v/>
      </c>
      <c r="J106" s="54" t="str">
        <f t="shared" si="88"/>
        <v/>
      </c>
      <c r="K106" s="54" t="str">
        <f t="shared" si="89"/>
        <v/>
      </c>
      <c r="L106" s="55" t="str">
        <f t="shared" si="90"/>
        <v/>
      </c>
      <c r="M106" s="36" t="str">
        <f t="shared" si="91"/>
        <v/>
      </c>
      <c r="N106" s="26"/>
      <c r="O106" s="43">
        <f>IF(N106,VLOOKUP(N106,Point!$A$3:$B$122,2),0)</f>
        <v>0</v>
      </c>
      <c r="P106" s="61" t="str">
        <f t="shared" si="92"/>
        <v/>
      </c>
      <c r="Q106" s="35"/>
      <c r="R106" s="26"/>
      <c r="S106" s="100"/>
      <c r="T106" s="102" t="str">
        <f t="shared" si="93"/>
        <v/>
      </c>
      <c r="U106" s="35"/>
      <c r="V106" s="29"/>
      <c r="W106" s="105"/>
      <c r="X106" s="102" t="str">
        <f t="shared" si="94"/>
        <v/>
      </c>
      <c r="Y106" s="119" t="str">
        <f t="shared" si="95"/>
        <v/>
      </c>
      <c r="Z106" s="35"/>
      <c r="AA106" s="26"/>
      <c r="AB106" s="100"/>
      <c r="AC106" s="102" t="str">
        <f t="shared" si="96"/>
        <v/>
      </c>
      <c r="AD106" s="35"/>
      <c r="AE106" s="26"/>
      <c r="AF106" s="105"/>
      <c r="AG106" s="102" t="str">
        <f t="shared" si="97"/>
        <v/>
      </c>
      <c r="AH106" s="119" t="str">
        <f t="shared" si="98"/>
        <v/>
      </c>
      <c r="AI106" s="41" t="str">
        <f t="shared" si="99"/>
        <v/>
      </c>
      <c r="AJ106" s="22" t="str">
        <f t="shared" si="100"/>
        <v/>
      </c>
      <c r="AK106" s="57">
        <f>IF(AJ106&lt;&gt;"",VLOOKUP(AJ106,Point!$A$3:$B$122,2),0)</f>
        <v>0</v>
      </c>
      <c r="AL106" s="61" t="str">
        <f t="shared" si="101"/>
        <v/>
      </c>
      <c r="AM106" s="35"/>
      <c r="AN106" s="26"/>
      <c r="AO106" s="100"/>
      <c r="AP106" s="102" t="str">
        <f t="shared" si="102"/>
        <v/>
      </c>
      <c r="AQ106" s="35"/>
      <c r="AR106" s="29"/>
      <c r="AS106" s="105"/>
      <c r="AT106" s="95" t="str">
        <f t="shared" si="103"/>
        <v/>
      </c>
      <c r="AU106" s="22" t="str">
        <f t="shared" si="104"/>
        <v/>
      </c>
      <c r="AV106" s="87">
        <f>IF(AND(AU106&lt;&gt;"",AU106&gt;Point!$I$8),AU106-Point!$I$8,0)</f>
        <v>0</v>
      </c>
      <c r="AW106" s="22">
        <f>IF(AV106&lt;&gt;0,VLOOKUP(AV106,Point!$I$11:$J$48,2),0)</f>
        <v>0</v>
      </c>
      <c r="AX106" s="26"/>
      <c r="AY106" s="22" t="str">
        <f t="shared" si="105"/>
        <v/>
      </c>
      <c r="AZ106" s="22" t="str">
        <f t="shared" si="106"/>
        <v/>
      </c>
      <c r="BA106" s="22" t="str">
        <f t="shared" si="107"/>
        <v/>
      </c>
      <c r="BB106" s="43">
        <f>IF(AY106&lt;&gt;"",VLOOKUP(BA106,Point!$A$3:$B$122,2),0)</f>
        <v>0</v>
      </c>
      <c r="BC106" s="128" t="str">
        <f t="shared" si="108"/>
        <v/>
      </c>
      <c r="BD106" s="65"/>
      <c r="BE106" s="27"/>
      <c r="BF106" s="22">
        <f t="shared" si="80"/>
        <v>0</v>
      </c>
      <c r="BG106" s="65"/>
      <c r="BH106" s="27"/>
      <c r="BI106" s="22">
        <f t="shared" si="81"/>
        <v>0</v>
      </c>
      <c r="BJ106" s="65"/>
      <c r="BK106" s="27"/>
      <c r="BL106" s="22">
        <f t="shared" si="82"/>
        <v>0</v>
      </c>
      <c r="BM106" s="65"/>
      <c r="BN106" s="27"/>
      <c r="BO106" s="150">
        <f t="shared" si="83"/>
        <v>0</v>
      </c>
      <c r="BP106" s="95" t="str">
        <f t="shared" si="84"/>
        <v/>
      </c>
      <c r="BQ106" s="22" t="str">
        <f t="shared" si="85"/>
        <v/>
      </c>
      <c r="BR106" s="57">
        <f>IF(BP106&lt;&gt;"",VLOOKUP(BQ106,Point!$A$3:$B$122,2),0)</f>
        <v>0</v>
      </c>
      <c r="BS106" s="64" t="str">
        <f t="shared" si="109"/>
        <v/>
      </c>
    </row>
    <row r="107" spans="1:71" ht="13.1" x14ac:dyDescent="0.25">
      <c r="A107" s="41" t="str">
        <f t="shared" si="86"/>
        <v/>
      </c>
      <c r="B107" s="52" t="str">
        <f t="shared" si="79"/>
        <v/>
      </c>
      <c r="C107" s="34"/>
      <c r="D107" s="29"/>
      <c r="E107" s="29"/>
      <c r="F107" s="29"/>
      <c r="G107" s="31"/>
      <c r="H107" s="48"/>
      <c r="I107" s="53" t="str">
        <f t="shared" si="87"/>
        <v/>
      </c>
      <c r="J107" s="54" t="str">
        <f t="shared" si="88"/>
        <v/>
      </c>
      <c r="K107" s="54" t="str">
        <f t="shared" si="89"/>
        <v/>
      </c>
      <c r="L107" s="55" t="str">
        <f t="shared" si="90"/>
        <v/>
      </c>
      <c r="M107" s="36" t="str">
        <f t="shared" si="91"/>
        <v/>
      </c>
      <c r="N107" s="26"/>
      <c r="O107" s="43">
        <f>IF(N107,VLOOKUP(N107,Point!$A$3:$B$122,2),0)</f>
        <v>0</v>
      </c>
      <c r="P107" s="61" t="str">
        <f t="shared" si="92"/>
        <v/>
      </c>
      <c r="Q107" s="35"/>
      <c r="R107" s="26"/>
      <c r="S107" s="100"/>
      <c r="T107" s="102" t="str">
        <f t="shared" si="93"/>
        <v/>
      </c>
      <c r="U107" s="35"/>
      <c r="V107" s="29"/>
      <c r="W107" s="105"/>
      <c r="X107" s="102" t="str">
        <f t="shared" si="94"/>
        <v/>
      </c>
      <c r="Y107" s="119" t="str">
        <f t="shared" si="95"/>
        <v/>
      </c>
      <c r="Z107" s="35"/>
      <c r="AA107" s="26"/>
      <c r="AB107" s="100"/>
      <c r="AC107" s="102" t="str">
        <f t="shared" si="96"/>
        <v/>
      </c>
      <c r="AD107" s="35"/>
      <c r="AE107" s="26"/>
      <c r="AF107" s="105"/>
      <c r="AG107" s="102" t="str">
        <f t="shared" si="97"/>
        <v/>
      </c>
      <c r="AH107" s="119" t="str">
        <f t="shared" si="98"/>
        <v/>
      </c>
      <c r="AI107" s="41" t="str">
        <f t="shared" si="99"/>
        <v/>
      </c>
      <c r="AJ107" s="22" t="str">
        <f t="shared" si="100"/>
        <v/>
      </c>
      <c r="AK107" s="57">
        <f>IF(AJ107&lt;&gt;"",VLOOKUP(AJ107,Point!$A$3:$B$122,2),0)</f>
        <v>0</v>
      </c>
      <c r="AL107" s="61" t="str">
        <f t="shared" si="101"/>
        <v/>
      </c>
      <c r="AM107" s="35"/>
      <c r="AN107" s="26"/>
      <c r="AO107" s="100"/>
      <c r="AP107" s="102" t="str">
        <f t="shared" si="102"/>
        <v/>
      </c>
      <c r="AQ107" s="35"/>
      <c r="AR107" s="29"/>
      <c r="AS107" s="105"/>
      <c r="AT107" s="95" t="str">
        <f t="shared" si="103"/>
        <v/>
      </c>
      <c r="AU107" s="22" t="str">
        <f t="shared" si="104"/>
        <v/>
      </c>
      <c r="AV107" s="87">
        <f>IF(AND(AU107&lt;&gt;"",AU107&gt;Point!$I$8),AU107-Point!$I$8,0)</f>
        <v>0</v>
      </c>
      <c r="AW107" s="22">
        <f>IF(AV107&lt;&gt;0,VLOOKUP(AV107,Point!$I$11:$J$48,2),0)</f>
        <v>0</v>
      </c>
      <c r="AX107" s="26"/>
      <c r="AY107" s="22" t="str">
        <f t="shared" si="105"/>
        <v/>
      </c>
      <c r="AZ107" s="22" t="str">
        <f t="shared" si="106"/>
        <v/>
      </c>
      <c r="BA107" s="22" t="str">
        <f t="shared" si="107"/>
        <v/>
      </c>
      <c r="BB107" s="43">
        <f>IF(AY107&lt;&gt;"",VLOOKUP(BA107,Point!$A$3:$B$122,2),0)</f>
        <v>0</v>
      </c>
      <c r="BC107" s="128" t="str">
        <f t="shared" si="108"/>
        <v/>
      </c>
      <c r="BD107" s="65"/>
      <c r="BE107" s="27"/>
      <c r="BF107" s="22">
        <f t="shared" si="80"/>
        <v>0</v>
      </c>
      <c r="BG107" s="65"/>
      <c r="BH107" s="27"/>
      <c r="BI107" s="22">
        <f t="shared" si="81"/>
        <v>0</v>
      </c>
      <c r="BJ107" s="65"/>
      <c r="BK107" s="27"/>
      <c r="BL107" s="22">
        <f t="shared" si="82"/>
        <v>0</v>
      </c>
      <c r="BM107" s="65"/>
      <c r="BN107" s="27"/>
      <c r="BO107" s="150">
        <f t="shared" si="83"/>
        <v>0</v>
      </c>
      <c r="BP107" s="95" t="str">
        <f t="shared" si="84"/>
        <v/>
      </c>
      <c r="BQ107" s="22" t="str">
        <f t="shared" si="85"/>
        <v/>
      </c>
      <c r="BR107" s="57">
        <f>IF(BP107&lt;&gt;"",VLOOKUP(BQ107,Point!$A$3:$B$122,2),0)</f>
        <v>0</v>
      </c>
      <c r="BS107" s="64" t="str">
        <f t="shared" si="109"/>
        <v/>
      </c>
    </row>
    <row r="108" spans="1:71" ht="13.1" x14ac:dyDescent="0.25">
      <c r="A108" s="41" t="str">
        <f t="shared" si="86"/>
        <v/>
      </c>
      <c r="B108" s="52" t="str">
        <f t="shared" si="79"/>
        <v/>
      </c>
      <c r="C108" s="34"/>
      <c r="D108" s="29"/>
      <c r="E108" s="29"/>
      <c r="F108" s="29"/>
      <c r="G108" s="31"/>
      <c r="H108" s="48"/>
      <c r="I108" s="53" t="str">
        <f t="shared" si="87"/>
        <v/>
      </c>
      <c r="J108" s="54" t="str">
        <f t="shared" si="88"/>
        <v/>
      </c>
      <c r="K108" s="54" t="str">
        <f t="shared" si="89"/>
        <v/>
      </c>
      <c r="L108" s="55" t="str">
        <f t="shared" si="90"/>
        <v/>
      </c>
      <c r="M108" s="36" t="str">
        <f t="shared" si="91"/>
        <v/>
      </c>
      <c r="N108" s="26"/>
      <c r="O108" s="43">
        <f>IF(N108,VLOOKUP(N108,Point!$A$3:$B$122,2),0)</f>
        <v>0</v>
      </c>
      <c r="P108" s="61" t="str">
        <f t="shared" si="92"/>
        <v/>
      </c>
      <c r="Q108" s="35"/>
      <c r="R108" s="26"/>
      <c r="S108" s="100"/>
      <c r="T108" s="102" t="str">
        <f t="shared" si="93"/>
        <v/>
      </c>
      <c r="U108" s="35"/>
      <c r="V108" s="29"/>
      <c r="W108" s="105"/>
      <c r="X108" s="102" t="str">
        <f t="shared" si="94"/>
        <v/>
      </c>
      <c r="Y108" s="119" t="str">
        <f t="shared" si="95"/>
        <v/>
      </c>
      <c r="Z108" s="35"/>
      <c r="AA108" s="26"/>
      <c r="AB108" s="100"/>
      <c r="AC108" s="102" t="str">
        <f t="shared" si="96"/>
        <v/>
      </c>
      <c r="AD108" s="35"/>
      <c r="AE108" s="26"/>
      <c r="AF108" s="105"/>
      <c r="AG108" s="102" t="str">
        <f t="shared" si="97"/>
        <v/>
      </c>
      <c r="AH108" s="119" t="str">
        <f t="shared" si="98"/>
        <v/>
      </c>
      <c r="AI108" s="41" t="str">
        <f t="shared" si="99"/>
        <v/>
      </c>
      <c r="AJ108" s="22" t="str">
        <f t="shared" si="100"/>
        <v/>
      </c>
      <c r="AK108" s="57">
        <f>IF(AJ108&lt;&gt;"",VLOOKUP(AJ108,Point!$A$3:$B$122,2),0)</f>
        <v>0</v>
      </c>
      <c r="AL108" s="61" t="str">
        <f t="shared" si="101"/>
        <v/>
      </c>
      <c r="AM108" s="35"/>
      <c r="AN108" s="26"/>
      <c r="AO108" s="100"/>
      <c r="AP108" s="102" t="str">
        <f t="shared" si="102"/>
        <v/>
      </c>
      <c r="AQ108" s="35"/>
      <c r="AR108" s="29"/>
      <c r="AS108" s="105"/>
      <c r="AT108" s="95" t="str">
        <f t="shared" si="103"/>
        <v/>
      </c>
      <c r="AU108" s="22" t="str">
        <f t="shared" si="104"/>
        <v/>
      </c>
      <c r="AV108" s="87">
        <f>IF(AND(AU108&lt;&gt;"",AU108&gt;Point!$I$8),AU108-Point!$I$8,0)</f>
        <v>0</v>
      </c>
      <c r="AW108" s="22">
        <f>IF(AV108&lt;&gt;0,VLOOKUP(AV108,Point!$I$11:$J$48,2),0)</f>
        <v>0</v>
      </c>
      <c r="AX108" s="26"/>
      <c r="AY108" s="22" t="str">
        <f t="shared" si="105"/>
        <v/>
      </c>
      <c r="AZ108" s="22" t="str">
        <f t="shared" si="106"/>
        <v/>
      </c>
      <c r="BA108" s="22" t="str">
        <f t="shared" si="107"/>
        <v/>
      </c>
      <c r="BB108" s="43">
        <f>IF(AY108&lt;&gt;"",VLOOKUP(BA108,Point!$A$3:$B$122,2),0)</f>
        <v>0</v>
      </c>
      <c r="BC108" s="128" t="str">
        <f t="shared" si="108"/>
        <v/>
      </c>
      <c r="BD108" s="65"/>
      <c r="BE108" s="27"/>
      <c r="BF108" s="22">
        <f t="shared" si="80"/>
        <v>0</v>
      </c>
      <c r="BG108" s="65"/>
      <c r="BH108" s="27"/>
      <c r="BI108" s="22">
        <f t="shared" si="81"/>
        <v>0</v>
      </c>
      <c r="BJ108" s="65"/>
      <c r="BK108" s="27"/>
      <c r="BL108" s="22">
        <f t="shared" si="82"/>
        <v>0</v>
      </c>
      <c r="BM108" s="65"/>
      <c r="BN108" s="27"/>
      <c r="BO108" s="150">
        <f t="shared" si="83"/>
        <v>0</v>
      </c>
      <c r="BP108" s="95" t="str">
        <f t="shared" si="84"/>
        <v/>
      </c>
      <c r="BQ108" s="22" t="str">
        <f t="shared" si="85"/>
        <v/>
      </c>
      <c r="BR108" s="57">
        <f>IF(BP108&lt;&gt;"",VLOOKUP(BQ108,Point!$A$3:$B$122,2),0)</f>
        <v>0</v>
      </c>
      <c r="BS108" s="64" t="str">
        <f t="shared" si="109"/>
        <v/>
      </c>
    </row>
    <row r="109" spans="1:71" ht="13.1" x14ac:dyDescent="0.25">
      <c r="A109" s="41" t="str">
        <f t="shared" si="86"/>
        <v/>
      </c>
      <c r="B109" s="52" t="str">
        <f t="shared" si="79"/>
        <v/>
      </c>
      <c r="C109" s="34"/>
      <c r="D109" s="29"/>
      <c r="E109" s="29"/>
      <c r="F109" s="29"/>
      <c r="G109" s="31"/>
      <c r="H109" s="48"/>
      <c r="I109" s="53" t="str">
        <f t="shared" si="87"/>
        <v/>
      </c>
      <c r="J109" s="54" t="str">
        <f t="shared" si="88"/>
        <v/>
      </c>
      <c r="K109" s="54" t="str">
        <f t="shared" si="89"/>
        <v/>
      </c>
      <c r="L109" s="55" t="str">
        <f t="shared" si="90"/>
        <v/>
      </c>
      <c r="M109" s="36" t="str">
        <f t="shared" si="91"/>
        <v/>
      </c>
      <c r="N109" s="26"/>
      <c r="O109" s="43">
        <f>IF(N109,VLOOKUP(N109,Point!$A$3:$B$122,2),0)</f>
        <v>0</v>
      </c>
      <c r="P109" s="61" t="str">
        <f t="shared" si="92"/>
        <v/>
      </c>
      <c r="Q109" s="35"/>
      <c r="R109" s="26"/>
      <c r="S109" s="100"/>
      <c r="T109" s="102" t="str">
        <f t="shared" si="93"/>
        <v/>
      </c>
      <c r="U109" s="35"/>
      <c r="V109" s="29"/>
      <c r="W109" s="105"/>
      <c r="X109" s="102" t="str">
        <f t="shared" si="94"/>
        <v/>
      </c>
      <c r="Y109" s="119" t="str">
        <f t="shared" si="95"/>
        <v/>
      </c>
      <c r="Z109" s="35"/>
      <c r="AA109" s="26"/>
      <c r="AB109" s="100"/>
      <c r="AC109" s="102" t="str">
        <f t="shared" si="96"/>
        <v/>
      </c>
      <c r="AD109" s="35"/>
      <c r="AE109" s="26"/>
      <c r="AF109" s="105"/>
      <c r="AG109" s="102" t="str">
        <f t="shared" si="97"/>
        <v/>
      </c>
      <c r="AH109" s="119" t="str">
        <f t="shared" si="98"/>
        <v/>
      </c>
      <c r="AI109" s="41" t="str">
        <f t="shared" si="99"/>
        <v/>
      </c>
      <c r="AJ109" s="22" t="str">
        <f t="shared" si="100"/>
        <v/>
      </c>
      <c r="AK109" s="57">
        <f>IF(AJ109&lt;&gt;"",VLOOKUP(AJ109,Point!$A$3:$B$122,2),0)</f>
        <v>0</v>
      </c>
      <c r="AL109" s="61" t="str">
        <f t="shared" si="101"/>
        <v/>
      </c>
      <c r="AM109" s="35"/>
      <c r="AN109" s="26"/>
      <c r="AO109" s="100"/>
      <c r="AP109" s="102" t="str">
        <f t="shared" si="102"/>
        <v/>
      </c>
      <c r="AQ109" s="35"/>
      <c r="AR109" s="29"/>
      <c r="AS109" s="105"/>
      <c r="AT109" s="95" t="str">
        <f t="shared" si="103"/>
        <v/>
      </c>
      <c r="AU109" s="22" t="str">
        <f t="shared" si="104"/>
        <v/>
      </c>
      <c r="AV109" s="87">
        <f>IF(AND(AU109&lt;&gt;"",AU109&gt;Point!$I$8),AU109-Point!$I$8,0)</f>
        <v>0</v>
      </c>
      <c r="AW109" s="22">
        <f>IF(AV109&lt;&gt;0,VLOOKUP(AV109,Point!$I$11:$J$48,2),0)</f>
        <v>0</v>
      </c>
      <c r="AX109" s="26"/>
      <c r="AY109" s="22" t="str">
        <f t="shared" si="105"/>
        <v/>
      </c>
      <c r="AZ109" s="22" t="str">
        <f t="shared" si="106"/>
        <v/>
      </c>
      <c r="BA109" s="22" t="str">
        <f t="shared" si="107"/>
        <v/>
      </c>
      <c r="BB109" s="43">
        <f>IF(AY109&lt;&gt;"",VLOOKUP(BA109,Point!$A$3:$B$122,2),0)</f>
        <v>0</v>
      </c>
      <c r="BC109" s="128" t="str">
        <f t="shared" si="108"/>
        <v/>
      </c>
      <c r="BD109" s="65"/>
      <c r="BE109" s="27"/>
      <c r="BF109" s="22">
        <f t="shared" si="80"/>
        <v>0</v>
      </c>
      <c r="BG109" s="65"/>
      <c r="BH109" s="27"/>
      <c r="BI109" s="22">
        <f t="shared" si="81"/>
        <v>0</v>
      </c>
      <c r="BJ109" s="65"/>
      <c r="BK109" s="27"/>
      <c r="BL109" s="22">
        <f t="shared" si="82"/>
        <v>0</v>
      </c>
      <c r="BM109" s="65"/>
      <c r="BN109" s="27"/>
      <c r="BO109" s="150">
        <f t="shared" si="83"/>
        <v>0</v>
      </c>
      <c r="BP109" s="95" t="str">
        <f t="shared" si="84"/>
        <v/>
      </c>
      <c r="BQ109" s="22" t="str">
        <f t="shared" si="85"/>
        <v/>
      </c>
      <c r="BR109" s="57">
        <f>IF(BP109&lt;&gt;"",VLOOKUP(BQ109,Point!$A$3:$B$122,2),0)</f>
        <v>0</v>
      </c>
      <c r="BS109" s="64" t="str">
        <f t="shared" si="109"/>
        <v/>
      </c>
    </row>
    <row r="110" spans="1:71" ht="13.1" x14ac:dyDescent="0.25">
      <c r="A110" s="41" t="str">
        <f t="shared" si="86"/>
        <v/>
      </c>
      <c r="B110" s="52" t="str">
        <f t="shared" si="79"/>
        <v/>
      </c>
      <c r="C110" s="34"/>
      <c r="D110" s="29"/>
      <c r="E110" s="29"/>
      <c r="F110" s="29"/>
      <c r="G110" s="31"/>
      <c r="H110" s="48"/>
      <c r="I110" s="53" t="str">
        <f t="shared" si="87"/>
        <v/>
      </c>
      <c r="J110" s="54" t="str">
        <f t="shared" si="88"/>
        <v/>
      </c>
      <c r="K110" s="54" t="str">
        <f t="shared" si="89"/>
        <v/>
      </c>
      <c r="L110" s="55" t="str">
        <f t="shared" si="90"/>
        <v/>
      </c>
      <c r="M110" s="36" t="str">
        <f t="shared" si="91"/>
        <v/>
      </c>
      <c r="N110" s="26"/>
      <c r="O110" s="43">
        <f>IF(N110,VLOOKUP(N110,Point!$A$3:$B$122,2),0)</f>
        <v>0</v>
      </c>
      <c r="P110" s="61" t="str">
        <f t="shared" si="92"/>
        <v/>
      </c>
      <c r="Q110" s="35"/>
      <c r="R110" s="26"/>
      <c r="S110" s="100"/>
      <c r="T110" s="102" t="str">
        <f t="shared" si="93"/>
        <v/>
      </c>
      <c r="U110" s="35"/>
      <c r="V110" s="29"/>
      <c r="W110" s="105"/>
      <c r="X110" s="102" t="str">
        <f t="shared" si="94"/>
        <v/>
      </c>
      <c r="Y110" s="119" t="str">
        <f t="shared" si="95"/>
        <v/>
      </c>
      <c r="Z110" s="35"/>
      <c r="AA110" s="26"/>
      <c r="AB110" s="100"/>
      <c r="AC110" s="102" t="str">
        <f t="shared" si="96"/>
        <v/>
      </c>
      <c r="AD110" s="35"/>
      <c r="AE110" s="26"/>
      <c r="AF110" s="105"/>
      <c r="AG110" s="102" t="str">
        <f t="shared" si="97"/>
        <v/>
      </c>
      <c r="AH110" s="119" t="str">
        <f t="shared" si="98"/>
        <v/>
      </c>
      <c r="AI110" s="41" t="str">
        <f t="shared" si="99"/>
        <v/>
      </c>
      <c r="AJ110" s="22" t="str">
        <f t="shared" si="100"/>
        <v/>
      </c>
      <c r="AK110" s="57">
        <f>IF(AJ110&lt;&gt;"",VLOOKUP(AJ110,Point!$A$3:$B$122,2),0)</f>
        <v>0</v>
      </c>
      <c r="AL110" s="61" t="str">
        <f t="shared" si="101"/>
        <v/>
      </c>
      <c r="AM110" s="35"/>
      <c r="AN110" s="26"/>
      <c r="AO110" s="100"/>
      <c r="AP110" s="102" t="str">
        <f t="shared" si="102"/>
        <v/>
      </c>
      <c r="AQ110" s="35"/>
      <c r="AR110" s="29"/>
      <c r="AS110" s="105"/>
      <c r="AT110" s="95" t="str">
        <f t="shared" si="103"/>
        <v/>
      </c>
      <c r="AU110" s="22" t="str">
        <f t="shared" si="104"/>
        <v/>
      </c>
      <c r="AV110" s="87">
        <f>IF(AND(AU110&lt;&gt;"",AU110&gt;Point!$I$8),AU110-Point!$I$8,0)</f>
        <v>0</v>
      </c>
      <c r="AW110" s="22">
        <f>IF(AV110&lt;&gt;0,VLOOKUP(AV110,Point!$I$11:$J$48,2),0)</f>
        <v>0</v>
      </c>
      <c r="AX110" s="26"/>
      <c r="AY110" s="22" t="str">
        <f t="shared" si="105"/>
        <v/>
      </c>
      <c r="AZ110" s="22" t="str">
        <f t="shared" si="106"/>
        <v/>
      </c>
      <c r="BA110" s="22" t="str">
        <f t="shared" si="107"/>
        <v/>
      </c>
      <c r="BB110" s="43">
        <f>IF(AY110&lt;&gt;"",VLOOKUP(BA110,Point!$A$3:$B$122,2),0)</f>
        <v>0</v>
      </c>
      <c r="BC110" s="128" t="str">
        <f t="shared" si="108"/>
        <v/>
      </c>
      <c r="BD110" s="65"/>
      <c r="BE110" s="27"/>
      <c r="BF110" s="22">
        <f t="shared" si="80"/>
        <v>0</v>
      </c>
      <c r="BG110" s="65"/>
      <c r="BH110" s="27"/>
      <c r="BI110" s="22">
        <f t="shared" si="81"/>
        <v>0</v>
      </c>
      <c r="BJ110" s="65"/>
      <c r="BK110" s="27"/>
      <c r="BL110" s="22">
        <f t="shared" si="82"/>
        <v>0</v>
      </c>
      <c r="BM110" s="65"/>
      <c r="BN110" s="27"/>
      <c r="BO110" s="150">
        <f t="shared" si="83"/>
        <v>0</v>
      </c>
      <c r="BP110" s="95" t="str">
        <f t="shared" si="84"/>
        <v/>
      </c>
      <c r="BQ110" s="22" t="str">
        <f t="shared" si="85"/>
        <v/>
      </c>
      <c r="BR110" s="57">
        <f>IF(BP110&lt;&gt;"",VLOOKUP(BQ110,Point!$A$3:$B$122,2),0)</f>
        <v>0</v>
      </c>
      <c r="BS110" s="64" t="str">
        <f t="shared" si="109"/>
        <v/>
      </c>
    </row>
    <row r="111" spans="1:71" ht="13.1" x14ac:dyDescent="0.25">
      <c r="A111" s="41" t="str">
        <f t="shared" si="86"/>
        <v/>
      </c>
      <c r="B111" s="52" t="str">
        <f t="shared" si="79"/>
        <v/>
      </c>
      <c r="C111" s="34"/>
      <c r="D111" s="29"/>
      <c r="E111" s="29"/>
      <c r="F111" s="29"/>
      <c r="G111" s="31"/>
      <c r="H111" s="48"/>
      <c r="I111" s="53" t="str">
        <f t="shared" si="87"/>
        <v/>
      </c>
      <c r="J111" s="54" t="str">
        <f t="shared" si="88"/>
        <v/>
      </c>
      <c r="K111" s="54" t="str">
        <f t="shared" si="89"/>
        <v/>
      </c>
      <c r="L111" s="55" t="str">
        <f t="shared" si="90"/>
        <v/>
      </c>
      <c r="M111" s="36" t="str">
        <f t="shared" si="91"/>
        <v/>
      </c>
      <c r="N111" s="26"/>
      <c r="O111" s="43">
        <f>IF(N111,VLOOKUP(N111,Point!$A$3:$B$122,2),0)</f>
        <v>0</v>
      </c>
      <c r="P111" s="61" t="str">
        <f t="shared" si="92"/>
        <v/>
      </c>
      <c r="Q111" s="35"/>
      <c r="R111" s="26"/>
      <c r="S111" s="100"/>
      <c r="T111" s="102" t="str">
        <f t="shared" si="93"/>
        <v/>
      </c>
      <c r="U111" s="35"/>
      <c r="V111" s="29"/>
      <c r="W111" s="105"/>
      <c r="X111" s="102" t="str">
        <f t="shared" si="94"/>
        <v/>
      </c>
      <c r="Y111" s="119" t="str">
        <f t="shared" si="95"/>
        <v/>
      </c>
      <c r="Z111" s="35"/>
      <c r="AA111" s="26"/>
      <c r="AB111" s="100"/>
      <c r="AC111" s="102" t="str">
        <f t="shared" si="96"/>
        <v/>
      </c>
      <c r="AD111" s="35"/>
      <c r="AE111" s="26"/>
      <c r="AF111" s="105"/>
      <c r="AG111" s="102" t="str">
        <f t="shared" si="97"/>
        <v/>
      </c>
      <c r="AH111" s="119" t="str">
        <f t="shared" si="98"/>
        <v/>
      </c>
      <c r="AI111" s="41" t="str">
        <f t="shared" si="99"/>
        <v/>
      </c>
      <c r="AJ111" s="22" t="str">
        <f t="shared" si="100"/>
        <v/>
      </c>
      <c r="AK111" s="57">
        <f>IF(AJ111&lt;&gt;"",VLOOKUP(AJ111,Point!$A$3:$B$122,2),0)</f>
        <v>0</v>
      </c>
      <c r="AL111" s="61" t="str">
        <f t="shared" si="101"/>
        <v/>
      </c>
      <c r="AM111" s="35"/>
      <c r="AN111" s="26"/>
      <c r="AO111" s="100"/>
      <c r="AP111" s="102" t="str">
        <f t="shared" si="102"/>
        <v/>
      </c>
      <c r="AQ111" s="35"/>
      <c r="AR111" s="29"/>
      <c r="AS111" s="105"/>
      <c r="AT111" s="95" t="str">
        <f t="shared" si="103"/>
        <v/>
      </c>
      <c r="AU111" s="22" t="str">
        <f t="shared" si="104"/>
        <v/>
      </c>
      <c r="AV111" s="87">
        <f>IF(AND(AU111&lt;&gt;"",AU111&gt;Point!$I$8),AU111-Point!$I$8,0)</f>
        <v>0</v>
      </c>
      <c r="AW111" s="22">
        <f>IF(AV111&lt;&gt;0,VLOOKUP(AV111,Point!$I$11:$J$48,2),0)</f>
        <v>0</v>
      </c>
      <c r="AX111" s="26"/>
      <c r="AY111" s="22" t="str">
        <f t="shared" si="105"/>
        <v/>
      </c>
      <c r="AZ111" s="22" t="str">
        <f t="shared" si="106"/>
        <v/>
      </c>
      <c r="BA111" s="22" t="str">
        <f t="shared" si="107"/>
        <v/>
      </c>
      <c r="BB111" s="43">
        <f>IF(AY111&lt;&gt;"",VLOOKUP(BA111,Point!$A$3:$B$122,2),0)</f>
        <v>0</v>
      </c>
      <c r="BC111" s="128" t="str">
        <f t="shared" si="108"/>
        <v/>
      </c>
      <c r="BD111" s="65"/>
      <c r="BE111" s="27"/>
      <c r="BF111" s="22">
        <f t="shared" si="80"/>
        <v>0</v>
      </c>
      <c r="BG111" s="65"/>
      <c r="BH111" s="27"/>
      <c r="BI111" s="22">
        <f t="shared" si="81"/>
        <v>0</v>
      </c>
      <c r="BJ111" s="65"/>
      <c r="BK111" s="27"/>
      <c r="BL111" s="22">
        <f t="shared" si="82"/>
        <v>0</v>
      </c>
      <c r="BM111" s="65"/>
      <c r="BN111" s="27"/>
      <c r="BO111" s="150">
        <f t="shared" si="83"/>
        <v>0</v>
      </c>
      <c r="BP111" s="95" t="str">
        <f t="shared" si="84"/>
        <v/>
      </c>
      <c r="BQ111" s="22" t="str">
        <f t="shared" si="85"/>
        <v/>
      </c>
      <c r="BR111" s="57">
        <f>IF(BP111&lt;&gt;"",VLOOKUP(BQ111,Point!$A$3:$B$122,2),0)</f>
        <v>0</v>
      </c>
      <c r="BS111" s="64" t="str">
        <f t="shared" si="109"/>
        <v/>
      </c>
    </row>
    <row r="112" spans="1:71" ht="13.1" x14ac:dyDescent="0.25">
      <c r="A112" s="41" t="str">
        <f t="shared" si="86"/>
        <v/>
      </c>
      <c r="B112" s="52" t="str">
        <f t="shared" si="79"/>
        <v/>
      </c>
      <c r="C112" s="34"/>
      <c r="D112" s="29"/>
      <c r="E112" s="29"/>
      <c r="F112" s="29"/>
      <c r="G112" s="31"/>
      <c r="H112" s="48"/>
      <c r="I112" s="53" t="str">
        <f t="shared" si="87"/>
        <v/>
      </c>
      <c r="J112" s="54" t="str">
        <f t="shared" si="88"/>
        <v/>
      </c>
      <c r="K112" s="54" t="str">
        <f t="shared" si="89"/>
        <v/>
      </c>
      <c r="L112" s="55" t="str">
        <f t="shared" si="90"/>
        <v/>
      </c>
      <c r="M112" s="36" t="str">
        <f t="shared" si="91"/>
        <v/>
      </c>
      <c r="N112" s="26"/>
      <c r="O112" s="43">
        <f>IF(N112,VLOOKUP(N112,Point!$A$3:$B$122,2),0)</f>
        <v>0</v>
      </c>
      <c r="P112" s="61" t="str">
        <f t="shared" si="92"/>
        <v/>
      </c>
      <c r="Q112" s="35"/>
      <c r="R112" s="26"/>
      <c r="S112" s="100"/>
      <c r="T112" s="102" t="str">
        <f t="shared" si="93"/>
        <v/>
      </c>
      <c r="U112" s="35"/>
      <c r="V112" s="29"/>
      <c r="W112" s="105"/>
      <c r="X112" s="102" t="str">
        <f t="shared" si="94"/>
        <v/>
      </c>
      <c r="Y112" s="119" t="str">
        <f t="shared" si="95"/>
        <v/>
      </c>
      <c r="Z112" s="35"/>
      <c r="AA112" s="26"/>
      <c r="AB112" s="100"/>
      <c r="AC112" s="102" t="str">
        <f t="shared" si="96"/>
        <v/>
      </c>
      <c r="AD112" s="35"/>
      <c r="AE112" s="26"/>
      <c r="AF112" s="105"/>
      <c r="AG112" s="102" t="str">
        <f t="shared" si="97"/>
        <v/>
      </c>
      <c r="AH112" s="119" t="str">
        <f t="shared" si="98"/>
        <v/>
      </c>
      <c r="AI112" s="41" t="str">
        <f t="shared" si="99"/>
        <v/>
      </c>
      <c r="AJ112" s="22" t="str">
        <f t="shared" si="100"/>
        <v/>
      </c>
      <c r="AK112" s="57">
        <f>IF(AJ112&lt;&gt;"",VLOOKUP(AJ112,Point!$A$3:$B$122,2),0)</f>
        <v>0</v>
      </c>
      <c r="AL112" s="61" t="str">
        <f t="shared" si="101"/>
        <v/>
      </c>
      <c r="AM112" s="35"/>
      <c r="AN112" s="26"/>
      <c r="AO112" s="100"/>
      <c r="AP112" s="102" t="str">
        <f t="shared" si="102"/>
        <v/>
      </c>
      <c r="AQ112" s="35"/>
      <c r="AR112" s="29"/>
      <c r="AS112" s="105"/>
      <c r="AT112" s="95" t="str">
        <f t="shared" si="103"/>
        <v/>
      </c>
      <c r="AU112" s="22" t="str">
        <f t="shared" si="104"/>
        <v/>
      </c>
      <c r="AV112" s="87">
        <f>IF(AND(AU112&lt;&gt;"",AU112&gt;Point!$I$8),AU112-Point!$I$8,0)</f>
        <v>0</v>
      </c>
      <c r="AW112" s="22">
        <f>IF(AV112&lt;&gt;0,VLOOKUP(AV112,Point!$I$11:$J$48,2),0)</f>
        <v>0</v>
      </c>
      <c r="AX112" s="26"/>
      <c r="AY112" s="22" t="str">
        <f t="shared" si="105"/>
        <v/>
      </c>
      <c r="AZ112" s="22" t="str">
        <f t="shared" si="106"/>
        <v/>
      </c>
      <c r="BA112" s="22" t="str">
        <f t="shared" si="107"/>
        <v/>
      </c>
      <c r="BB112" s="43">
        <f>IF(AY112&lt;&gt;"",VLOOKUP(BA112,Point!$A$3:$B$122,2),0)</f>
        <v>0</v>
      </c>
      <c r="BC112" s="128" t="str">
        <f t="shared" si="108"/>
        <v/>
      </c>
      <c r="BD112" s="65"/>
      <c r="BE112" s="27"/>
      <c r="BF112" s="22">
        <f t="shared" si="80"/>
        <v>0</v>
      </c>
      <c r="BG112" s="65"/>
      <c r="BH112" s="27"/>
      <c r="BI112" s="22">
        <f t="shared" si="81"/>
        <v>0</v>
      </c>
      <c r="BJ112" s="65"/>
      <c r="BK112" s="27"/>
      <c r="BL112" s="22">
        <f t="shared" si="82"/>
        <v>0</v>
      </c>
      <c r="BM112" s="65"/>
      <c r="BN112" s="27"/>
      <c r="BO112" s="150">
        <f t="shared" si="83"/>
        <v>0</v>
      </c>
      <c r="BP112" s="95" t="str">
        <f t="shared" si="84"/>
        <v/>
      </c>
      <c r="BQ112" s="22" t="str">
        <f t="shared" si="85"/>
        <v/>
      </c>
      <c r="BR112" s="57">
        <f>IF(BP112&lt;&gt;"",VLOOKUP(BQ112,Point!$A$3:$B$122,2),0)</f>
        <v>0</v>
      </c>
      <c r="BS112" s="64" t="str">
        <f t="shared" si="109"/>
        <v/>
      </c>
    </row>
    <row r="113" spans="1:71" ht="13.1" x14ac:dyDescent="0.25">
      <c r="A113" s="41" t="str">
        <f t="shared" si="86"/>
        <v/>
      </c>
      <c r="B113" s="52" t="str">
        <f t="shared" si="79"/>
        <v/>
      </c>
      <c r="C113" s="34"/>
      <c r="D113" s="29"/>
      <c r="E113" s="29"/>
      <c r="F113" s="29"/>
      <c r="G113" s="31"/>
      <c r="H113" s="48"/>
      <c r="I113" s="53" t="str">
        <f t="shared" si="87"/>
        <v/>
      </c>
      <c r="J113" s="54" t="str">
        <f t="shared" si="88"/>
        <v/>
      </c>
      <c r="K113" s="54" t="str">
        <f t="shared" si="89"/>
        <v/>
      </c>
      <c r="L113" s="55" t="str">
        <f t="shared" si="90"/>
        <v/>
      </c>
      <c r="M113" s="36" t="str">
        <f t="shared" si="91"/>
        <v/>
      </c>
      <c r="N113" s="26"/>
      <c r="O113" s="43">
        <f>IF(N113,VLOOKUP(N113,Point!$A$3:$B$122,2),0)</f>
        <v>0</v>
      </c>
      <c r="P113" s="61" t="str">
        <f t="shared" si="92"/>
        <v/>
      </c>
      <c r="Q113" s="35"/>
      <c r="R113" s="26"/>
      <c r="S113" s="100"/>
      <c r="T113" s="102" t="str">
        <f t="shared" si="93"/>
        <v/>
      </c>
      <c r="U113" s="35"/>
      <c r="V113" s="29"/>
      <c r="W113" s="105"/>
      <c r="X113" s="102" t="str">
        <f t="shared" si="94"/>
        <v/>
      </c>
      <c r="Y113" s="119" t="str">
        <f t="shared" si="95"/>
        <v/>
      </c>
      <c r="Z113" s="35"/>
      <c r="AA113" s="26"/>
      <c r="AB113" s="100"/>
      <c r="AC113" s="102" t="str">
        <f t="shared" si="96"/>
        <v/>
      </c>
      <c r="AD113" s="35"/>
      <c r="AE113" s="26"/>
      <c r="AF113" s="105"/>
      <c r="AG113" s="102" t="str">
        <f t="shared" si="97"/>
        <v/>
      </c>
      <c r="AH113" s="119" t="str">
        <f t="shared" si="98"/>
        <v/>
      </c>
      <c r="AI113" s="41" t="str">
        <f t="shared" si="99"/>
        <v/>
      </c>
      <c r="AJ113" s="22" t="str">
        <f t="shared" si="100"/>
        <v/>
      </c>
      <c r="AK113" s="57">
        <f>IF(AJ113&lt;&gt;"",VLOOKUP(AJ113,Point!$A$3:$B$122,2),0)</f>
        <v>0</v>
      </c>
      <c r="AL113" s="61" t="str">
        <f t="shared" si="101"/>
        <v/>
      </c>
      <c r="AM113" s="35"/>
      <c r="AN113" s="26"/>
      <c r="AO113" s="100"/>
      <c r="AP113" s="102" t="str">
        <f t="shared" si="102"/>
        <v/>
      </c>
      <c r="AQ113" s="35"/>
      <c r="AR113" s="29"/>
      <c r="AS113" s="105"/>
      <c r="AT113" s="95" t="str">
        <f t="shared" si="103"/>
        <v/>
      </c>
      <c r="AU113" s="22" t="str">
        <f t="shared" si="104"/>
        <v/>
      </c>
      <c r="AV113" s="87">
        <f>IF(AND(AU113&lt;&gt;"",AU113&gt;Point!$I$8),AU113-Point!$I$8,0)</f>
        <v>0</v>
      </c>
      <c r="AW113" s="22">
        <f>IF(AV113&lt;&gt;0,VLOOKUP(AV113,Point!$I$11:$J$48,2),0)</f>
        <v>0</v>
      </c>
      <c r="AX113" s="26"/>
      <c r="AY113" s="22" t="str">
        <f t="shared" si="105"/>
        <v/>
      </c>
      <c r="AZ113" s="22" t="str">
        <f t="shared" si="106"/>
        <v/>
      </c>
      <c r="BA113" s="22" t="str">
        <f t="shared" si="107"/>
        <v/>
      </c>
      <c r="BB113" s="43">
        <f>IF(AY113&lt;&gt;"",VLOOKUP(BA113,Point!$A$3:$B$122,2),0)</f>
        <v>0</v>
      </c>
      <c r="BC113" s="128" t="str">
        <f t="shared" si="108"/>
        <v/>
      </c>
      <c r="BD113" s="65"/>
      <c r="BE113" s="27"/>
      <c r="BF113" s="22">
        <f t="shared" si="80"/>
        <v>0</v>
      </c>
      <c r="BG113" s="65"/>
      <c r="BH113" s="27"/>
      <c r="BI113" s="22">
        <f t="shared" si="81"/>
        <v>0</v>
      </c>
      <c r="BJ113" s="65"/>
      <c r="BK113" s="27"/>
      <c r="BL113" s="22">
        <f t="shared" si="82"/>
        <v>0</v>
      </c>
      <c r="BM113" s="65"/>
      <c r="BN113" s="27"/>
      <c r="BO113" s="150">
        <f t="shared" si="83"/>
        <v>0</v>
      </c>
      <c r="BP113" s="95" t="str">
        <f t="shared" si="84"/>
        <v/>
      </c>
      <c r="BQ113" s="22" t="str">
        <f t="shared" si="85"/>
        <v/>
      </c>
      <c r="BR113" s="57">
        <f>IF(BP113&lt;&gt;"",VLOOKUP(BQ113,Point!$A$3:$B$122,2),0)</f>
        <v>0</v>
      </c>
      <c r="BS113" s="64" t="str">
        <f t="shared" si="109"/>
        <v/>
      </c>
    </row>
    <row r="114" spans="1:71" ht="13.1" x14ac:dyDescent="0.25">
      <c r="A114" s="41" t="str">
        <f t="shared" si="86"/>
        <v/>
      </c>
      <c r="B114" s="52" t="str">
        <f t="shared" si="79"/>
        <v/>
      </c>
      <c r="C114" s="34"/>
      <c r="D114" s="29"/>
      <c r="E114" s="29"/>
      <c r="F114" s="29"/>
      <c r="G114" s="31"/>
      <c r="H114" s="48"/>
      <c r="I114" s="53" t="str">
        <f t="shared" si="87"/>
        <v/>
      </c>
      <c r="J114" s="54" t="str">
        <f t="shared" si="88"/>
        <v/>
      </c>
      <c r="K114" s="54" t="str">
        <f t="shared" si="89"/>
        <v/>
      </c>
      <c r="L114" s="55" t="str">
        <f t="shared" si="90"/>
        <v/>
      </c>
      <c r="M114" s="36" t="str">
        <f t="shared" si="91"/>
        <v/>
      </c>
      <c r="N114" s="26"/>
      <c r="O114" s="43">
        <f>IF(N114,VLOOKUP(N114,Point!$A$3:$B$122,2),0)</f>
        <v>0</v>
      </c>
      <c r="P114" s="61" t="str">
        <f t="shared" si="92"/>
        <v/>
      </c>
      <c r="Q114" s="35"/>
      <c r="R114" s="26"/>
      <c r="S114" s="100"/>
      <c r="T114" s="102" t="str">
        <f t="shared" si="93"/>
        <v/>
      </c>
      <c r="U114" s="35"/>
      <c r="V114" s="29"/>
      <c r="W114" s="105"/>
      <c r="X114" s="102" t="str">
        <f t="shared" si="94"/>
        <v/>
      </c>
      <c r="Y114" s="119" t="str">
        <f t="shared" si="95"/>
        <v/>
      </c>
      <c r="Z114" s="35"/>
      <c r="AA114" s="26"/>
      <c r="AB114" s="100"/>
      <c r="AC114" s="102" t="str">
        <f t="shared" si="96"/>
        <v/>
      </c>
      <c r="AD114" s="35"/>
      <c r="AE114" s="26"/>
      <c r="AF114" s="105"/>
      <c r="AG114" s="102" t="str">
        <f t="shared" si="97"/>
        <v/>
      </c>
      <c r="AH114" s="119" t="str">
        <f t="shared" si="98"/>
        <v/>
      </c>
      <c r="AI114" s="41" t="str">
        <f t="shared" si="99"/>
        <v/>
      </c>
      <c r="AJ114" s="22" t="str">
        <f t="shared" si="100"/>
        <v/>
      </c>
      <c r="AK114" s="57">
        <f>IF(AJ114&lt;&gt;"",VLOOKUP(AJ114,Point!$A$3:$B$122,2),0)</f>
        <v>0</v>
      </c>
      <c r="AL114" s="61" t="str">
        <f t="shared" si="101"/>
        <v/>
      </c>
      <c r="AM114" s="35"/>
      <c r="AN114" s="26"/>
      <c r="AO114" s="100"/>
      <c r="AP114" s="102" t="str">
        <f t="shared" si="102"/>
        <v/>
      </c>
      <c r="AQ114" s="35"/>
      <c r="AR114" s="29"/>
      <c r="AS114" s="105"/>
      <c r="AT114" s="95" t="str">
        <f t="shared" si="103"/>
        <v/>
      </c>
      <c r="AU114" s="22" t="str">
        <f t="shared" si="104"/>
        <v/>
      </c>
      <c r="AV114" s="87">
        <f>IF(AND(AU114&lt;&gt;"",AU114&gt;Point!$I$8),AU114-Point!$I$8,0)</f>
        <v>0</v>
      </c>
      <c r="AW114" s="22">
        <f>IF(AV114&lt;&gt;0,VLOOKUP(AV114,Point!$I$11:$J$48,2),0)</f>
        <v>0</v>
      </c>
      <c r="AX114" s="26"/>
      <c r="AY114" s="22" t="str">
        <f t="shared" si="105"/>
        <v/>
      </c>
      <c r="AZ114" s="22" t="str">
        <f t="shared" si="106"/>
        <v/>
      </c>
      <c r="BA114" s="22" t="str">
        <f t="shared" si="107"/>
        <v/>
      </c>
      <c r="BB114" s="43">
        <f>IF(AY114&lt;&gt;"",VLOOKUP(BA114,Point!$A$3:$B$122,2),0)</f>
        <v>0</v>
      </c>
      <c r="BC114" s="128" t="str">
        <f t="shared" si="108"/>
        <v/>
      </c>
      <c r="BD114" s="65"/>
      <c r="BE114" s="27"/>
      <c r="BF114" s="22">
        <f t="shared" si="80"/>
        <v>0</v>
      </c>
      <c r="BG114" s="65"/>
      <c r="BH114" s="27"/>
      <c r="BI114" s="22">
        <f t="shared" si="81"/>
        <v>0</v>
      </c>
      <c r="BJ114" s="65"/>
      <c r="BK114" s="27"/>
      <c r="BL114" s="22">
        <f t="shared" si="82"/>
        <v>0</v>
      </c>
      <c r="BM114" s="65"/>
      <c r="BN114" s="27"/>
      <c r="BO114" s="150">
        <f t="shared" si="83"/>
        <v>0</v>
      </c>
      <c r="BP114" s="95" t="str">
        <f t="shared" si="84"/>
        <v/>
      </c>
      <c r="BQ114" s="22" t="str">
        <f t="shared" si="85"/>
        <v/>
      </c>
      <c r="BR114" s="57">
        <f>IF(BP114&lt;&gt;"",VLOOKUP(BQ114,Point!$A$3:$B$122,2),0)</f>
        <v>0</v>
      </c>
      <c r="BS114" s="64" t="str">
        <f t="shared" si="109"/>
        <v/>
      </c>
    </row>
    <row r="115" spans="1:71" ht="13.1" x14ac:dyDescent="0.25">
      <c r="A115" s="41" t="str">
        <f t="shared" si="86"/>
        <v/>
      </c>
      <c r="B115" s="52" t="str">
        <f t="shared" si="79"/>
        <v/>
      </c>
      <c r="C115" s="34"/>
      <c r="D115" s="29"/>
      <c r="E115" s="29"/>
      <c r="F115" s="29"/>
      <c r="G115" s="31"/>
      <c r="H115" s="48"/>
      <c r="I115" s="53" t="str">
        <f t="shared" si="87"/>
        <v/>
      </c>
      <c r="J115" s="54" t="str">
        <f t="shared" si="88"/>
        <v/>
      </c>
      <c r="K115" s="54" t="str">
        <f t="shared" si="89"/>
        <v/>
      </c>
      <c r="L115" s="55" t="str">
        <f t="shared" si="90"/>
        <v/>
      </c>
      <c r="M115" s="36" t="str">
        <f t="shared" si="91"/>
        <v/>
      </c>
      <c r="N115" s="26"/>
      <c r="O115" s="43">
        <f>IF(N115,VLOOKUP(N115,Point!$A$3:$B$122,2),0)</f>
        <v>0</v>
      </c>
      <c r="P115" s="61" t="str">
        <f t="shared" si="92"/>
        <v/>
      </c>
      <c r="Q115" s="35"/>
      <c r="R115" s="26"/>
      <c r="S115" s="100"/>
      <c r="T115" s="102" t="str">
        <f t="shared" si="93"/>
        <v/>
      </c>
      <c r="U115" s="35"/>
      <c r="V115" s="29"/>
      <c r="W115" s="105"/>
      <c r="X115" s="102" t="str">
        <f t="shared" si="94"/>
        <v/>
      </c>
      <c r="Y115" s="119" t="str">
        <f t="shared" si="95"/>
        <v/>
      </c>
      <c r="Z115" s="35"/>
      <c r="AA115" s="26"/>
      <c r="AB115" s="100"/>
      <c r="AC115" s="102" t="str">
        <f t="shared" si="96"/>
        <v/>
      </c>
      <c r="AD115" s="35"/>
      <c r="AE115" s="26"/>
      <c r="AF115" s="105"/>
      <c r="AG115" s="102" t="str">
        <f t="shared" si="97"/>
        <v/>
      </c>
      <c r="AH115" s="119" t="str">
        <f t="shared" si="98"/>
        <v/>
      </c>
      <c r="AI115" s="41" t="str">
        <f t="shared" si="99"/>
        <v/>
      </c>
      <c r="AJ115" s="22" t="str">
        <f t="shared" si="100"/>
        <v/>
      </c>
      <c r="AK115" s="57">
        <f>IF(AJ115&lt;&gt;"",VLOOKUP(AJ115,Point!$A$3:$B$122,2),0)</f>
        <v>0</v>
      </c>
      <c r="AL115" s="61" t="str">
        <f t="shared" si="101"/>
        <v/>
      </c>
      <c r="AM115" s="35"/>
      <c r="AN115" s="26"/>
      <c r="AO115" s="100"/>
      <c r="AP115" s="102" t="str">
        <f t="shared" si="102"/>
        <v/>
      </c>
      <c r="AQ115" s="35"/>
      <c r="AR115" s="29"/>
      <c r="AS115" s="105"/>
      <c r="AT115" s="95" t="str">
        <f t="shared" si="103"/>
        <v/>
      </c>
      <c r="AU115" s="22" t="str">
        <f t="shared" si="104"/>
        <v/>
      </c>
      <c r="AV115" s="87">
        <f>IF(AND(AU115&lt;&gt;"",AU115&gt;Point!$I$8),AU115-Point!$I$8,0)</f>
        <v>0</v>
      </c>
      <c r="AW115" s="22">
        <f>IF(AV115&lt;&gt;0,VLOOKUP(AV115,Point!$I$11:$J$48,2),0)</f>
        <v>0</v>
      </c>
      <c r="AX115" s="26"/>
      <c r="AY115" s="22" t="str">
        <f t="shared" si="105"/>
        <v/>
      </c>
      <c r="AZ115" s="22" t="str">
        <f t="shared" si="106"/>
        <v/>
      </c>
      <c r="BA115" s="22" t="str">
        <f t="shared" si="107"/>
        <v/>
      </c>
      <c r="BB115" s="43">
        <f>IF(AY115&lt;&gt;"",VLOOKUP(BA115,Point!$A$3:$B$122,2),0)</f>
        <v>0</v>
      </c>
      <c r="BC115" s="128" t="str">
        <f t="shared" si="108"/>
        <v/>
      </c>
      <c r="BD115" s="65"/>
      <c r="BE115" s="27"/>
      <c r="BF115" s="22">
        <f t="shared" si="80"/>
        <v>0</v>
      </c>
      <c r="BG115" s="65"/>
      <c r="BH115" s="27"/>
      <c r="BI115" s="22">
        <f t="shared" si="81"/>
        <v>0</v>
      </c>
      <c r="BJ115" s="65"/>
      <c r="BK115" s="27"/>
      <c r="BL115" s="22">
        <f t="shared" si="82"/>
        <v>0</v>
      </c>
      <c r="BM115" s="65"/>
      <c r="BN115" s="27"/>
      <c r="BO115" s="150">
        <f t="shared" si="83"/>
        <v>0</v>
      </c>
      <c r="BP115" s="95" t="str">
        <f t="shared" si="84"/>
        <v/>
      </c>
      <c r="BQ115" s="22" t="str">
        <f t="shared" si="85"/>
        <v/>
      </c>
      <c r="BR115" s="57">
        <f>IF(BP115&lt;&gt;"",VLOOKUP(BQ115,Point!$A$3:$B$122,2),0)</f>
        <v>0</v>
      </c>
      <c r="BS115" s="64" t="str">
        <f t="shared" si="109"/>
        <v/>
      </c>
    </row>
    <row r="116" spans="1:71" ht="13.1" x14ac:dyDescent="0.25">
      <c r="A116" s="41" t="str">
        <f t="shared" si="86"/>
        <v/>
      </c>
      <c r="B116" s="52" t="str">
        <f t="shared" si="79"/>
        <v/>
      </c>
      <c r="C116" s="34"/>
      <c r="D116" s="29"/>
      <c r="E116" s="29"/>
      <c r="F116" s="29"/>
      <c r="G116" s="31"/>
      <c r="H116" s="48"/>
      <c r="I116" s="53" t="str">
        <f t="shared" si="87"/>
        <v/>
      </c>
      <c r="J116" s="54" t="str">
        <f t="shared" si="88"/>
        <v/>
      </c>
      <c r="K116" s="54" t="str">
        <f t="shared" si="89"/>
        <v/>
      </c>
      <c r="L116" s="55" t="str">
        <f t="shared" si="90"/>
        <v/>
      </c>
      <c r="M116" s="36" t="str">
        <f t="shared" si="91"/>
        <v/>
      </c>
      <c r="N116" s="26"/>
      <c r="O116" s="43">
        <f>IF(N116,VLOOKUP(N116,Point!$A$3:$B$122,2),0)</f>
        <v>0</v>
      </c>
      <c r="P116" s="61" t="str">
        <f t="shared" si="92"/>
        <v/>
      </c>
      <c r="Q116" s="35"/>
      <c r="R116" s="26"/>
      <c r="S116" s="100"/>
      <c r="T116" s="102" t="str">
        <f t="shared" si="93"/>
        <v/>
      </c>
      <c r="U116" s="35"/>
      <c r="V116" s="29"/>
      <c r="W116" s="105"/>
      <c r="X116" s="102" t="str">
        <f t="shared" si="94"/>
        <v/>
      </c>
      <c r="Y116" s="119" t="str">
        <f t="shared" si="95"/>
        <v/>
      </c>
      <c r="Z116" s="35"/>
      <c r="AA116" s="26"/>
      <c r="AB116" s="100"/>
      <c r="AC116" s="102" t="str">
        <f t="shared" si="96"/>
        <v/>
      </c>
      <c r="AD116" s="35"/>
      <c r="AE116" s="26"/>
      <c r="AF116" s="105"/>
      <c r="AG116" s="102" t="str">
        <f t="shared" si="97"/>
        <v/>
      </c>
      <c r="AH116" s="119" t="str">
        <f t="shared" si="98"/>
        <v/>
      </c>
      <c r="AI116" s="41" t="str">
        <f t="shared" si="99"/>
        <v/>
      </c>
      <c r="AJ116" s="22" t="str">
        <f t="shared" si="100"/>
        <v/>
      </c>
      <c r="AK116" s="57">
        <f>IF(AJ116&lt;&gt;"",VLOOKUP(AJ116,Point!$A$3:$B$122,2),0)</f>
        <v>0</v>
      </c>
      <c r="AL116" s="61" t="str">
        <f t="shared" si="101"/>
        <v/>
      </c>
      <c r="AM116" s="35"/>
      <c r="AN116" s="26"/>
      <c r="AO116" s="100"/>
      <c r="AP116" s="102" t="str">
        <f t="shared" si="102"/>
        <v/>
      </c>
      <c r="AQ116" s="35"/>
      <c r="AR116" s="29"/>
      <c r="AS116" s="105"/>
      <c r="AT116" s="95" t="str">
        <f t="shared" si="103"/>
        <v/>
      </c>
      <c r="AU116" s="22" t="str">
        <f t="shared" si="104"/>
        <v/>
      </c>
      <c r="AV116" s="87">
        <f>IF(AND(AU116&lt;&gt;"",AU116&gt;Point!$I$8),AU116-Point!$I$8,0)</f>
        <v>0</v>
      </c>
      <c r="AW116" s="22">
        <f>IF(AV116&lt;&gt;0,VLOOKUP(AV116,Point!$I$11:$J$48,2),0)</f>
        <v>0</v>
      </c>
      <c r="AX116" s="26"/>
      <c r="AY116" s="22" t="str">
        <f t="shared" si="105"/>
        <v/>
      </c>
      <c r="AZ116" s="22" t="str">
        <f t="shared" si="106"/>
        <v/>
      </c>
      <c r="BA116" s="22" t="str">
        <f t="shared" si="107"/>
        <v/>
      </c>
      <c r="BB116" s="43">
        <f>IF(AY116&lt;&gt;"",VLOOKUP(BA116,Point!$A$3:$B$122,2),0)</f>
        <v>0</v>
      </c>
      <c r="BC116" s="128" t="str">
        <f t="shared" si="108"/>
        <v/>
      </c>
      <c r="BD116" s="65"/>
      <c r="BE116" s="27"/>
      <c r="BF116" s="22">
        <f t="shared" si="80"/>
        <v>0</v>
      </c>
      <c r="BG116" s="65"/>
      <c r="BH116" s="27"/>
      <c r="BI116" s="22">
        <f t="shared" si="81"/>
        <v>0</v>
      </c>
      <c r="BJ116" s="65"/>
      <c r="BK116" s="27"/>
      <c r="BL116" s="22">
        <f t="shared" si="82"/>
        <v>0</v>
      </c>
      <c r="BM116" s="65"/>
      <c r="BN116" s="27"/>
      <c r="BO116" s="150">
        <f t="shared" si="83"/>
        <v>0</v>
      </c>
      <c r="BP116" s="95" t="str">
        <f t="shared" si="84"/>
        <v/>
      </c>
      <c r="BQ116" s="22" t="str">
        <f t="shared" si="85"/>
        <v/>
      </c>
      <c r="BR116" s="57">
        <f>IF(BP116&lt;&gt;"",VLOOKUP(BQ116,Point!$A$3:$B$122,2),0)</f>
        <v>0</v>
      </c>
      <c r="BS116" s="64" t="str">
        <f t="shared" si="109"/>
        <v/>
      </c>
    </row>
    <row r="117" spans="1:71" ht="13.1" x14ac:dyDescent="0.25">
      <c r="A117" s="41" t="str">
        <f t="shared" si="86"/>
        <v/>
      </c>
      <c r="B117" s="52" t="str">
        <f t="shared" si="79"/>
        <v/>
      </c>
      <c r="C117" s="34"/>
      <c r="D117" s="29"/>
      <c r="E117" s="29"/>
      <c r="F117" s="29"/>
      <c r="G117" s="31"/>
      <c r="H117" s="48"/>
      <c r="I117" s="53" t="str">
        <f t="shared" si="87"/>
        <v/>
      </c>
      <c r="J117" s="54" t="str">
        <f t="shared" si="88"/>
        <v/>
      </c>
      <c r="K117" s="54" t="str">
        <f t="shared" si="89"/>
        <v/>
      </c>
      <c r="L117" s="55" t="str">
        <f t="shared" si="90"/>
        <v/>
      </c>
      <c r="M117" s="36" t="str">
        <f t="shared" si="91"/>
        <v/>
      </c>
      <c r="N117" s="26"/>
      <c r="O117" s="43">
        <f>IF(N117,VLOOKUP(N117,Point!$A$3:$B$122,2),0)</f>
        <v>0</v>
      </c>
      <c r="P117" s="61" t="str">
        <f t="shared" si="92"/>
        <v/>
      </c>
      <c r="Q117" s="35"/>
      <c r="R117" s="26"/>
      <c r="S117" s="100"/>
      <c r="T117" s="102" t="str">
        <f t="shared" si="93"/>
        <v/>
      </c>
      <c r="U117" s="35"/>
      <c r="V117" s="29"/>
      <c r="W117" s="105"/>
      <c r="X117" s="102" t="str">
        <f t="shared" si="94"/>
        <v/>
      </c>
      <c r="Y117" s="119" t="str">
        <f t="shared" si="95"/>
        <v/>
      </c>
      <c r="Z117" s="35"/>
      <c r="AA117" s="26"/>
      <c r="AB117" s="100"/>
      <c r="AC117" s="102" t="str">
        <f t="shared" si="96"/>
        <v/>
      </c>
      <c r="AD117" s="35"/>
      <c r="AE117" s="26"/>
      <c r="AF117" s="105"/>
      <c r="AG117" s="102" t="str">
        <f t="shared" si="97"/>
        <v/>
      </c>
      <c r="AH117" s="119" t="str">
        <f t="shared" si="98"/>
        <v/>
      </c>
      <c r="AI117" s="41" t="str">
        <f t="shared" si="99"/>
        <v/>
      </c>
      <c r="AJ117" s="22" t="str">
        <f t="shared" si="100"/>
        <v/>
      </c>
      <c r="AK117" s="57">
        <f>IF(AJ117&lt;&gt;"",VLOOKUP(AJ117,Point!$A$3:$B$122,2),0)</f>
        <v>0</v>
      </c>
      <c r="AL117" s="61" t="str">
        <f t="shared" si="101"/>
        <v/>
      </c>
      <c r="AM117" s="35"/>
      <c r="AN117" s="26"/>
      <c r="AO117" s="100"/>
      <c r="AP117" s="102" t="str">
        <f t="shared" si="102"/>
        <v/>
      </c>
      <c r="AQ117" s="35"/>
      <c r="AR117" s="29"/>
      <c r="AS117" s="105"/>
      <c r="AT117" s="95" t="str">
        <f t="shared" si="103"/>
        <v/>
      </c>
      <c r="AU117" s="22" t="str">
        <f t="shared" si="104"/>
        <v/>
      </c>
      <c r="AV117" s="87">
        <f>IF(AND(AU117&lt;&gt;"",AU117&gt;Point!$I$8),AU117-Point!$I$8,0)</f>
        <v>0</v>
      </c>
      <c r="AW117" s="22">
        <f>IF(AV117&lt;&gt;0,VLOOKUP(AV117,Point!$I$11:$J$48,2),0)</f>
        <v>0</v>
      </c>
      <c r="AX117" s="26"/>
      <c r="AY117" s="22" t="str">
        <f t="shared" si="105"/>
        <v/>
      </c>
      <c r="AZ117" s="22" t="str">
        <f t="shared" si="106"/>
        <v/>
      </c>
      <c r="BA117" s="22" t="str">
        <f t="shared" si="107"/>
        <v/>
      </c>
      <c r="BB117" s="43">
        <f>IF(AY117&lt;&gt;"",VLOOKUP(BA117,Point!$A$3:$B$122,2),0)</f>
        <v>0</v>
      </c>
      <c r="BC117" s="128" t="str">
        <f t="shared" si="108"/>
        <v/>
      </c>
      <c r="BD117" s="65"/>
      <c r="BE117" s="27"/>
      <c r="BF117" s="22">
        <f t="shared" si="80"/>
        <v>0</v>
      </c>
      <c r="BG117" s="65"/>
      <c r="BH117" s="27"/>
      <c r="BI117" s="22">
        <f t="shared" si="81"/>
        <v>0</v>
      </c>
      <c r="BJ117" s="65"/>
      <c r="BK117" s="27"/>
      <c r="BL117" s="22">
        <f t="shared" si="82"/>
        <v>0</v>
      </c>
      <c r="BM117" s="65"/>
      <c r="BN117" s="27"/>
      <c r="BO117" s="150">
        <f t="shared" si="83"/>
        <v>0</v>
      </c>
      <c r="BP117" s="95" t="str">
        <f t="shared" si="84"/>
        <v/>
      </c>
      <c r="BQ117" s="22" t="str">
        <f t="shared" si="85"/>
        <v/>
      </c>
      <c r="BR117" s="57">
        <f>IF(BP117&lt;&gt;"",VLOOKUP(BQ117,Point!$A$3:$B$122,2),0)</f>
        <v>0</v>
      </c>
      <c r="BS117" s="64" t="str">
        <f t="shared" si="109"/>
        <v/>
      </c>
    </row>
    <row r="118" spans="1:71" ht="13.1" x14ac:dyDescent="0.25">
      <c r="A118" s="41" t="str">
        <f t="shared" si="86"/>
        <v/>
      </c>
      <c r="B118" s="52" t="str">
        <f t="shared" si="79"/>
        <v/>
      </c>
      <c r="C118" s="34"/>
      <c r="D118" s="29"/>
      <c r="E118" s="29"/>
      <c r="F118" s="29"/>
      <c r="G118" s="31"/>
      <c r="H118" s="48"/>
      <c r="I118" s="53" t="str">
        <f t="shared" si="87"/>
        <v/>
      </c>
      <c r="J118" s="54" t="str">
        <f t="shared" si="88"/>
        <v/>
      </c>
      <c r="K118" s="54" t="str">
        <f t="shared" si="89"/>
        <v/>
      </c>
      <c r="L118" s="55" t="str">
        <f t="shared" si="90"/>
        <v/>
      </c>
      <c r="M118" s="36" t="str">
        <f t="shared" si="91"/>
        <v/>
      </c>
      <c r="N118" s="26"/>
      <c r="O118" s="43">
        <f>IF(N118,VLOOKUP(N118,Point!$A$3:$B$122,2),0)</f>
        <v>0</v>
      </c>
      <c r="P118" s="61" t="str">
        <f t="shared" si="92"/>
        <v/>
      </c>
      <c r="Q118" s="35"/>
      <c r="R118" s="26"/>
      <c r="S118" s="100"/>
      <c r="T118" s="102" t="str">
        <f t="shared" si="93"/>
        <v/>
      </c>
      <c r="U118" s="35"/>
      <c r="V118" s="29"/>
      <c r="W118" s="105"/>
      <c r="X118" s="102" t="str">
        <f t="shared" si="94"/>
        <v/>
      </c>
      <c r="Y118" s="119" t="str">
        <f t="shared" si="95"/>
        <v/>
      </c>
      <c r="Z118" s="35"/>
      <c r="AA118" s="26"/>
      <c r="AB118" s="100"/>
      <c r="AC118" s="102" t="str">
        <f t="shared" si="96"/>
        <v/>
      </c>
      <c r="AD118" s="35"/>
      <c r="AE118" s="26"/>
      <c r="AF118" s="105"/>
      <c r="AG118" s="102" t="str">
        <f t="shared" si="97"/>
        <v/>
      </c>
      <c r="AH118" s="119" t="str">
        <f t="shared" si="98"/>
        <v/>
      </c>
      <c r="AI118" s="41" t="str">
        <f t="shared" si="99"/>
        <v/>
      </c>
      <c r="AJ118" s="22" t="str">
        <f t="shared" si="100"/>
        <v/>
      </c>
      <c r="AK118" s="57">
        <f>IF(AJ118&lt;&gt;"",VLOOKUP(AJ118,Point!$A$3:$B$122,2),0)</f>
        <v>0</v>
      </c>
      <c r="AL118" s="61" t="str">
        <f t="shared" si="101"/>
        <v/>
      </c>
      <c r="AM118" s="35"/>
      <c r="AN118" s="26"/>
      <c r="AO118" s="100"/>
      <c r="AP118" s="102" t="str">
        <f t="shared" si="102"/>
        <v/>
      </c>
      <c r="AQ118" s="35"/>
      <c r="AR118" s="29"/>
      <c r="AS118" s="105"/>
      <c r="AT118" s="95" t="str">
        <f t="shared" si="103"/>
        <v/>
      </c>
      <c r="AU118" s="22" t="str">
        <f t="shared" si="104"/>
        <v/>
      </c>
      <c r="AV118" s="87">
        <f>IF(AND(AU118&lt;&gt;"",AU118&gt;Point!$I$8),AU118-Point!$I$8,0)</f>
        <v>0</v>
      </c>
      <c r="AW118" s="22">
        <f>IF(AV118&lt;&gt;0,VLOOKUP(AV118,Point!$I$11:$J$48,2),0)</f>
        <v>0</v>
      </c>
      <c r="AX118" s="26"/>
      <c r="AY118" s="22" t="str">
        <f t="shared" si="105"/>
        <v/>
      </c>
      <c r="AZ118" s="22" t="str">
        <f t="shared" si="106"/>
        <v/>
      </c>
      <c r="BA118" s="22" t="str">
        <f t="shared" si="107"/>
        <v/>
      </c>
      <c r="BB118" s="43">
        <f>IF(AY118&lt;&gt;"",VLOOKUP(BA118,Point!$A$3:$B$122,2),0)</f>
        <v>0</v>
      </c>
      <c r="BC118" s="128" t="str">
        <f t="shared" si="108"/>
        <v/>
      </c>
      <c r="BD118" s="65"/>
      <c r="BE118" s="27"/>
      <c r="BF118" s="22">
        <f t="shared" si="80"/>
        <v>0</v>
      </c>
      <c r="BG118" s="65"/>
      <c r="BH118" s="27"/>
      <c r="BI118" s="22">
        <f t="shared" si="81"/>
        <v>0</v>
      </c>
      <c r="BJ118" s="65"/>
      <c r="BK118" s="27"/>
      <c r="BL118" s="22">
        <f t="shared" si="82"/>
        <v>0</v>
      </c>
      <c r="BM118" s="65"/>
      <c r="BN118" s="27"/>
      <c r="BO118" s="150">
        <f t="shared" si="83"/>
        <v>0</v>
      </c>
      <c r="BP118" s="95" t="str">
        <f t="shared" si="84"/>
        <v/>
      </c>
      <c r="BQ118" s="22" t="str">
        <f t="shared" si="85"/>
        <v/>
      </c>
      <c r="BR118" s="57">
        <f>IF(BP118&lt;&gt;"",VLOOKUP(BQ118,Point!$A$3:$B$122,2),0)</f>
        <v>0</v>
      </c>
      <c r="BS118" s="64" t="str">
        <f t="shared" si="109"/>
        <v/>
      </c>
    </row>
    <row r="119" spans="1:71" ht="13.1" x14ac:dyDescent="0.25">
      <c r="A119" s="41" t="str">
        <f t="shared" si="86"/>
        <v/>
      </c>
      <c r="B119" s="52" t="str">
        <f t="shared" si="79"/>
        <v/>
      </c>
      <c r="C119" s="34"/>
      <c r="D119" s="29"/>
      <c r="E119" s="29"/>
      <c r="F119" s="29"/>
      <c r="G119" s="31"/>
      <c r="H119" s="48"/>
      <c r="I119" s="53" t="str">
        <f t="shared" si="87"/>
        <v/>
      </c>
      <c r="J119" s="54" t="str">
        <f t="shared" si="88"/>
        <v/>
      </c>
      <c r="K119" s="54" t="str">
        <f t="shared" si="89"/>
        <v/>
      </c>
      <c r="L119" s="55" t="str">
        <f t="shared" si="90"/>
        <v/>
      </c>
      <c r="M119" s="36" t="str">
        <f t="shared" si="91"/>
        <v/>
      </c>
      <c r="N119" s="26"/>
      <c r="O119" s="43">
        <f>IF(N119,VLOOKUP(N119,Point!$A$3:$B$122,2),0)</f>
        <v>0</v>
      </c>
      <c r="P119" s="61" t="str">
        <f t="shared" si="92"/>
        <v/>
      </c>
      <c r="Q119" s="35"/>
      <c r="R119" s="26"/>
      <c r="S119" s="100"/>
      <c r="T119" s="102" t="str">
        <f t="shared" si="93"/>
        <v/>
      </c>
      <c r="U119" s="35"/>
      <c r="V119" s="29"/>
      <c r="W119" s="105"/>
      <c r="X119" s="102" t="str">
        <f t="shared" si="94"/>
        <v/>
      </c>
      <c r="Y119" s="119" t="str">
        <f t="shared" si="95"/>
        <v/>
      </c>
      <c r="Z119" s="35"/>
      <c r="AA119" s="26"/>
      <c r="AB119" s="100"/>
      <c r="AC119" s="102" t="str">
        <f t="shared" si="96"/>
        <v/>
      </c>
      <c r="AD119" s="35"/>
      <c r="AE119" s="26"/>
      <c r="AF119" s="105"/>
      <c r="AG119" s="102" t="str">
        <f t="shared" si="97"/>
        <v/>
      </c>
      <c r="AH119" s="119" t="str">
        <f t="shared" si="98"/>
        <v/>
      </c>
      <c r="AI119" s="41" t="str">
        <f t="shared" si="99"/>
        <v/>
      </c>
      <c r="AJ119" s="22" t="str">
        <f t="shared" si="100"/>
        <v/>
      </c>
      <c r="AK119" s="57">
        <f>IF(AJ119&lt;&gt;"",VLOOKUP(AJ119,Point!$A$3:$B$122,2),0)</f>
        <v>0</v>
      </c>
      <c r="AL119" s="61" t="str">
        <f t="shared" si="101"/>
        <v/>
      </c>
      <c r="AM119" s="35"/>
      <c r="AN119" s="26"/>
      <c r="AO119" s="100"/>
      <c r="AP119" s="102" t="str">
        <f t="shared" si="102"/>
        <v/>
      </c>
      <c r="AQ119" s="35"/>
      <c r="AR119" s="29"/>
      <c r="AS119" s="105"/>
      <c r="AT119" s="95" t="str">
        <f t="shared" si="103"/>
        <v/>
      </c>
      <c r="AU119" s="22" t="str">
        <f t="shared" si="104"/>
        <v/>
      </c>
      <c r="AV119" s="87">
        <f>IF(AND(AU119&lt;&gt;"",AU119&gt;Point!$I$8),AU119-Point!$I$8,0)</f>
        <v>0</v>
      </c>
      <c r="AW119" s="22">
        <f>IF(AV119&lt;&gt;0,VLOOKUP(AV119,Point!$I$11:$J$48,2),0)</f>
        <v>0</v>
      </c>
      <c r="AX119" s="26"/>
      <c r="AY119" s="22" t="str">
        <f t="shared" si="105"/>
        <v/>
      </c>
      <c r="AZ119" s="22" t="str">
        <f t="shared" si="106"/>
        <v/>
      </c>
      <c r="BA119" s="22" t="str">
        <f t="shared" si="107"/>
        <v/>
      </c>
      <c r="BB119" s="43">
        <f>IF(AY119&lt;&gt;"",VLOOKUP(BA119,Point!$A$3:$B$122,2),0)</f>
        <v>0</v>
      </c>
      <c r="BC119" s="128" t="str">
        <f t="shared" si="108"/>
        <v/>
      </c>
      <c r="BD119" s="65"/>
      <c r="BE119" s="27"/>
      <c r="BF119" s="22">
        <f t="shared" si="80"/>
        <v>0</v>
      </c>
      <c r="BG119" s="65"/>
      <c r="BH119" s="27"/>
      <c r="BI119" s="22">
        <f t="shared" si="81"/>
        <v>0</v>
      </c>
      <c r="BJ119" s="65"/>
      <c r="BK119" s="27"/>
      <c r="BL119" s="22">
        <f t="shared" si="82"/>
        <v>0</v>
      </c>
      <c r="BM119" s="65"/>
      <c r="BN119" s="27"/>
      <c r="BO119" s="150">
        <f t="shared" si="83"/>
        <v>0</v>
      </c>
      <c r="BP119" s="95" t="str">
        <f t="shared" si="84"/>
        <v/>
      </c>
      <c r="BQ119" s="22" t="str">
        <f t="shared" si="85"/>
        <v/>
      </c>
      <c r="BR119" s="57">
        <f>IF(BP119&lt;&gt;"",VLOOKUP(BQ119,Point!$A$3:$B$122,2),0)</f>
        <v>0</v>
      </c>
      <c r="BS119" s="64" t="str">
        <f t="shared" si="109"/>
        <v/>
      </c>
    </row>
    <row r="120" spans="1:71" ht="13.75" thickBot="1" x14ac:dyDescent="0.3">
      <c r="A120" s="41" t="str">
        <f t="shared" si="86"/>
        <v/>
      </c>
      <c r="B120" s="52" t="str">
        <f t="shared" si="79"/>
        <v/>
      </c>
      <c r="C120" s="34"/>
      <c r="D120" s="29"/>
      <c r="E120" s="29"/>
      <c r="F120" s="29"/>
      <c r="G120" s="31"/>
      <c r="H120" s="48"/>
      <c r="I120" s="53" t="str">
        <f t="shared" si="87"/>
        <v/>
      </c>
      <c r="J120" s="54" t="str">
        <f t="shared" si="88"/>
        <v/>
      </c>
      <c r="K120" s="54" t="str">
        <f t="shared" si="89"/>
        <v/>
      </c>
      <c r="L120" s="55" t="str">
        <f t="shared" si="90"/>
        <v/>
      </c>
      <c r="M120" s="36" t="str">
        <f t="shared" si="91"/>
        <v/>
      </c>
      <c r="N120" s="26"/>
      <c r="O120" s="43">
        <f>IF(N120,VLOOKUP(N120,Point!$A$3:$B$122,2),0)</f>
        <v>0</v>
      </c>
      <c r="P120" s="61" t="str">
        <f t="shared" si="92"/>
        <v/>
      </c>
      <c r="Q120" s="35"/>
      <c r="R120" s="26"/>
      <c r="S120" s="100"/>
      <c r="T120" s="102" t="str">
        <f t="shared" si="93"/>
        <v/>
      </c>
      <c r="U120" s="35"/>
      <c r="V120" s="29"/>
      <c r="W120" s="105"/>
      <c r="X120" s="102" t="str">
        <f t="shared" si="94"/>
        <v/>
      </c>
      <c r="Y120" s="119" t="str">
        <f t="shared" si="95"/>
        <v/>
      </c>
      <c r="Z120" s="35"/>
      <c r="AA120" s="26"/>
      <c r="AB120" s="100"/>
      <c r="AC120" s="102" t="str">
        <f t="shared" si="96"/>
        <v/>
      </c>
      <c r="AD120" s="35"/>
      <c r="AE120" s="26"/>
      <c r="AF120" s="105"/>
      <c r="AG120" s="102" t="str">
        <f t="shared" si="97"/>
        <v/>
      </c>
      <c r="AH120" s="119" t="str">
        <f t="shared" si="98"/>
        <v/>
      </c>
      <c r="AI120" s="41" t="str">
        <f t="shared" si="99"/>
        <v/>
      </c>
      <c r="AJ120" s="22" t="str">
        <f t="shared" si="100"/>
        <v/>
      </c>
      <c r="AK120" s="57">
        <f>IF(AJ120&lt;&gt;"",VLOOKUP(AJ120,Point!$A$3:$B$122,2),0)</f>
        <v>0</v>
      </c>
      <c r="AL120" s="61" t="str">
        <f t="shared" si="101"/>
        <v/>
      </c>
      <c r="AM120" s="35"/>
      <c r="AN120" s="26"/>
      <c r="AO120" s="100"/>
      <c r="AP120" s="102" t="str">
        <f t="shared" si="102"/>
        <v/>
      </c>
      <c r="AQ120" s="35"/>
      <c r="AR120" s="29"/>
      <c r="AS120" s="105"/>
      <c r="AT120" s="95" t="str">
        <f t="shared" si="103"/>
        <v/>
      </c>
      <c r="AU120" s="22" t="str">
        <f t="shared" si="104"/>
        <v/>
      </c>
      <c r="AV120" s="87">
        <f>IF(AND(AU120&lt;&gt;"",AU120&gt;Point!$I$8),AU120-Point!$I$8,0)</f>
        <v>0</v>
      </c>
      <c r="AW120" s="22">
        <f>IF(AV120&lt;&gt;0,VLOOKUP(AV120,Point!$I$11:$J$48,2),0)</f>
        <v>0</v>
      </c>
      <c r="AX120" s="26"/>
      <c r="AY120" s="22" t="str">
        <f t="shared" si="105"/>
        <v/>
      </c>
      <c r="AZ120" s="22" t="str">
        <f t="shared" si="106"/>
        <v/>
      </c>
      <c r="BA120" s="22" t="str">
        <f t="shared" si="107"/>
        <v/>
      </c>
      <c r="BB120" s="43">
        <f>IF(AY120&lt;&gt;"",VLOOKUP(BA120,Point!$A$3:$B$122,2),0)</f>
        <v>0</v>
      </c>
      <c r="BC120" s="129" t="str">
        <f t="shared" si="108"/>
        <v/>
      </c>
      <c r="BD120" s="65"/>
      <c r="BE120" s="27"/>
      <c r="BF120" s="22">
        <f t="shared" si="80"/>
        <v>0</v>
      </c>
      <c r="BG120" s="65"/>
      <c r="BH120" s="27"/>
      <c r="BI120" s="22">
        <f t="shared" si="81"/>
        <v>0</v>
      </c>
      <c r="BJ120" s="65"/>
      <c r="BK120" s="27"/>
      <c r="BL120" s="22">
        <f t="shared" si="82"/>
        <v>0</v>
      </c>
      <c r="BM120" s="151"/>
      <c r="BN120" s="152"/>
      <c r="BO120" s="153">
        <f t="shared" si="83"/>
        <v>0</v>
      </c>
      <c r="BP120" s="95" t="str">
        <f t="shared" si="84"/>
        <v/>
      </c>
      <c r="BQ120" s="22" t="str">
        <f t="shared" si="85"/>
        <v/>
      </c>
      <c r="BR120" s="57">
        <f>IF(BP120&lt;&gt;"",VLOOKUP(BQ120,Point!$A$3:$B$122,2),0)</f>
        <v>0</v>
      </c>
      <c r="BS120" s="64" t="str">
        <f t="shared" si="109"/>
        <v/>
      </c>
    </row>
  </sheetData>
  <mergeCells count="14">
    <mergeCell ref="N2:O2"/>
    <mergeCell ref="Q2:AK2"/>
    <mergeCell ref="AM3:AO3"/>
    <mergeCell ref="AQ3:AS3"/>
    <mergeCell ref="A2:B2"/>
    <mergeCell ref="I2:I4"/>
    <mergeCell ref="J2:J4"/>
    <mergeCell ref="K2:K4"/>
    <mergeCell ref="L2:L4"/>
    <mergeCell ref="BD2:BR2"/>
    <mergeCell ref="BD3:BF3"/>
    <mergeCell ref="BG3:BI3"/>
    <mergeCell ref="BJ3:BL3"/>
    <mergeCell ref="BM3:BO3"/>
  </mergeCells>
  <conditionalFormatting sqref="H5:H120">
    <cfRule type="cellIs" dxfId="1" priority="1" stopIfTrue="1" operator="equal">
      <formula>"F"</formula>
    </cfRule>
  </conditionalFormatting>
  <printOptions gridLines="1"/>
  <pageMargins left="0.39370078740157483" right="0.39370078740157483" top="0.39370078740157483" bottom="0.39370078740157483" header="0.11811023622047245" footer="0.11811023622047245"/>
  <pageSetup paperSize="9" scale="80" firstPageNumber="0" orientation="portrait" horizontalDpi="4294967295" verticalDpi="300" r:id="rId1"/>
  <headerFooter alignWithMargins="0">
    <oddHeader>&amp;C&amp;"+,Gras"&amp;14&amp;A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Button 1">
              <controlPr defaultSize="0" print="0" autoFill="0" autoPict="0" macro="[0]!DosCAD">
                <anchor moveWithCells="1" sizeWithCells="1">
                  <from>
                    <xdr:col>0</xdr:col>
                    <xdr:colOff>216131</xdr:colOff>
                    <xdr:row>0</xdr:row>
                    <xdr:rowOff>83127</xdr:rowOff>
                  </from>
                  <to>
                    <xdr:col>4</xdr:col>
                    <xdr:colOff>83127</xdr:colOff>
                    <xdr:row>0</xdr:row>
                    <xdr:rowOff>415636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Button 2">
              <controlPr defaultSize="0" print="0" autoFill="0" autoPict="0" macro="[0]!ClasCAD">
                <anchor moveWithCells="1" sizeWithCells="1">
                  <from>
                    <xdr:col>4</xdr:col>
                    <xdr:colOff>498764</xdr:colOff>
                    <xdr:row>0</xdr:row>
                    <xdr:rowOff>91440</xdr:rowOff>
                  </from>
                  <to>
                    <xdr:col>10</xdr:col>
                    <xdr:colOff>266007</xdr:colOff>
                    <xdr:row>0</xdr:row>
                    <xdr:rowOff>415636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BS120"/>
  <sheetViews>
    <sheetView zoomScaleNormal="100" workbookViewId="0">
      <selection activeCell="BJ22" sqref="BJ22"/>
    </sheetView>
  </sheetViews>
  <sheetFormatPr baseColWidth="10" defaultColWidth="11" defaultRowHeight="12.45" x14ac:dyDescent="0.2"/>
  <cols>
    <col min="1" max="1" width="7.59765625" style="2" customWidth="1"/>
    <col min="2" max="2" width="9.3984375" style="2" customWidth="1"/>
    <col min="3" max="3" width="7.5" style="4" customWidth="1"/>
    <col min="4" max="4" width="17.59765625" style="2" customWidth="1"/>
    <col min="5" max="5" width="8.5" style="2" customWidth="1"/>
    <col min="6" max="6" width="11.59765625" style="2" customWidth="1"/>
    <col min="7" max="7" width="4.3984375" style="2" bestFit="1" customWidth="1"/>
    <col min="8" max="12" width="5.19921875" style="4" customWidth="1"/>
    <col min="13" max="13" width="7" style="5" customWidth="1"/>
    <col min="14" max="14" width="6" style="2" customWidth="1"/>
    <col min="15" max="15" width="6.59765625" style="2" customWidth="1"/>
    <col min="16" max="16" width="5.3984375" style="2" customWidth="1"/>
    <col min="17" max="19" width="5.3984375" style="80" customWidth="1"/>
    <col min="20" max="20" width="5.3984375" style="80" hidden="1" customWidth="1"/>
    <col min="21" max="21" width="5.3984375" style="80" customWidth="1"/>
    <col min="22" max="22" width="4.69921875" style="2" customWidth="1"/>
    <col min="23" max="23" width="5.59765625" style="2" customWidth="1"/>
    <col min="24" max="24" width="5.59765625" style="2" hidden="1" customWidth="1"/>
    <col min="25" max="25" width="6.8984375" style="2" bestFit="1" customWidth="1"/>
    <col min="26" max="28" width="6.8984375" style="80" customWidth="1"/>
    <col min="29" max="29" width="6.8984375" style="80" hidden="1" customWidth="1"/>
    <col min="30" max="31" width="6.8984375" style="80" customWidth="1"/>
    <col min="32" max="32" width="5.59765625" style="2" customWidth="1"/>
    <col min="33" max="33" width="5.59765625" style="2" hidden="1" customWidth="1"/>
    <col min="34" max="34" width="6.8984375" style="2" bestFit="1" customWidth="1"/>
    <col min="35" max="35" width="8.3984375" style="2" bestFit="1" customWidth="1"/>
    <col min="36" max="36" width="5" style="2" customWidth="1"/>
    <col min="37" max="37" width="5.19921875" style="2" customWidth="1"/>
    <col min="38" max="38" width="5.3984375" style="2" customWidth="1"/>
    <col min="39" max="41" width="6.59765625" style="80" customWidth="1"/>
    <col min="42" max="42" width="6.59765625" style="80" hidden="1" customWidth="1"/>
    <col min="43" max="45" width="6.59765625" style="2" customWidth="1"/>
    <col min="46" max="48" width="6.59765625" style="2" hidden="1" customWidth="1"/>
    <col min="49" max="50" width="6.59765625" style="2" customWidth="1"/>
    <col min="51" max="51" width="5.59765625" style="2" customWidth="1"/>
    <col min="52" max="52" width="7.19921875" style="2" hidden="1" customWidth="1"/>
    <col min="53" max="53" width="5.59765625" style="110" customWidth="1"/>
    <col min="54" max="54" width="6.59765625" style="2" customWidth="1"/>
    <col min="55" max="55" width="5.3984375" style="2" customWidth="1"/>
    <col min="56" max="57" width="5.5" style="2" bestFit="1" customWidth="1"/>
    <col min="58" max="58" width="5.59765625" style="2" bestFit="1" customWidth="1"/>
    <col min="59" max="60" width="5.5" style="2" bestFit="1" customWidth="1"/>
    <col min="61" max="61" width="5.69921875" style="2" bestFit="1" customWidth="1"/>
    <col min="62" max="68" width="5.69921875" style="2" customWidth="1"/>
    <col min="69" max="69" width="4.59765625" style="2" customWidth="1"/>
    <col min="70" max="70" width="7.09765625" style="2" customWidth="1"/>
    <col min="71" max="71" width="5.3984375" style="2" customWidth="1"/>
    <col min="72" max="16384" width="11" style="2"/>
  </cols>
  <sheetData>
    <row r="1" spans="1:71" ht="38.950000000000003" customHeight="1" thickBot="1" x14ac:dyDescent="0.25">
      <c r="BA1" s="2"/>
    </row>
    <row r="2" spans="1:71" s="3" customFormat="1" ht="17.2" customHeight="1" thickBot="1" x14ac:dyDescent="0.3">
      <c r="A2" s="158" t="s">
        <v>85</v>
      </c>
      <c r="B2" s="159"/>
      <c r="C2" s="49" t="s">
        <v>86</v>
      </c>
      <c r="D2" s="38"/>
      <c r="E2" s="38"/>
      <c r="F2" s="38"/>
      <c r="G2" s="38"/>
      <c r="H2" s="39"/>
      <c r="I2" s="160" t="s">
        <v>74</v>
      </c>
      <c r="J2" s="162" t="s">
        <v>77</v>
      </c>
      <c r="K2" s="162" t="s">
        <v>78</v>
      </c>
      <c r="L2" s="164" t="s">
        <v>79</v>
      </c>
      <c r="M2" s="13"/>
      <c r="N2" s="172" t="s">
        <v>74</v>
      </c>
      <c r="O2" s="173"/>
      <c r="P2" s="59"/>
      <c r="Q2" s="166" t="s">
        <v>77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8"/>
      <c r="AL2" s="44"/>
      <c r="AM2" s="108"/>
      <c r="AN2" s="109"/>
      <c r="AO2" s="109"/>
      <c r="AP2" s="109"/>
      <c r="AQ2" s="38"/>
      <c r="AR2" s="106" t="s">
        <v>78</v>
      </c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44"/>
      <c r="BD2" s="166" t="s">
        <v>79</v>
      </c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8"/>
      <c r="BS2" s="62"/>
    </row>
    <row r="3" spans="1:71" s="3" customFormat="1" ht="17.2" customHeight="1" thickBot="1" x14ac:dyDescent="0.3">
      <c r="A3" s="9" t="s">
        <v>30</v>
      </c>
      <c r="B3" s="9" t="s">
        <v>28</v>
      </c>
      <c r="C3" s="19"/>
      <c r="D3" s="16"/>
      <c r="E3" s="16"/>
      <c r="F3" s="16"/>
      <c r="G3" s="8"/>
      <c r="H3" s="18"/>
      <c r="I3" s="161"/>
      <c r="J3" s="163"/>
      <c r="K3" s="163"/>
      <c r="L3" s="165"/>
      <c r="M3" s="13"/>
      <c r="N3" s="17"/>
      <c r="O3" s="7"/>
      <c r="P3" s="60"/>
      <c r="Q3" s="114" t="s">
        <v>98</v>
      </c>
      <c r="R3" s="106"/>
      <c r="S3" s="107"/>
      <c r="T3" s="112"/>
      <c r="U3" s="114" t="s">
        <v>99</v>
      </c>
      <c r="V3" s="106"/>
      <c r="W3" s="107"/>
      <c r="X3" s="112"/>
      <c r="Y3" s="113"/>
      <c r="Z3" s="114" t="s">
        <v>100</v>
      </c>
      <c r="AA3" s="70"/>
      <c r="AB3" s="71"/>
      <c r="AC3" s="56"/>
      <c r="AD3" s="114" t="s">
        <v>101</v>
      </c>
      <c r="AE3" s="72"/>
      <c r="AF3" s="107"/>
      <c r="AG3" s="106"/>
      <c r="AH3" s="107"/>
      <c r="AI3" s="37"/>
      <c r="AJ3" s="38"/>
      <c r="AK3" s="39"/>
      <c r="AL3" s="14"/>
      <c r="AM3" s="169" t="s">
        <v>94</v>
      </c>
      <c r="AN3" s="170"/>
      <c r="AO3" s="171"/>
      <c r="AP3" s="82"/>
      <c r="AQ3" s="166" t="s">
        <v>95</v>
      </c>
      <c r="AR3" s="167"/>
      <c r="AS3" s="168"/>
      <c r="AT3" s="73"/>
      <c r="AU3" s="73"/>
      <c r="AV3" s="8"/>
      <c r="AW3" s="8"/>
      <c r="AX3" s="8"/>
      <c r="AY3" s="8"/>
      <c r="AZ3" s="8"/>
      <c r="BA3" s="111"/>
      <c r="BB3" s="8"/>
      <c r="BC3" s="14"/>
      <c r="BD3" s="169" t="s">
        <v>107</v>
      </c>
      <c r="BE3" s="170"/>
      <c r="BF3" s="171"/>
      <c r="BG3" s="169" t="s">
        <v>108</v>
      </c>
      <c r="BH3" s="170"/>
      <c r="BI3" s="171"/>
      <c r="BJ3" s="169" t="s">
        <v>109</v>
      </c>
      <c r="BK3" s="170"/>
      <c r="BL3" s="171"/>
      <c r="BM3" s="169" t="s">
        <v>110</v>
      </c>
      <c r="BN3" s="170"/>
      <c r="BO3" s="171"/>
      <c r="BP3" s="56"/>
      <c r="BQ3" s="8"/>
      <c r="BR3" s="58"/>
      <c r="BS3" s="63"/>
    </row>
    <row r="4" spans="1:71" s="3" customFormat="1" ht="29.95" customHeight="1" thickBot="1" x14ac:dyDescent="0.3">
      <c r="A4" s="15" t="s">
        <v>31</v>
      </c>
      <c r="B4" s="15" t="s">
        <v>29</v>
      </c>
      <c r="C4" s="50" t="s">
        <v>27</v>
      </c>
      <c r="D4" s="10" t="s">
        <v>0</v>
      </c>
      <c r="E4" s="10" t="s">
        <v>1</v>
      </c>
      <c r="F4" s="10" t="s">
        <v>2</v>
      </c>
      <c r="G4" s="11" t="s">
        <v>23</v>
      </c>
      <c r="H4" s="51" t="s">
        <v>32</v>
      </c>
      <c r="I4" s="161"/>
      <c r="J4" s="163"/>
      <c r="K4" s="163"/>
      <c r="L4" s="165"/>
      <c r="M4" s="47" t="s">
        <v>27</v>
      </c>
      <c r="N4" s="21" t="s">
        <v>81</v>
      </c>
      <c r="O4" s="42" t="s">
        <v>82</v>
      </c>
      <c r="P4" s="45" t="s">
        <v>27</v>
      </c>
      <c r="Q4" s="32" t="s">
        <v>89</v>
      </c>
      <c r="R4" s="115" t="s">
        <v>24</v>
      </c>
      <c r="S4" s="86" t="s">
        <v>25</v>
      </c>
      <c r="T4" s="81"/>
      <c r="U4" s="32" t="s">
        <v>89</v>
      </c>
      <c r="V4" s="115" t="s">
        <v>24</v>
      </c>
      <c r="W4" s="86" t="s">
        <v>25</v>
      </c>
      <c r="X4" s="117"/>
      <c r="Y4" s="118" t="s">
        <v>96</v>
      </c>
      <c r="Z4" s="32" t="s">
        <v>89</v>
      </c>
      <c r="AA4" s="115" t="s">
        <v>24</v>
      </c>
      <c r="AB4" s="86" t="s">
        <v>25</v>
      </c>
      <c r="AC4" s="116"/>
      <c r="AD4" s="40" t="s">
        <v>89</v>
      </c>
      <c r="AE4" s="115" t="s">
        <v>24</v>
      </c>
      <c r="AF4" s="86" t="s">
        <v>25</v>
      </c>
      <c r="AH4" s="120" t="s">
        <v>97</v>
      </c>
      <c r="AI4" s="40" t="s">
        <v>83</v>
      </c>
      <c r="AJ4" s="6" t="s">
        <v>73</v>
      </c>
      <c r="AK4" s="33" t="s">
        <v>8</v>
      </c>
      <c r="AL4" s="93" t="s">
        <v>27</v>
      </c>
      <c r="AM4" s="96" t="s">
        <v>89</v>
      </c>
      <c r="AN4" s="97" t="s">
        <v>24</v>
      </c>
      <c r="AO4" s="98" t="s">
        <v>25</v>
      </c>
      <c r="AP4" s="73" t="s">
        <v>92</v>
      </c>
      <c r="AQ4" s="96" t="s">
        <v>89</v>
      </c>
      <c r="AR4" s="97" t="s">
        <v>24</v>
      </c>
      <c r="AS4" s="98" t="s">
        <v>25</v>
      </c>
      <c r="AT4" s="83" t="s">
        <v>93</v>
      </c>
      <c r="AU4" s="21" t="s">
        <v>26</v>
      </c>
      <c r="AV4" s="84" t="s">
        <v>88</v>
      </c>
      <c r="AW4" s="21" t="s">
        <v>75</v>
      </c>
      <c r="AX4" s="85" t="s">
        <v>87</v>
      </c>
      <c r="AY4" s="85" t="s">
        <v>84</v>
      </c>
      <c r="AZ4" s="85"/>
      <c r="BA4" s="124" t="s">
        <v>76</v>
      </c>
      <c r="BB4" s="125" t="s">
        <v>8</v>
      </c>
      <c r="BC4" s="127" t="s">
        <v>27</v>
      </c>
      <c r="BD4" s="145" t="s">
        <v>105</v>
      </c>
      <c r="BE4" s="146" t="s">
        <v>106</v>
      </c>
      <c r="BF4" s="147" t="s">
        <v>111</v>
      </c>
      <c r="BG4" s="145" t="s">
        <v>105</v>
      </c>
      <c r="BH4" s="146" t="s">
        <v>106</v>
      </c>
      <c r="BI4" s="147" t="s">
        <v>112</v>
      </c>
      <c r="BJ4" s="145" t="s">
        <v>105</v>
      </c>
      <c r="BK4" s="146" t="s">
        <v>106</v>
      </c>
      <c r="BL4" s="147" t="s">
        <v>113</v>
      </c>
      <c r="BM4" s="145" t="s">
        <v>105</v>
      </c>
      <c r="BN4" s="146" t="s">
        <v>106</v>
      </c>
      <c r="BO4" s="149" t="s">
        <v>114</v>
      </c>
      <c r="BP4" s="148" t="s">
        <v>115</v>
      </c>
      <c r="BQ4" s="6" t="s">
        <v>76</v>
      </c>
      <c r="BR4" s="33" t="s">
        <v>80</v>
      </c>
      <c r="BS4" s="46" t="s">
        <v>27</v>
      </c>
    </row>
    <row r="5" spans="1:71" ht="12.95" customHeight="1" x14ac:dyDescent="0.25">
      <c r="A5" s="41">
        <f t="shared" ref="A5:A36" si="0">IF(C5,RANK(B5,$B$5:$B$120,),"")</f>
        <v>1</v>
      </c>
      <c r="B5" s="52">
        <f t="shared" ref="B5:B36" si="1">IF(C5,(O5+AK5+BB5+BR5),"")</f>
        <v>588</v>
      </c>
      <c r="C5" s="34">
        <v>101</v>
      </c>
      <c r="D5" s="24" t="s">
        <v>53</v>
      </c>
      <c r="E5" s="24" t="s">
        <v>12</v>
      </c>
      <c r="F5" s="24" t="s">
        <v>54</v>
      </c>
      <c r="G5" s="25" t="s">
        <v>39</v>
      </c>
      <c r="H5" s="48" t="s">
        <v>33</v>
      </c>
      <c r="I5" s="53">
        <f t="shared" ref="I5:I36" si="2">IF(C5,N5,"")</f>
        <v>2</v>
      </c>
      <c r="J5" s="54">
        <f t="shared" ref="J5:J36" si="3">IF(C5,AJ5,"")</f>
        <v>3</v>
      </c>
      <c r="K5" s="54">
        <f t="shared" ref="K5:K36" si="4">IF(C5,BA5,"")</f>
        <v>2</v>
      </c>
      <c r="L5" s="55">
        <f t="shared" ref="L5:L36" si="5">IF(C5,BQ5,"")</f>
        <v>1</v>
      </c>
      <c r="M5" s="36">
        <f t="shared" ref="M5:M36" si="6">IF($C5,$C5,"")</f>
        <v>101</v>
      </c>
      <c r="N5" s="26">
        <v>2</v>
      </c>
      <c r="O5" s="43">
        <f>IF(N5,VLOOKUP(N5,Point!$A$3:$B$122,2),0)</f>
        <v>147</v>
      </c>
      <c r="P5" s="61">
        <f t="shared" ref="P5:P36" si="7">IF($C5,$C5,"")</f>
        <v>101</v>
      </c>
      <c r="Q5" s="35">
        <v>14</v>
      </c>
      <c r="R5" s="26">
        <v>0</v>
      </c>
      <c r="S5" s="100">
        <v>30</v>
      </c>
      <c r="T5" s="102">
        <f t="shared" ref="T5:T36" si="8">IF(S5&lt;&gt;"",Q5*3600+R5*60+S5,"")</f>
        <v>50430</v>
      </c>
      <c r="U5" s="35">
        <v>14</v>
      </c>
      <c r="V5" s="23">
        <v>2</v>
      </c>
      <c r="W5" s="104">
        <v>36</v>
      </c>
      <c r="X5" s="102">
        <f t="shared" ref="X5:X36" si="9">IF(W5&lt;&gt;"",U5*3600+V5*60+W5,"")</f>
        <v>50556</v>
      </c>
      <c r="Y5" s="119">
        <f t="shared" ref="Y5:Y36" si="10">IF(W5&lt;&gt;"",X5-T5,"")</f>
        <v>126</v>
      </c>
      <c r="Z5" s="35">
        <v>16</v>
      </c>
      <c r="AA5" s="26">
        <v>0</v>
      </c>
      <c r="AB5" s="100">
        <v>30</v>
      </c>
      <c r="AC5" s="102">
        <f t="shared" ref="AC5:AC36" si="11">IF(AB5&lt;&gt;"",Z5*3600+AA5*60+AB5,"")</f>
        <v>57630</v>
      </c>
      <c r="AD5" s="35">
        <v>16</v>
      </c>
      <c r="AE5" s="26">
        <v>2</v>
      </c>
      <c r="AF5" s="104">
        <v>28</v>
      </c>
      <c r="AG5" s="102">
        <f t="shared" ref="AG5:AG36" si="12">IF(AF5&lt;&gt;"",AD5*3600+AE5*60+AF5,"")</f>
        <v>57748</v>
      </c>
      <c r="AH5" s="119">
        <f t="shared" ref="AH5:AH36" si="13">IF(AF5&lt;&gt;"",AG5-AC5,"")</f>
        <v>118</v>
      </c>
      <c r="AI5" s="41">
        <f t="shared" ref="AI5:AI36" si="14">IF(OR(Y5&lt;&gt;"",AH5&lt;&gt;""),MIN(Y5,AH5),"")</f>
        <v>118</v>
      </c>
      <c r="AJ5" s="22">
        <f t="shared" ref="AJ5:AJ36" si="15">IF(AI5&lt;&gt;"",RANK(AI5,$AI$5:$AI$120,1),"")</f>
        <v>3</v>
      </c>
      <c r="AK5" s="57">
        <f>IF(AJ5&lt;&gt;"",VLOOKUP(AJ5,Point!$A$3:$B$122,2),0)</f>
        <v>144</v>
      </c>
      <c r="AL5" s="79">
        <f t="shared" ref="AL5:AL36" si="16">IF($C5,$C5,"")</f>
        <v>101</v>
      </c>
      <c r="AM5" s="88">
        <v>14</v>
      </c>
      <c r="AN5" s="89">
        <v>0</v>
      </c>
      <c r="AO5" s="99">
        <v>0</v>
      </c>
      <c r="AP5" s="101">
        <f t="shared" ref="AP5:AP36" si="17">IF(AO5&lt;&gt;"",AM5*3600+AN5*60+AO5,"")</f>
        <v>50400</v>
      </c>
      <c r="AQ5" s="88">
        <v>14</v>
      </c>
      <c r="AR5" s="91">
        <v>50</v>
      </c>
      <c r="AS5" s="103">
        <v>30</v>
      </c>
      <c r="AT5" s="94">
        <f t="shared" ref="AT5:AT36" si="18">IF(AS5&lt;&gt;"",AQ5*3600+AR5*60+AS5,"")</f>
        <v>53430</v>
      </c>
      <c r="AU5" s="90">
        <f t="shared" ref="AU5:AU36" si="19">IF(AO5&lt;&gt;"",AT5-AP5,"")</f>
        <v>3030</v>
      </c>
      <c r="AV5" s="92">
        <f>IF(AND(AU5&lt;&gt;"",AU5&gt;Point!$I$8),AU5-Point!$I$8,0)</f>
        <v>0</v>
      </c>
      <c r="AW5" s="90">
        <f>IF(AV5&lt;&gt;0,VLOOKUP(AV5,Point!$I$11:$J$48,2),0)</f>
        <v>0</v>
      </c>
      <c r="AX5" s="89">
        <v>30</v>
      </c>
      <c r="AY5" s="90">
        <f t="shared" ref="AY5:AY36" si="20">IF(AX5&lt;&gt;"",AX5-AW5,"")</f>
        <v>30</v>
      </c>
      <c r="AZ5" s="122">
        <f t="shared" ref="AZ5:AZ36" si="21">IF(AT5&lt;&gt;"",AY5*10000-AU5,"")</f>
        <v>296970</v>
      </c>
      <c r="BA5" s="121">
        <f t="shared" ref="BA5:BA36" si="22">IF(AX5&lt;&gt;"",RANK(AZ5,$AZ$5:$AZ$120,0),"")</f>
        <v>2</v>
      </c>
      <c r="BB5" s="126">
        <f>IF(AY5&lt;&gt;"",VLOOKUP(BA5,Point!$A$3:$B$122,2),0)</f>
        <v>147</v>
      </c>
      <c r="BC5" s="128">
        <f t="shared" ref="BC5:BC36" si="23">IF($C5,$C5,"")</f>
        <v>101</v>
      </c>
      <c r="BD5" s="65">
        <v>26</v>
      </c>
      <c r="BE5" s="27">
        <v>10</v>
      </c>
      <c r="BF5" s="22">
        <f>BE5+BD5</f>
        <v>36</v>
      </c>
      <c r="BG5" s="65">
        <v>25</v>
      </c>
      <c r="BH5" s="27">
        <v>5</v>
      </c>
      <c r="BI5" s="22">
        <f>BH5+BG5</f>
        <v>30</v>
      </c>
      <c r="BJ5" s="65">
        <v>30</v>
      </c>
      <c r="BK5" s="27">
        <v>2</v>
      </c>
      <c r="BL5" s="22">
        <f>BK5+BJ5</f>
        <v>32</v>
      </c>
      <c r="BM5" s="65"/>
      <c r="BN5" s="27"/>
      <c r="BO5" s="150">
        <f>BN5+BM5</f>
        <v>0</v>
      </c>
      <c r="BP5" s="95">
        <f>IF(BD5&lt;&gt;"",BO5+BL5+BI5+BF5,"")</f>
        <v>98</v>
      </c>
      <c r="BQ5" s="22">
        <f>IF(BD5&lt;&gt;"",RANK(BP5,$BP$5:$BP$120,0),"")</f>
        <v>1</v>
      </c>
      <c r="BR5" s="57">
        <f>IF(BP5&lt;&gt;"",VLOOKUP(BQ5,Point!$A$3:$B$122,2),0)</f>
        <v>150</v>
      </c>
      <c r="BS5" s="64">
        <f t="shared" ref="BS5:BS36" si="24">IF($C5,$C5,"")</f>
        <v>101</v>
      </c>
    </row>
    <row r="6" spans="1:71" ht="12.95" customHeight="1" x14ac:dyDescent="0.25">
      <c r="A6" s="41">
        <f t="shared" si="0"/>
        <v>2</v>
      </c>
      <c r="B6" s="52">
        <f t="shared" si="1"/>
        <v>579</v>
      </c>
      <c r="C6" s="34">
        <v>102</v>
      </c>
      <c r="D6" s="24" t="s">
        <v>13</v>
      </c>
      <c r="E6" s="24" t="s">
        <v>15</v>
      </c>
      <c r="F6" s="24" t="s">
        <v>3</v>
      </c>
      <c r="G6" s="25" t="s">
        <v>39</v>
      </c>
      <c r="H6" s="48" t="s">
        <v>33</v>
      </c>
      <c r="I6" s="53">
        <f t="shared" si="2"/>
        <v>1</v>
      </c>
      <c r="J6" s="54">
        <f t="shared" si="3"/>
        <v>2</v>
      </c>
      <c r="K6" s="54">
        <f t="shared" si="4"/>
        <v>7</v>
      </c>
      <c r="L6" s="55">
        <f t="shared" si="5"/>
        <v>1</v>
      </c>
      <c r="M6" s="36">
        <f t="shared" si="6"/>
        <v>102</v>
      </c>
      <c r="N6" s="26">
        <v>1</v>
      </c>
      <c r="O6" s="43">
        <f>IF(N6,VLOOKUP(N6,Point!$A$3:$B$122,2),0)</f>
        <v>150</v>
      </c>
      <c r="P6" s="61">
        <f t="shared" si="7"/>
        <v>102</v>
      </c>
      <c r="Q6" s="35"/>
      <c r="R6" s="26"/>
      <c r="S6" s="100">
        <v>0</v>
      </c>
      <c r="T6" s="102">
        <f t="shared" si="8"/>
        <v>0</v>
      </c>
      <c r="U6" s="35"/>
      <c r="V6" s="23">
        <v>1</v>
      </c>
      <c r="W6" s="104">
        <v>56</v>
      </c>
      <c r="X6" s="102">
        <f t="shared" si="9"/>
        <v>116</v>
      </c>
      <c r="Y6" s="119">
        <f t="shared" si="10"/>
        <v>116</v>
      </c>
      <c r="Z6" s="35">
        <v>16</v>
      </c>
      <c r="AA6" s="26">
        <v>1</v>
      </c>
      <c r="AB6" s="100">
        <v>0</v>
      </c>
      <c r="AC6" s="102">
        <f t="shared" si="11"/>
        <v>57660</v>
      </c>
      <c r="AD6" s="35">
        <v>16</v>
      </c>
      <c r="AE6" s="26">
        <v>3</v>
      </c>
      <c r="AF6" s="104">
        <v>12</v>
      </c>
      <c r="AG6" s="102">
        <f t="shared" si="12"/>
        <v>57792</v>
      </c>
      <c r="AH6" s="119">
        <f t="shared" si="13"/>
        <v>132</v>
      </c>
      <c r="AI6" s="41">
        <f t="shared" si="14"/>
        <v>116</v>
      </c>
      <c r="AJ6" s="22">
        <f t="shared" si="15"/>
        <v>2</v>
      </c>
      <c r="AK6" s="57">
        <f>IF(AJ6&lt;&gt;"",VLOOKUP(AJ6,Point!$A$3:$B$122,2),0)</f>
        <v>147</v>
      </c>
      <c r="AL6" s="61">
        <f t="shared" si="16"/>
        <v>102</v>
      </c>
      <c r="AM6" s="35">
        <v>14</v>
      </c>
      <c r="AN6" s="26">
        <v>0</v>
      </c>
      <c r="AO6" s="100">
        <v>30</v>
      </c>
      <c r="AP6" s="102">
        <f t="shared" si="17"/>
        <v>50430</v>
      </c>
      <c r="AQ6" s="35">
        <v>15</v>
      </c>
      <c r="AR6" s="23">
        <v>20</v>
      </c>
      <c r="AS6" s="104">
        <v>31</v>
      </c>
      <c r="AT6" s="95">
        <f t="shared" si="18"/>
        <v>55231</v>
      </c>
      <c r="AU6" s="22">
        <f t="shared" si="19"/>
        <v>4801</v>
      </c>
      <c r="AV6" s="87">
        <f>IF(AND(AU6&lt;&gt;"",AU6&gt;Point!$I$8),AU6-Point!$I$8,0)</f>
        <v>1201</v>
      </c>
      <c r="AW6" s="22">
        <f>IF(AV6&lt;&gt;0,VLOOKUP(AV6,Point!$I$11:$J$48,2),0)</f>
        <v>11</v>
      </c>
      <c r="AX6" s="26">
        <v>30</v>
      </c>
      <c r="AY6" s="22">
        <f t="shared" si="20"/>
        <v>19</v>
      </c>
      <c r="AZ6" s="123">
        <f t="shared" si="21"/>
        <v>185199</v>
      </c>
      <c r="BA6" s="22">
        <f t="shared" si="22"/>
        <v>7</v>
      </c>
      <c r="BB6" s="43">
        <f>IF(AY6&lt;&gt;"",VLOOKUP(BA6,Point!$A$3:$B$122,2),0)</f>
        <v>132</v>
      </c>
      <c r="BC6" s="128">
        <f t="shared" si="23"/>
        <v>102</v>
      </c>
      <c r="BD6" s="65">
        <v>26</v>
      </c>
      <c r="BE6" s="27">
        <v>5</v>
      </c>
      <c r="BF6" s="22">
        <f t="shared" ref="BF6:BF69" si="25">BE6+BD6</f>
        <v>31</v>
      </c>
      <c r="BG6" s="65">
        <v>8</v>
      </c>
      <c r="BH6" s="27">
        <v>8</v>
      </c>
      <c r="BI6" s="22">
        <f t="shared" ref="BI6:BI69" si="26">BH6+BG6</f>
        <v>16</v>
      </c>
      <c r="BJ6" s="65">
        <v>25</v>
      </c>
      <c r="BK6" s="27">
        <v>5</v>
      </c>
      <c r="BL6" s="22">
        <f t="shared" ref="BL6:BL69" si="27">BK6+BJ6</f>
        <v>30</v>
      </c>
      <c r="BM6" s="65">
        <v>21</v>
      </c>
      <c r="BN6" s="27"/>
      <c r="BO6" s="150">
        <f t="shared" ref="BO6:BO69" si="28">BN6+BM6</f>
        <v>21</v>
      </c>
      <c r="BP6" s="95">
        <f t="shared" ref="BP6:BP69" si="29">IF(BD6&lt;&gt;"",BO6+BL6+BI6+BF6,"")</f>
        <v>98</v>
      </c>
      <c r="BQ6" s="22">
        <v>1</v>
      </c>
      <c r="BR6" s="57">
        <f>IF(BP6&lt;&gt;"",VLOOKUP(BQ6,Point!$A$3:$B$122,2),0)</f>
        <v>150</v>
      </c>
      <c r="BS6" s="64">
        <f t="shared" si="24"/>
        <v>102</v>
      </c>
    </row>
    <row r="7" spans="1:71" ht="12.95" customHeight="1" x14ac:dyDescent="0.25">
      <c r="A7" s="41">
        <f t="shared" si="0"/>
        <v>3</v>
      </c>
      <c r="B7" s="52">
        <f t="shared" si="1"/>
        <v>561</v>
      </c>
      <c r="C7" s="34">
        <v>103</v>
      </c>
      <c r="D7" s="24" t="s">
        <v>19</v>
      </c>
      <c r="E7" s="24" t="s">
        <v>38</v>
      </c>
      <c r="F7" s="24" t="s">
        <v>3</v>
      </c>
      <c r="G7" s="25" t="s">
        <v>39</v>
      </c>
      <c r="H7" s="48" t="s">
        <v>33</v>
      </c>
      <c r="I7" s="53">
        <f t="shared" si="2"/>
        <v>4</v>
      </c>
      <c r="J7" s="54">
        <f t="shared" si="3"/>
        <v>4</v>
      </c>
      <c r="K7" s="54">
        <f t="shared" si="4"/>
        <v>4</v>
      </c>
      <c r="L7" s="55">
        <f t="shared" si="5"/>
        <v>5</v>
      </c>
      <c r="M7" s="36">
        <f t="shared" si="6"/>
        <v>103</v>
      </c>
      <c r="N7" s="26">
        <v>4</v>
      </c>
      <c r="O7" s="43">
        <f>IF(N7,VLOOKUP(N7,Point!$A$3:$B$122,2),0)</f>
        <v>141</v>
      </c>
      <c r="P7" s="61">
        <f t="shared" si="7"/>
        <v>103</v>
      </c>
      <c r="Q7" s="35"/>
      <c r="R7" s="26"/>
      <c r="S7" s="100">
        <v>30</v>
      </c>
      <c r="T7" s="102">
        <f t="shared" si="8"/>
        <v>30</v>
      </c>
      <c r="U7" s="35"/>
      <c r="V7" s="23">
        <v>2</v>
      </c>
      <c r="W7" s="104">
        <v>29</v>
      </c>
      <c r="X7" s="102">
        <f t="shared" si="9"/>
        <v>149</v>
      </c>
      <c r="Y7" s="119">
        <f t="shared" si="10"/>
        <v>119</v>
      </c>
      <c r="Z7" s="35"/>
      <c r="AA7" s="26"/>
      <c r="AB7" s="100"/>
      <c r="AC7" s="102" t="str">
        <f t="shared" si="11"/>
        <v/>
      </c>
      <c r="AD7" s="35"/>
      <c r="AE7" s="26"/>
      <c r="AF7" s="104"/>
      <c r="AG7" s="102" t="str">
        <f t="shared" si="12"/>
        <v/>
      </c>
      <c r="AH7" s="119" t="str">
        <f t="shared" si="13"/>
        <v/>
      </c>
      <c r="AI7" s="41">
        <f t="shared" si="14"/>
        <v>119</v>
      </c>
      <c r="AJ7" s="22">
        <f t="shared" si="15"/>
        <v>4</v>
      </c>
      <c r="AK7" s="57">
        <f>IF(AJ7&lt;&gt;"",VLOOKUP(AJ7,Point!$A$3:$B$122,2),0)</f>
        <v>141</v>
      </c>
      <c r="AL7" s="61">
        <f t="shared" si="16"/>
        <v>103</v>
      </c>
      <c r="AM7" s="35">
        <v>14</v>
      </c>
      <c r="AN7" s="26">
        <v>1</v>
      </c>
      <c r="AO7" s="100">
        <v>0</v>
      </c>
      <c r="AP7" s="102">
        <f t="shared" si="17"/>
        <v>50460</v>
      </c>
      <c r="AQ7" s="35">
        <v>14</v>
      </c>
      <c r="AR7" s="23">
        <v>50</v>
      </c>
      <c r="AS7" s="104">
        <v>2</v>
      </c>
      <c r="AT7" s="95">
        <f t="shared" si="18"/>
        <v>53402</v>
      </c>
      <c r="AU7" s="22">
        <f t="shared" si="19"/>
        <v>2942</v>
      </c>
      <c r="AV7" s="87">
        <f>IF(AND(AU7&lt;&gt;"",AU7&gt;Point!$I$8),AU7-Point!$I$8,0)</f>
        <v>0</v>
      </c>
      <c r="AW7" s="22">
        <f>IF(AV7&lt;&gt;0,VLOOKUP(AV7,Point!$I$11:$J$48,2),0)</f>
        <v>0</v>
      </c>
      <c r="AX7" s="26">
        <v>20</v>
      </c>
      <c r="AY7" s="22">
        <f t="shared" si="20"/>
        <v>20</v>
      </c>
      <c r="AZ7" s="123">
        <f t="shared" si="21"/>
        <v>197058</v>
      </c>
      <c r="BA7" s="22">
        <f t="shared" si="22"/>
        <v>4</v>
      </c>
      <c r="BB7" s="43">
        <f>IF(AY7&lt;&gt;"",VLOOKUP(BA7,Point!$A$3:$B$122,2),0)</f>
        <v>141</v>
      </c>
      <c r="BC7" s="128">
        <f t="shared" si="23"/>
        <v>103</v>
      </c>
      <c r="BD7" s="65">
        <v>12</v>
      </c>
      <c r="BE7" s="27">
        <v>0</v>
      </c>
      <c r="BF7" s="22">
        <f t="shared" si="25"/>
        <v>12</v>
      </c>
      <c r="BG7" s="65">
        <v>14</v>
      </c>
      <c r="BH7" s="27">
        <v>10</v>
      </c>
      <c r="BI7" s="22">
        <f t="shared" si="26"/>
        <v>24</v>
      </c>
      <c r="BJ7" s="65"/>
      <c r="BK7" s="27"/>
      <c r="BL7" s="22">
        <f t="shared" si="27"/>
        <v>0</v>
      </c>
      <c r="BM7" s="65"/>
      <c r="BN7" s="27"/>
      <c r="BO7" s="150">
        <f t="shared" si="28"/>
        <v>0</v>
      </c>
      <c r="BP7" s="95">
        <f t="shared" si="29"/>
        <v>36</v>
      </c>
      <c r="BQ7" s="22">
        <f t="shared" ref="BQ7:BQ69" si="30">IF(BD7&lt;&gt;"",RANK(BP7,$BP$5:$BP$120,0),"")</f>
        <v>5</v>
      </c>
      <c r="BR7" s="57">
        <f>IF(BP7&lt;&gt;"",VLOOKUP(BQ7,Point!$A$3:$B$122,2),0)</f>
        <v>138</v>
      </c>
      <c r="BS7" s="64">
        <f t="shared" si="24"/>
        <v>103</v>
      </c>
    </row>
    <row r="8" spans="1:71" ht="12.95" customHeight="1" x14ac:dyDescent="0.25">
      <c r="A8" s="41">
        <f t="shared" si="0"/>
        <v>4</v>
      </c>
      <c r="B8" s="52">
        <f t="shared" si="1"/>
        <v>511</v>
      </c>
      <c r="C8" s="34">
        <v>130</v>
      </c>
      <c r="D8" s="29" t="s">
        <v>102</v>
      </c>
      <c r="E8" s="29" t="s">
        <v>103</v>
      </c>
      <c r="F8" s="29" t="s">
        <v>104</v>
      </c>
      <c r="G8" s="31" t="s">
        <v>39</v>
      </c>
      <c r="H8" s="48" t="s">
        <v>34</v>
      </c>
      <c r="I8" s="53">
        <f t="shared" si="2"/>
        <v>21</v>
      </c>
      <c r="J8" s="54">
        <f t="shared" si="3"/>
        <v>1</v>
      </c>
      <c r="K8" s="54">
        <f t="shared" si="4"/>
        <v>8</v>
      </c>
      <c r="L8" s="55">
        <f t="shared" si="5"/>
        <v>8</v>
      </c>
      <c r="M8" s="36">
        <f t="shared" si="6"/>
        <v>130</v>
      </c>
      <c r="N8" s="26">
        <v>21</v>
      </c>
      <c r="O8" s="43">
        <f>IF(N8,VLOOKUP(N8,Point!$A$3:$B$122,2),0)</f>
        <v>103</v>
      </c>
      <c r="P8" s="61">
        <f t="shared" si="7"/>
        <v>130</v>
      </c>
      <c r="Q8" s="35">
        <v>14</v>
      </c>
      <c r="R8" s="26">
        <v>0</v>
      </c>
      <c r="S8" s="100">
        <v>30</v>
      </c>
      <c r="T8" s="102">
        <f t="shared" si="8"/>
        <v>50430</v>
      </c>
      <c r="U8" s="35">
        <v>14</v>
      </c>
      <c r="V8" s="23">
        <v>2</v>
      </c>
      <c r="W8" s="104">
        <v>36</v>
      </c>
      <c r="X8" s="102">
        <f t="shared" si="9"/>
        <v>50556</v>
      </c>
      <c r="Y8" s="119">
        <f t="shared" si="10"/>
        <v>126</v>
      </c>
      <c r="Z8" s="35">
        <v>16</v>
      </c>
      <c r="AA8" s="26">
        <v>1</v>
      </c>
      <c r="AB8" s="100">
        <v>0</v>
      </c>
      <c r="AC8" s="102">
        <f t="shared" si="11"/>
        <v>57660</v>
      </c>
      <c r="AD8" s="35">
        <v>16</v>
      </c>
      <c r="AE8" s="26">
        <v>1</v>
      </c>
      <c r="AF8" s="104">
        <v>12</v>
      </c>
      <c r="AG8" s="102">
        <f t="shared" si="12"/>
        <v>57672</v>
      </c>
      <c r="AH8" s="119">
        <f t="shared" si="13"/>
        <v>12</v>
      </c>
      <c r="AI8" s="41">
        <f t="shared" si="14"/>
        <v>12</v>
      </c>
      <c r="AJ8" s="22">
        <f t="shared" si="15"/>
        <v>1</v>
      </c>
      <c r="AK8" s="57">
        <f>IF(AJ8&lt;&gt;"",VLOOKUP(AJ8,Point!$A$3:$B$122,2),0)</f>
        <v>150</v>
      </c>
      <c r="AL8" s="61">
        <f t="shared" si="16"/>
        <v>130</v>
      </c>
      <c r="AM8" s="35">
        <v>14</v>
      </c>
      <c r="AN8" s="26">
        <v>2</v>
      </c>
      <c r="AO8" s="100">
        <v>30</v>
      </c>
      <c r="AP8" s="102">
        <f t="shared" si="17"/>
        <v>50550</v>
      </c>
      <c r="AQ8" s="35">
        <v>15</v>
      </c>
      <c r="AR8" s="23">
        <v>45</v>
      </c>
      <c r="AS8" s="104">
        <v>35</v>
      </c>
      <c r="AT8" s="95">
        <f t="shared" si="18"/>
        <v>56735</v>
      </c>
      <c r="AU8" s="22">
        <f t="shared" si="19"/>
        <v>6185</v>
      </c>
      <c r="AV8" s="87">
        <f>IF(AND(AU8&lt;&gt;"",AU8&gt;Point!$I$8),AU8-Point!$I$8,0)</f>
        <v>2585</v>
      </c>
      <c r="AW8" s="22">
        <f>IF(AV8&lt;&gt;0,VLOOKUP(AV8,Point!$I$11:$J$48,2),0)</f>
        <v>19</v>
      </c>
      <c r="AX8" s="26">
        <v>30</v>
      </c>
      <c r="AY8" s="22">
        <f t="shared" si="20"/>
        <v>11</v>
      </c>
      <c r="AZ8" s="123">
        <f t="shared" si="21"/>
        <v>103815</v>
      </c>
      <c r="BA8" s="22">
        <f t="shared" si="22"/>
        <v>8</v>
      </c>
      <c r="BB8" s="43">
        <f>IF(AY8&lt;&gt;"",VLOOKUP(BA8,Point!$A$3:$B$122,2),0)</f>
        <v>129</v>
      </c>
      <c r="BC8" s="128">
        <f t="shared" si="23"/>
        <v>130</v>
      </c>
      <c r="BD8" s="65">
        <v>8</v>
      </c>
      <c r="BE8" s="27">
        <v>2</v>
      </c>
      <c r="BF8" s="22">
        <f t="shared" si="25"/>
        <v>10</v>
      </c>
      <c r="BG8" s="65"/>
      <c r="BH8" s="27"/>
      <c r="BI8" s="22">
        <f t="shared" si="26"/>
        <v>0</v>
      </c>
      <c r="BJ8" s="65"/>
      <c r="BK8" s="27"/>
      <c r="BL8" s="22">
        <f t="shared" si="27"/>
        <v>0</v>
      </c>
      <c r="BM8" s="65"/>
      <c r="BN8" s="27"/>
      <c r="BO8" s="150">
        <f t="shared" si="28"/>
        <v>0</v>
      </c>
      <c r="BP8" s="95">
        <f t="shared" si="29"/>
        <v>10</v>
      </c>
      <c r="BQ8" s="22">
        <f t="shared" si="30"/>
        <v>8</v>
      </c>
      <c r="BR8" s="57">
        <f>IF(BP8&lt;&gt;"",VLOOKUP(BQ8,Point!$A$3:$B$122,2),0)</f>
        <v>129</v>
      </c>
      <c r="BS8" s="64">
        <f t="shared" si="24"/>
        <v>130</v>
      </c>
    </row>
    <row r="9" spans="1:71" ht="12.95" customHeight="1" x14ac:dyDescent="0.25">
      <c r="A9" s="41">
        <f t="shared" si="0"/>
        <v>6</v>
      </c>
      <c r="B9" s="52">
        <f t="shared" si="1"/>
        <v>414</v>
      </c>
      <c r="C9" s="34">
        <v>105</v>
      </c>
      <c r="D9" s="24" t="s">
        <v>22</v>
      </c>
      <c r="E9" s="24" t="s">
        <v>4</v>
      </c>
      <c r="F9" s="24" t="s">
        <v>3</v>
      </c>
      <c r="G9" s="25" t="s">
        <v>39</v>
      </c>
      <c r="H9" s="48" t="s">
        <v>33</v>
      </c>
      <c r="I9" s="53">
        <f t="shared" si="2"/>
        <v>6</v>
      </c>
      <c r="J9" s="54" t="str">
        <f t="shared" si="3"/>
        <v/>
      </c>
      <c r="K9" s="54">
        <f t="shared" si="4"/>
        <v>3</v>
      </c>
      <c r="L9" s="55">
        <f t="shared" si="5"/>
        <v>6</v>
      </c>
      <c r="M9" s="36">
        <f t="shared" si="6"/>
        <v>105</v>
      </c>
      <c r="N9" s="26">
        <v>6</v>
      </c>
      <c r="O9" s="43">
        <f>IF(N9,VLOOKUP(N9,Point!$A$3:$B$122,2),0)</f>
        <v>135</v>
      </c>
      <c r="P9" s="61">
        <f t="shared" si="7"/>
        <v>105</v>
      </c>
      <c r="Q9" s="35"/>
      <c r="R9" s="26"/>
      <c r="S9" s="100"/>
      <c r="T9" s="102" t="str">
        <f t="shared" si="8"/>
        <v/>
      </c>
      <c r="U9" s="35"/>
      <c r="V9" s="23"/>
      <c r="W9" s="104"/>
      <c r="X9" s="102" t="str">
        <f t="shared" si="9"/>
        <v/>
      </c>
      <c r="Y9" s="119" t="str">
        <f t="shared" si="10"/>
        <v/>
      </c>
      <c r="Z9" s="35"/>
      <c r="AA9" s="26"/>
      <c r="AB9" s="100"/>
      <c r="AC9" s="102" t="str">
        <f t="shared" si="11"/>
        <v/>
      </c>
      <c r="AD9" s="35"/>
      <c r="AE9" s="26"/>
      <c r="AF9" s="104"/>
      <c r="AG9" s="102" t="str">
        <f t="shared" si="12"/>
        <v/>
      </c>
      <c r="AH9" s="119" t="str">
        <f t="shared" si="13"/>
        <v/>
      </c>
      <c r="AI9" s="41" t="str">
        <f t="shared" si="14"/>
        <v/>
      </c>
      <c r="AJ9" s="22" t="str">
        <f t="shared" si="15"/>
        <v/>
      </c>
      <c r="AK9" s="57">
        <f>IF(AJ9&lt;&gt;"",VLOOKUP(AJ9,Point!$A$3:$B$122,2),0)</f>
        <v>0</v>
      </c>
      <c r="AL9" s="61">
        <f t="shared" si="16"/>
        <v>105</v>
      </c>
      <c r="AM9" s="35">
        <v>14</v>
      </c>
      <c r="AN9" s="26">
        <v>2</v>
      </c>
      <c r="AO9" s="100">
        <v>0</v>
      </c>
      <c r="AP9" s="102">
        <f t="shared" si="17"/>
        <v>50520</v>
      </c>
      <c r="AQ9" s="35">
        <v>15</v>
      </c>
      <c r="AR9" s="23">
        <v>5</v>
      </c>
      <c r="AS9" s="104">
        <v>6</v>
      </c>
      <c r="AT9" s="95">
        <f t="shared" si="18"/>
        <v>54306</v>
      </c>
      <c r="AU9" s="22">
        <f t="shared" si="19"/>
        <v>3786</v>
      </c>
      <c r="AV9" s="87">
        <f>IF(AND(AU9&lt;&gt;"",AU9&gt;Point!$I$8),AU9-Point!$I$8,0)</f>
        <v>186</v>
      </c>
      <c r="AW9" s="22">
        <f>IF(AV9&lt;&gt;0,VLOOKUP(AV9,Point!$I$11:$J$48,2),0)</f>
        <v>2</v>
      </c>
      <c r="AX9" s="26">
        <v>30</v>
      </c>
      <c r="AY9" s="22">
        <f t="shared" si="20"/>
        <v>28</v>
      </c>
      <c r="AZ9" s="123">
        <f t="shared" si="21"/>
        <v>276214</v>
      </c>
      <c r="BA9" s="22">
        <f t="shared" si="22"/>
        <v>3</v>
      </c>
      <c r="BB9" s="43">
        <f>IF(AY9&lt;&gt;"",VLOOKUP(BA9,Point!$A$3:$B$122,2),0)</f>
        <v>144</v>
      </c>
      <c r="BC9" s="128">
        <f t="shared" si="23"/>
        <v>105</v>
      </c>
      <c r="BD9" s="65">
        <v>8</v>
      </c>
      <c r="BE9" s="27">
        <v>2</v>
      </c>
      <c r="BF9" s="22">
        <f t="shared" si="25"/>
        <v>10</v>
      </c>
      <c r="BG9" s="65">
        <v>8</v>
      </c>
      <c r="BH9" s="27"/>
      <c r="BI9" s="22">
        <f t="shared" si="26"/>
        <v>8</v>
      </c>
      <c r="BJ9" s="65">
        <v>6</v>
      </c>
      <c r="BK9" s="27">
        <v>10</v>
      </c>
      <c r="BL9" s="22">
        <f t="shared" si="27"/>
        <v>16</v>
      </c>
      <c r="BM9" s="65"/>
      <c r="BN9" s="27"/>
      <c r="BO9" s="150">
        <f t="shared" si="28"/>
        <v>0</v>
      </c>
      <c r="BP9" s="95">
        <f t="shared" si="29"/>
        <v>34</v>
      </c>
      <c r="BQ9" s="22">
        <f t="shared" si="30"/>
        <v>6</v>
      </c>
      <c r="BR9" s="57">
        <f>IF(BP9&lt;&gt;"",VLOOKUP(BQ9,Point!$A$3:$B$122,2),0)</f>
        <v>135</v>
      </c>
      <c r="BS9" s="64">
        <f t="shared" si="24"/>
        <v>105</v>
      </c>
    </row>
    <row r="10" spans="1:71" ht="12.95" customHeight="1" x14ac:dyDescent="0.25">
      <c r="A10" s="41">
        <f t="shared" si="0"/>
        <v>5</v>
      </c>
      <c r="B10" s="52">
        <f t="shared" si="1"/>
        <v>421</v>
      </c>
      <c r="C10" s="34">
        <v>106</v>
      </c>
      <c r="D10" s="24" t="s">
        <v>17</v>
      </c>
      <c r="E10" s="24" t="s">
        <v>18</v>
      </c>
      <c r="F10" s="24" t="s">
        <v>3</v>
      </c>
      <c r="G10" s="25" t="s">
        <v>39</v>
      </c>
      <c r="H10" s="48" t="s">
        <v>33</v>
      </c>
      <c r="I10" s="53">
        <f t="shared" si="2"/>
        <v>9</v>
      </c>
      <c r="J10" s="54" t="str">
        <f t="shared" si="3"/>
        <v/>
      </c>
      <c r="K10" s="54">
        <f t="shared" si="4"/>
        <v>1</v>
      </c>
      <c r="L10" s="55">
        <f t="shared" si="5"/>
        <v>3</v>
      </c>
      <c r="M10" s="36">
        <f t="shared" si="6"/>
        <v>106</v>
      </c>
      <c r="N10" s="26">
        <v>9</v>
      </c>
      <c r="O10" s="43">
        <f>IF(N10,VLOOKUP(N10,Point!$A$3:$B$122,2),0)</f>
        <v>127</v>
      </c>
      <c r="P10" s="61">
        <f t="shared" si="7"/>
        <v>106</v>
      </c>
      <c r="Q10" s="35"/>
      <c r="R10" s="26"/>
      <c r="S10" s="100"/>
      <c r="T10" s="102" t="str">
        <f t="shared" si="8"/>
        <v/>
      </c>
      <c r="U10" s="35"/>
      <c r="V10" s="23"/>
      <c r="W10" s="104"/>
      <c r="X10" s="102" t="str">
        <f t="shared" si="9"/>
        <v/>
      </c>
      <c r="Y10" s="119" t="str">
        <f t="shared" si="10"/>
        <v/>
      </c>
      <c r="Z10" s="35"/>
      <c r="AA10" s="26"/>
      <c r="AB10" s="100"/>
      <c r="AC10" s="102" t="str">
        <f t="shared" si="11"/>
        <v/>
      </c>
      <c r="AD10" s="35"/>
      <c r="AE10" s="26"/>
      <c r="AF10" s="104"/>
      <c r="AG10" s="102" t="str">
        <f t="shared" si="12"/>
        <v/>
      </c>
      <c r="AH10" s="119" t="str">
        <f t="shared" si="13"/>
        <v/>
      </c>
      <c r="AI10" s="41" t="str">
        <f t="shared" si="14"/>
        <v/>
      </c>
      <c r="AJ10" s="22" t="str">
        <f t="shared" si="15"/>
        <v/>
      </c>
      <c r="AK10" s="57">
        <f>IF(AJ10&lt;&gt;"",VLOOKUP(AJ10,Point!$A$3:$B$122,2),0)</f>
        <v>0</v>
      </c>
      <c r="AL10" s="61">
        <f t="shared" si="16"/>
        <v>106</v>
      </c>
      <c r="AM10" s="35">
        <v>14</v>
      </c>
      <c r="AN10" s="26">
        <v>2</v>
      </c>
      <c r="AO10" s="100">
        <v>30</v>
      </c>
      <c r="AP10" s="102">
        <f t="shared" si="17"/>
        <v>50550</v>
      </c>
      <c r="AQ10" s="35">
        <v>14</v>
      </c>
      <c r="AR10" s="23">
        <v>45</v>
      </c>
      <c r="AS10" s="104">
        <v>35</v>
      </c>
      <c r="AT10" s="95">
        <f t="shared" si="18"/>
        <v>53135</v>
      </c>
      <c r="AU10" s="22">
        <f t="shared" si="19"/>
        <v>2585</v>
      </c>
      <c r="AV10" s="87">
        <f>IF(AND(AU10&lt;&gt;"",AU10&gt;Point!$I$8),AU10-Point!$I$8,0)</f>
        <v>0</v>
      </c>
      <c r="AW10" s="22">
        <f>IF(AV10&lt;&gt;0,VLOOKUP(AV10,Point!$I$11:$J$48,2),0)</f>
        <v>0</v>
      </c>
      <c r="AX10" s="26">
        <v>30</v>
      </c>
      <c r="AY10" s="22">
        <f t="shared" si="20"/>
        <v>30</v>
      </c>
      <c r="AZ10" s="123">
        <f t="shared" si="21"/>
        <v>297415</v>
      </c>
      <c r="BA10" s="22">
        <f t="shared" si="22"/>
        <v>1</v>
      </c>
      <c r="BB10" s="43">
        <f>IF(AY10&lt;&gt;"",VLOOKUP(BA10,Point!$A$3:$B$122,2),0)</f>
        <v>150</v>
      </c>
      <c r="BC10" s="128">
        <f t="shared" si="23"/>
        <v>106</v>
      </c>
      <c r="BD10" s="65">
        <v>6</v>
      </c>
      <c r="BE10" s="27">
        <v>5</v>
      </c>
      <c r="BF10" s="22">
        <f t="shared" si="25"/>
        <v>11</v>
      </c>
      <c r="BG10" s="65">
        <v>12</v>
      </c>
      <c r="BH10" s="27"/>
      <c r="BI10" s="22">
        <f t="shared" si="26"/>
        <v>12</v>
      </c>
      <c r="BJ10" s="65">
        <v>8</v>
      </c>
      <c r="BK10" s="27">
        <v>6</v>
      </c>
      <c r="BL10" s="22">
        <f t="shared" si="27"/>
        <v>14</v>
      </c>
      <c r="BM10" s="65">
        <v>6</v>
      </c>
      <c r="BN10" s="27"/>
      <c r="BO10" s="150">
        <f t="shared" si="28"/>
        <v>6</v>
      </c>
      <c r="BP10" s="95">
        <f t="shared" si="29"/>
        <v>43</v>
      </c>
      <c r="BQ10" s="22">
        <f t="shared" si="30"/>
        <v>3</v>
      </c>
      <c r="BR10" s="57">
        <f>IF(BP10&lt;&gt;"",VLOOKUP(BQ10,Point!$A$3:$B$122,2),0)</f>
        <v>144</v>
      </c>
      <c r="BS10" s="64">
        <f t="shared" si="24"/>
        <v>106</v>
      </c>
    </row>
    <row r="11" spans="1:71" ht="12.95" customHeight="1" x14ac:dyDescent="0.25">
      <c r="A11" s="41">
        <f t="shared" si="0"/>
        <v>6</v>
      </c>
      <c r="B11" s="52">
        <f t="shared" si="1"/>
        <v>414</v>
      </c>
      <c r="C11" s="34">
        <v>107</v>
      </c>
      <c r="D11" s="24" t="s">
        <v>11</v>
      </c>
      <c r="E11" s="24" t="s">
        <v>6</v>
      </c>
      <c r="F11" s="24" t="s">
        <v>3</v>
      </c>
      <c r="G11" s="25" t="s">
        <v>39</v>
      </c>
      <c r="H11" s="48" t="s">
        <v>34</v>
      </c>
      <c r="I11" s="53">
        <f t="shared" si="2"/>
        <v>7</v>
      </c>
      <c r="J11" s="54" t="str">
        <f t="shared" si="3"/>
        <v/>
      </c>
      <c r="K11" s="54">
        <f t="shared" si="4"/>
        <v>5</v>
      </c>
      <c r="L11" s="55">
        <f t="shared" si="5"/>
        <v>3</v>
      </c>
      <c r="M11" s="36">
        <f t="shared" si="6"/>
        <v>107</v>
      </c>
      <c r="N11" s="26">
        <v>7</v>
      </c>
      <c r="O11" s="43">
        <f>IF(N11,VLOOKUP(N11,Point!$A$3:$B$122,2),0)</f>
        <v>132</v>
      </c>
      <c r="P11" s="61">
        <f t="shared" si="7"/>
        <v>107</v>
      </c>
      <c r="Q11" s="35"/>
      <c r="R11" s="26"/>
      <c r="S11" s="100"/>
      <c r="T11" s="102" t="str">
        <f t="shared" si="8"/>
        <v/>
      </c>
      <c r="U11" s="35"/>
      <c r="V11" s="23"/>
      <c r="W11" s="104"/>
      <c r="X11" s="102" t="str">
        <f t="shared" si="9"/>
        <v/>
      </c>
      <c r="Y11" s="119" t="str">
        <f t="shared" si="10"/>
        <v/>
      </c>
      <c r="Z11" s="35"/>
      <c r="AA11" s="26"/>
      <c r="AB11" s="100"/>
      <c r="AC11" s="102" t="str">
        <f t="shared" si="11"/>
        <v/>
      </c>
      <c r="AD11" s="35"/>
      <c r="AE11" s="26"/>
      <c r="AF11" s="104"/>
      <c r="AG11" s="102" t="str">
        <f t="shared" si="12"/>
        <v/>
      </c>
      <c r="AH11" s="119" t="str">
        <f t="shared" si="13"/>
        <v/>
      </c>
      <c r="AI11" s="41" t="str">
        <f t="shared" si="14"/>
        <v/>
      </c>
      <c r="AJ11" s="22" t="str">
        <f t="shared" si="15"/>
        <v/>
      </c>
      <c r="AK11" s="57">
        <f>IF(AJ11&lt;&gt;"",VLOOKUP(AJ11,Point!$A$3:$B$122,2),0)</f>
        <v>0</v>
      </c>
      <c r="AL11" s="61">
        <f t="shared" si="16"/>
        <v>107</v>
      </c>
      <c r="AM11" s="35"/>
      <c r="AN11" s="26"/>
      <c r="AO11" s="100">
        <v>0</v>
      </c>
      <c r="AP11" s="102">
        <f t="shared" si="17"/>
        <v>0</v>
      </c>
      <c r="AQ11" s="35">
        <v>0</v>
      </c>
      <c r="AR11" s="23">
        <v>55</v>
      </c>
      <c r="AS11" s="104">
        <v>32</v>
      </c>
      <c r="AT11" s="95">
        <f t="shared" si="18"/>
        <v>3332</v>
      </c>
      <c r="AU11" s="22">
        <f t="shared" si="19"/>
        <v>3332</v>
      </c>
      <c r="AV11" s="87">
        <f>IF(AND(AU11&lt;&gt;"",AU11&gt;Point!$I$8),AU11-Point!$I$8,0)</f>
        <v>0</v>
      </c>
      <c r="AW11" s="22">
        <f>IF(AV11&lt;&gt;0,VLOOKUP(AV11,Point!$I$11:$J$48,2),0)</f>
        <v>0</v>
      </c>
      <c r="AX11" s="26">
        <v>20</v>
      </c>
      <c r="AY11" s="22">
        <f t="shared" si="20"/>
        <v>20</v>
      </c>
      <c r="AZ11" s="123">
        <f t="shared" si="21"/>
        <v>196668</v>
      </c>
      <c r="BA11" s="22">
        <f t="shared" si="22"/>
        <v>5</v>
      </c>
      <c r="BB11" s="43">
        <f>IF(AY11&lt;&gt;"",VLOOKUP(BA11,Point!$A$3:$B$122,2),0)</f>
        <v>138</v>
      </c>
      <c r="BC11" s="128">
        <f t="shared" si="23"/>
        <v>107</v>
      </c>
      <c r="BD11" s="65">
        <v>7</v>
      </c>
      <c r="BE11" s="27">
        <v>5</v>
      </c>
      <c r="BF11" s="22">
        <f t="shared" si="25"/>
        <v>12</v>
      </c>
      <c r="BG11" s="65">
        <v>12</v>
      </c>
      <c r="BH11" s="27">
        <v>3</v>
      </c>
      <c r="BI11" s="22">
        <f t="shared" si="26"/>
        <v>15</v>
      </c>
      <c r="BJ11" s="65">
        <v>8</v>
      </c>
      <c r="BK11" s="27">
        <v>8</v>
      </c>
      <c r="BL11" s="22">
        <f t="shared" si="27"/>
        <v>16</v>
      </c>
      <c r="BM11" s="65"/>
      <c r="BN11" s="27"/>
      <c r="BO11" s="150">
        <f t="shared" si="28"/>
        <v>0</v>
      </c>
      <c r="BP11" s="95">
        <f t="shared" si="29"/>
        <v>43</v>
      </c>
      <c r="BQ11" s="22">
        <f t="shared" si="30"/>
        <v>3</v>
      </c>
      <c r="BR11" s="57">
        <f>IF(BP11&lt;&gt;"",VLOOKUP(BQ11,Point!$A$3:$B$122,2),0)</f>
        <v>144</v>
      </c>
      <c r="BS11" s="64">
        <f t="shared" si="24"/>
        <v>107</v>
      </c>
    </row>
    <row r="12" spans="1:71" ht="12.95" customHeight="1" x14ac:dyDescent="0.25">
      <c r="A12" s="41">
        <f t="shared" si="0"/>
        <v>8</v>
      </c>
      <c r="B12" s="52">
        <f t="shared" si="1"/>
        <v>402</v>
      </c>
      <c r="C12" s="34">
        <v>104</v>
      </c>
      <c r="D12" s="24" t="s">
        <v>41</v>
      </c>
      <c r="E12" s="24" t="s">
        <v>42</v>
      </c>
      <c r="F12" s="24" t="s">
        <v>3</v>
      </c>
      <c r="G12" s="25" t="s">
        <v>39</v>
      </c>
      <c r="H12" s="48" t="s">
        <v>33</v>
      </c>
      <c r="I12" s="53">
        <f t="shared" si="2"/>
        <v>5</v>
      </c>
      <c r="J12" s="54" t="str">
        <f t="shared" si="3"/>
        <v/>
      </c>
      <c r="K12" s="54">
        <f t="shared" si="4"/>
        <v>6</v>
      </c>
      <c r="L12" s="55">
        <f t="shared" si="5"/>
        <v>8</v>
      </c>
      <c r="M12" s="36">
        <f t="shared" si="6"/>
        <v>104</v>
      </c>
      <c r="N12" s="26">
        <v>5</v>
      </c>
      <c r="O12" s="43">
        <f>IF(N12,VLOOKUP(N12,Point!$A$3:$B$122,2),0)</f>
        <v>138</v>
      </c>
      <c r="P12" s="61">
        <f t="shared" si="7"/>
        <v>104</v>
      </c>
      <c r="Q12" s="35"/>
      <c r="R12" s="26"/>
      <c r="S12" s="100"/>
      <c r="T12" s="102" t="str">
        <f t="shared" si="8"/>
        <v/>
      </c>
      <c r="U12" s="35"/>
      <c r="V12" s="23"/>
      <c r="W12" s="104"/>
      <c r="X12" s="102" t="str">
        <f t="shared" si="9"/>
        <v/>
      </c>
      <c r="Y12" s="119" t="str">
        <f t="shared" si="10"/>
        <v/>
      </c>
      <c r="Z12" s="35"/>
      <c r="AA12" s="26"/>
      <c r="AB12" s="100"/>
      <c r="AC12" s="102" t="str">
        <f t="shared" si="11"/>
        <v/>
      </c>
      <c r="AD12" s="35"/>
      <c r="AE12" s="26"/>
      <c r="AF12" s="104"/>
      <c r="AG12" s="102" t="str">
        <f t="shared" si="12"/>
        <v/>
      </c>
      <c r="AH12" s="119" t="str">
        <f t="shared" si="13"/>
        <v/>
      </c>
      <c r="AI12" s="41" t="str">
        <f t="shared" si="14"/>
        <v/>
      </c>
      <c r="AJ12" s="22" t="str">
        <f t="shared" si="15"/>
        <v/>
      </c>
      <c r="AK12" s="57">
        <f>IF(AJ12&lt;&gt;"",VLOOKUP(AJ12,Point!$A$3:$B$122,2),0)</f>
        <v>0</v>
      </c>
      <c r="AL12" s="61">
        <f t="shared" si="16"/>
        <v>104</v>
      </c>
      <c r="AM12" s="35">
        <v>14</v>
      </c>
      <c r="AN12" s="26">
        <v>1</v>
      </c>
      <c r="AO12" s="100">
        <v>30</v>
      </c>
      <c r="AP12" s="102">
        <f t="shared" si="17"/>
        <v>50490</v>
      </c>
      <c r="AQ12" s="35">
        <v>15</v>
      </c>
      <c r="AR12" s="23">
        <v>1</v>
      </c>
      <c r="AS12" s="104">
        <v>33</v>
      </c>
      <c r="AT12" s="95">
        <f t="shared" si="18"/>
        <v>54093</v>
      </c>
      <c r="AU12" s="22">
        <f t="shared" si="19"/>
        <v>3603</v>
      </c>
      <c r="AV12" s="87">
        <f>IF(AND(AU12&lt;&gt;"",AU12&gt;Point!$I$8),AU12-Point!$I$8,0)</f>
        <v>3</v>
      </c>
      <c r="AW12" s="22">
        <f>IF(AV12&lt;&gt;0,VLOOKUP(AV12,Point!$I$11:$J$48,2),0)</f>
        <v>1</v>
      </c>
      <c r="AX12" s="26">
        <v>20</v>
      </c>
      <c r="AY12" s="22">
        <f t="shared" si="20"/>
        <v>19</v>
      </c>
      <c r="AZ12" s="123">
        <f t="shared" si="21"/>
        <v>186397</v>
      </c>
      <c r="BA12" s="22">
        <f t="shared" si="22"/>
        <v>6</v>
      </c>
      <c r="BB12" s="43">
        <f>IF(AY12&lt;&gt;"",VLOOKUP(BA12,Point!$A$3:$B$122,2),0)</f>
        <v>135</v>
      </c>
      <c r="BC12" s="128">
        <f t="shared" si="23"/>
        <v>104</v>
      </c>
      <c r="BD12" s="65">
        <v>5</v>
      </c>
      <c r="BE12" s="27">
        <v>5</v>
      </c>
      <c r="BF12" s="22">
        <f t="shared" si="25"/>
        <v>10</v>
      </c>
      <c r="BG12" s="65"/>
      <c r="BH12" s="27"/>
      <c r="BI12" s="22">
        <f t="shared" si="26"/>
        <v>0</v>
      </c>
      <c r="BJ12" s="65"/>
      <c r="BK12" s="27"/>
      <c r="BL12" s="22">
        <f t="shared" si="27"/>
        <v>0</v>
      </c>
      <c r="BM12" s="65"/>
      <c r="BN12" s="27"/>
      <c r="BO12" s="150">
        <f t="shared" si="28"/>
        <v>0</v>
      </c>
      <c r="BP12" s="95">
        <f t="shared" si="29"/>
        <v>10</v>
      </c>
      <c r="BQ12" s="22">
        <f t="shared" si="30"/>
        <v>8</v>
      </c>
      <c r="BR12" s="57">
        <f>IF(BP12&lt;&gt;"",VLOOKUP(BQ12,Point!$A$3:$B$122,2),0)</f>
        <v>129</v>
      </c>
      <c r="BS12" s="64">
        <f t="shared" si="24"/>
        <v>104</v>
      </c>
    </row>
    <row r="13" spans="1:71" ht="12.95" customHeight="1" x14ac:dyDescent="0.25">
      <c r="A13" s="41">
        <f t="shared" si="0"/>
        <v>9</v>
      </c>
      <c r="B13" s="52">
        <f t="shared" si="1"/>
        <v>276</v>
      </c>
      <c r="C13" s="34">
        <v>120</v>
      </c>
      <c r="D13" s="24" t="s">
        <v>40</v>
      </c>
      <c r="E13" s="24" t="s">
        <v>14</v>
      </c>
      <c r="F13" s="24" t="s">
        <v>3</v>
      </c>
      <c r="G13" s="25" t="s">
        <v>39</v>
      </c>
      <c r="H13" s="48" t="s">
        <v>33</v>
      </c>
      <c r="I13" s="53">
        <f t="shared" si="2"/>
        <v>3</v>
      </c>
      <c r="J13" s="54" t="str">
        <f t="shared" si="3"/>
        <v/>
      </c>
      <c r="K13" s="54" t="str">
        <f t="shared" si="4"/>
        <v/>
      </c>
      <c r="L13" s="55">
        <f t="shared" si="5"/>
        <v>7</v>
      </c>
      <c r="M13" s="36">
        <f t="shared" si="6"/>
        <v>120</v>
      </c>
      <c r="N13" s="26">
        <v>3</v>
      </c>
      <c r="O13" s="43">
        <f>IF(N13,VLOOKUP(N13,Point!$A$3:$B$122,2),0)</f>
        <v>144</v>
      </c>
      <c r="P13" s="61">
        <f t="shared" si="7"/>
        <v>120</v>
      </c>
      <c r="Q13" s="35"/>
      <c r="R13" s="26"/>
      <c r="S13" s="100"/>
      <c r="T13" s="102" t="str">
        <f t="shared" si="8"/>
        <v/>
      </c>
      <c r="U13" s="35"/>
      <c r="V13" s="23"/>
      <c r="W13" s="104"/>
      <c r="X13" s="102" t="str">
        <f t="shared" si="9"/>
        <v/>
      </c>
      <c r="Y13" s="119" t="str">
        <f t="shared" si="10"/>
        <v/>
      </c>
      <c r="Z13" s="35"/>
      <c r="AA13" s="26"/>
      <c r="AB13" s="100"/>
      <c r="AC13" s="102" t="str">
        <f t="shared" si="11"/>
        <v/>
      </c>
      <c r="AD13" s="35"/>
      <c r="AE13" s="26"/>
      <c r="AF13" s="104"/>
      <c r="AG13" s="102" t="str">
        <f t="shared" si="12"/>
        <v/>
      </c>
      <c r="AH13" s="119" t="str">
        <f t="shared" si="13"/>
        <v/>
      </c>
      <c r="AI13" s="41" t="str">
        <f t="shared" si="14"/>
        <v/>
      </c>
      <c r="AJ13" s="22" t="str">
        <f t="shared" si="15"/>
        <v/>
      </c>
      <c r="AK13" s="57">
        <f>IF(AJ13&lt;&gt;"",VLOOKUP(AJ13,Point!$A$3:$B$122,2),0)</f>
        <v>0</v>
      </c>
      <c r="AL13" s="61">
        <f t="shared" si="16"/>
        <v>120</v>
      </c>
      <c r="AM13" s="35"/>
      <c r="AN13" s="26"/>
      <c r="AO13" s="100"/>
      <c r="AP13" s="102" t="str">
        <f t="shared" si="17"/>
        <v/>
      </c>
      <c r="AQ13" s="35"/>
      <c r="AR13" s="23"/>
      <c r="AS13" s="104"/>
      <c r="AT13" s="95" t="str">
        <f t="shared" si="18"/>
        <v/>
      </c>
      <c r="AU13" s="22" t="str">
        <f t="shared" si="19"/>
        <v/>
      </c>
      <c r="AV13" s="87">
        <f>IF(AND(AU13&lt;&gt;"",AU13&gt;Point!$I$8),AU13-Point!$I$8,0)</f>
        <v>0</v>
      </c>
      <c r="AW13" s="22">
        <f>IF(AV13&lt;&gt;0,VLOOKUP(AV13,Point!$I$11:$J$48,2),0)</f>
        <v>0</v>
      </c>
      <c r="AX13" s="26"/>
      <c r="AY13" s="22" t="str">
        <f t="shared" si="20"/>
        <v/>
      </c>
      <c r="AZ13" s="123" t="str">
        <f t="shared" si="21"/>
        <v/>
      </c>
      <c r="BA13" s="22" t="str">
        <f t="shared" si="22"/>
        <v/>
      </c>
      <c r="BB13" s="43">
        <f>IF(AY13&lt;&gt;"",VLOOKUP(BA13,Point!$A$3:$B$122,2),0)</f>
        <v>0</v>
      </c>
      <c r="BC13" s="128">
        <f t="shared" si="23"/>
        <v>120</v>
      </c>
      <c r="BD13" s="65">
        <v>8</v>
      </c>
      <c r="BE13" s="27">
        <v>5</v>
      </c>
      <c r="BF13" s="22">
        <f t="shared" si="25"/>
        <v>13</v>
      </c>
      <c r="BG13" s="65"/>
      <c r="BH13" s="27"/>
      <c r="BI13" s="22">
        <f t="shared" si="26"/>
        <v>0</v>
      </c>
      <c r="BJ13" s="65"/>
      <c r="BK13" s="27"/>
      <c r="BL13" s="22">
        <f t="shared" si="27"/>
        <v>0</v>
      </c>
      <c r="BM13" s="65"/>
      <c r="BN13" s="27"/>
      <c r="BO13" s="150">
        <f t="shared" si="28"/>
        <v>0</v>
      </c>
      <c r="BP13" s="95">
        <f t="shared" si="29"/>
        <v>13</v>
      </c>
      <c r="BQ13" s="22">
        <f t="shared" si="30"/>
        <v>7</v>
      </c>
      <c r="BR13" s="57">
        <f>IF(BP13&lt;&gt;"",VLOOKUP(BQ13,Point!$A$3:$B$122,2),0)</f>
        <v>132</v>
      </c>
      <c r="BS13" s="64">
        <f t="shared" si="24"/>
        <v>120</v>
      </c>
    </row>
    <row r="14" spans="1:71" ht="12.95" customHeight="1" x14ac:dyDescent="0.25">
      <c r="A14" s="41">
        <f t="shared" si="0"/>
        <v>10</v>
      </c>
      <c r="B14" s="52">
        <f t="shared" si="1"/>
        <v>258</v>
      </c>
      <c r="C14" s="34">
        <v>108</v>
      </c>
      <c r="D14" s="24" t="s">
        <v>43</v>
      </c>
      <c r="E14" s="24" t="s">
        <v>7</v>
      </c>
      <c r="F14" s="25" t="s">
        <v>3</v>
      </c>
      <c r="G14" s="25" t="s">
        <v>39</v>
      </c>
      <c r="H14" s="48" t="s">
        <v>33</v>
      </c>
      <c r="I14" s="53">
        <f t="shared" si="2"/>
        <v>8</v>
      </c>
      <c r="J14" s="54" t="str">
        <f t="shared" si="3"/>
        <v/>
      </c>
      <c r="K14" s="54" t="str">
        <f t="shared" si="4"/>
        <v/>
      </c>
      <c r="L14" s="55">
        <f t="shared" si="5"/>
        <v>8</v>
      </c>
      <c r="M14" s="36">
        <f t="shared" si="6"/>
        <v>108</v>
      </c>
      <c r="N14" s="26">
        <v>8</v>
      </c>
      <c r="O14" s="43">
        <f>IF(N14,VLOOKUP(N14,Point!$A$3:$B$122,2),0)</f>
        <v>129</v>
      </c>
      <c r="P14" s="61">
        <f t="shared" si="7"/>
        <v>108</v>
      </c>
      <c r="Q14" s="35"/>
      <c r="R14" s="26"/>
      <c r="S14" s="100"/>
      <c r="T14" s="102" t="str">
        <f t="shared" si="8"/>
        <v/>
      </c>
      <c r="U14" s="35"/>
      <c r="V14" s="23"/>
      <c r="W14" s="104"/>
      <c r="X14" s="102" t="str">
        <f t="shared" si="9"/>
        <v/>
      </c>
      <c r="Y14" s="119" t="str">
        <f t="shared" si="10"/>
        <v/>
      </c>
      <c r="Z14" s="35"/>
      <c r="AA14" s="26"/>
      <c r="AB14" s="100"/>
      <c r="AC14" s="102" t="str">
        <f t="shared" si="11"/>
        <v/>
      </c>
      <c r="AD14" s="35"/>
      <c r="AE14" s="26"/>
      <c r="AF14" s="104"/>
      <c r="AG14" s="102" t="str">
        <f t="shared" si="12"/>
        <v/>
      </c>
      <c r="AH14" s="119" t="str">
        <f t="shared" si="13"/>
        <v/>
      </c>
      <c r="AI14" s="41" t="str">
        <f t="shared" si="14"/>
        <v/>
      </c>
      <c r="AJ14" s="22" t="str">
        <f t="shared" si="15"/>
        <v/>
      </c>
      <c r="AK14" s="57">
        <f>IF(AJ14&lt;&gt;"",VLOOKUP(AJ14,Point!$A$3:$B$122,2),0)</f>
        <v>0</v>
      </c>
      <c r="AL14" s="61">
        <f t="shared" si="16"/>
        <v>108</v>
      </c>
      <c r="AM14" s="35"/>
      <c r="AN14" s="26"/>
      <c r="AO14" s="100"/>
      <c r="AP14" s="102" t="str">
        <f t="shared" si="17"/>
        <v/>
      </c>
      <c r="AQ14" s="35"/>
      <c r="AR14" s="23"/>
      <c r="AS14" s="104"/>
      <c r="AT14" s="95" t="str">
        <f t="shared" si="18"/>
        <v/>
      </c>
      <c r="AU14" s="22" t="str">
        <f t="shared" si="19"/>
        <v/>
      </c>
      <c r="AV14" s="87">
        <f>IF(AND(AU14&lt;&gt;"",AU14&gt;Point!$I$8),AU14-Point!$I$8,0)</f>
        <v>0</v>
      </c>
      <c r="AW14" s="22">
        <f>IF(AV14&lt;&gt;0,VLOOKUP(AV14,Point!$I$11:$J$48,2),0)</f>
        <v>0</v>
      </c>
      <c r="AX14" s="26"/>
      <c r="AY14" s="22" t="str">
        <f t="shared" si="20"/>
        <v/>
      </c>
      <c r="AZ14" s="123" t="str">
        <f t="shared" si="21"/>
        <v/>
      </c>
      <c r="BA14" s="22" t="str">
        <f t="shared" si="22"/>
        <v/>
      </c>
      <c r="BB14" s="43">
        <f>IF(AY14&lt;&gt;"",VLOOKUP(BA14,Point!$A$3:$B$122,2),0)</f>
        <v>0</v>
      </c>
      <c r="BC14" s="128">
        <f t="shared" si="23"/>
        <v>108</v>
      </c>
      <c r="BD14" s="65">
        <v>8</v>
      </c>
      <c r="BE14" s="27">
        <v>2</v>
      </c>
      <c r="BF14" s="22">
        <f t="shared" si="25"/>
        <v>10</v>
      </c>
      <c r="BG14" s="65"/>
      <c r="BH14" s="27"/>
      <c r="BI14" s="22">
        <f t="shared" si="26"/>
        <v>0</v>
      </c>
      <c r="BJ14" s="65"/>
      <c r="BK14" s="27"/>
      <c r="BL14" s="22">
        <f t="shared" si="27"/>
        <v>0</v>
      </c>
      <c r="BM14" s="65"/>
      <c r="BN14" s="27"/>
      <c r="BO14" s="150">
        <f t="shared" si="28"/>
        <v>0</v>
      </c>
      <c r="BP14" s="95">
        <f t="shared" si="29"/>
        <v>10</v>
      </c>
      <c r="BQ14" s="22">
        <f t="shared" si="30"/>
        <v>8</v>
      </c>
      <c r="BR14" s="57">
        <f>IF(BP14&lt;&gt;"",VLOOKUP(BQ14,Point!$A$3:$B$122,2),0)</f>
        <v>129</v>
      </c>
      <c r="BS14" s="64">
        <f t="shared" si="24"/>
        <v>108</v>
      </c>
    </row>
    <row r="15" spans="1:71" ht="12.95" customHeight="1" x14ac:dyDescent="0.25">
      <c r="A15" s="41">
        <f t="shared" si="0"/>
        <v>11</v>
      </c>
      <c r="B15" s="52">
        <f t="shared" si="1"/>
        <v>248</v>
      </c>
      <c r="C15" s="34">
        <v>109</v>
      </c>
      <c r="D15" s="24" t="s">
        <v>44</v>
      </c>
      <c r="E15" s="24" t="s">
        <v>16</v>
      </c>
      <c r="F15" s="24" t="s">
        <v>45</v>
      </c>
      <c r="G15" s="25" t="s">
        <v>39</v>
      </c>
      <c r="H15" s="48" t="s">
        <v>33</v>
      </c>
      <c r="I15" s="53">
        <f t="shared" si="2"/>
        <v>10</v>
      </c>
      <c r="J15" s="54" t="str">
        <f t="shared" si="3"/>
        <v/>
      </c>
      <c r="K15" s="54" t="str">
        <f t="shared" si="4"/>
        <v/>
      </c>
      <c r="L15" s="55">
        <f t="shared" si="5"/>
        <v>11</v>
      </c>
      <c r="M15" s="36">
        <f t="shared" si="6"/>
        <v>109</v>
      </c>
      <c r="N15" s="26">
        <v>10</v>
      </c>
      <c r="O15" s="43">
        <f>IF(N15,VLOOKUP(N15,Point!$A$3:$B$122,2),0)</f>
        <v>125</v>
      </c>
      <c r="P15" s="61">
        <f t="shared" si="7"/>
        <v>109</v>
      </c>
      <c r="Q15" s="35"/>
      <c r="R15" s="26"/>
      <c r="S15" s="100"/>
      <c r="T15" s="102" t="str">
        <f t="shared" si="8"/>
        <v/>
      </c>
      <c r="U15" s="35"/>
      <c r="V15" s="23"/>
      <c r="W15" s="104"/>
      <c r="X15" s="102" t="str">
        <f t="shared" si="9"/>
        <v/>
      </c>
      <c r="Y15" s="119" t="str">
        <f t="shared" si="10"/>
        <v/>
      </c>
      <c r="Z15" s="35"/>
      <c r="AA15" s="26"/>
      <c r="AB15" s="100"/>
      <c r="AC15" s="102" t="str">
        <f t="shared" si="11"/>
        <v/>
      </c>
      <c r="AD15" s="35"/>
      <c r="AE15" s="26"/>
      <c r="AF15" s="104"/>
      <c r="AG15" s="102" t="str">
        <f t="shared" si="12"/>
        <v/>
      </c>
      <c r="AH15" s="119" t="str">
        <f t="shared" si="13"/>
        <v/>
      </c>
      <c r="AI15" s="41" t="str">
        <f t="shared" si="14"/>
        <v/>
      </c>
      <c r="AJ15" s="22" t="str">
        <f t="shared" si="15"/>
        <v/>
      </c>
      <c r="AK15" s="57">
        <f>IF(AJ15&lt;&gt;"",VLOOKUP(AJ15,Point!$A$3:$B$122,2),0)</f>
        <v>0</v>
      </c>
      <c r="AL15" s="61">
        <f t="shared" si="16"/>
        <v>109</v>
      </c>
      <c r="AM15" s="35"/>
      <c r="AN15" s="26"/>
      <c r="AO15" s="100"/>
      <c r="AP15" s="102" t="str">
        <f t="shared" si="17"/>
        <v/>
      </c>
      <c r="AQ15" s="35"/>
      <c r="AR15" s="23"/>
      <c r="AS15" s="104"/>
      <c r="AT15" s="95" t="str">
        <f t="shared" si="18"/>
        <v/>
      </c>
      <c r="AU15" s="22" t="str">
        <f t="shared" si="19"/>
        <v/>
      </c>
      <c r="AV15" s="87">
        <f>IF(AND(AU15&lt;&gt;"",AU15&gt;Point!$I$8),AU15-Point!$I$8,0)</f>
        <v>0</v>
      </c>
      <c r="AW15" s="22">
        <f>IF(AV15&lt;&gt;0,VLOOKUP(AV15,Point!$I$11:$J$48,2),0)</f>
        <v>0</v>
      </c>
      <c r="AX15" s="26"/>
      <c r="AY15" s="22" t="str">
        <f t="shared" si="20"/>
        <v/>
      </c>
      <c r="AZ15" s="123" t="str">
        <f t="shared" si="21"/>
        <v/>
      </c>
      <c r="BA15" s="22" t="str">
        <f t="shared" si="22"/>
        <v/>
      </c>
      <c r="BB15" s="43">
        <f>IF(AY15&lt;&gt;"",VLOOKUP(BA15,Point!$A$3:$B$122,2),0)</f>
        <v>0</v>
      </c>
      <c r="BC15" s="128">
        <f t="shared" si="23"/>
        <v>109</v>
      </c>
      <c r="BD15" s="65">
        <v>4</v>
      </c>
      <c r="BE15" s="27">
        <v>2</v>
      </c>
      <c r="BF15" s="22">
        <f t="shared" si="25"/>
        <v>6</v>
      </c>
      <c r="BG15" s="65"/>
      <c r="BH15" s="27"/>
      <c r="BI15" s="22">
        <f t="shared" si="26"/>
        <v>0</v>
      </c>
      <c r="BJ15" s="65"/>
      <c r="BK15" s="27"/>
      <c r="BL15" s="22">
        <f t="shared" si="27"/>
        <v>0</v>
      </c>
      <c r="BM15" s="65"/>
      <c r="BN15" s="27"/>
      <c r="BO15" s="150">
        <f t="shared" si="28"/>
        <v>0</v>
      </c>
      <c r="BP15" s="95">
        <f t="shared" si="29"/>
        <v>6</v>
      </c>
      <c r="BQ15" s="22">
        <f t="shared" si="30"/>
        <v>11</v>
      </c>
      <c r="BR15" s="57">
        <f>IF(BP15&lt;&gt;"",VLOOKUP(BQ15,Point!$A$3:$B$122,2),0)</f>
        <v>123</v>
      </c>
      <c r="BS15" s="64">
        <f t="shared" si="24"/>
        <v>109</v>
      </c>
    </row>
    <row r="16" spans="1:71" ht="12.95" customHeight="1" x14ac:dyDescent="0.25">
      <c r="A16" s="41">
        <f t="shared" si="0"/>
        <v>13</v>
      </c>
      <c r="B16" s="52">
        <f t="shared" si="1"/>
        <v>228</v>
      </c>
      <c r="C16" s="35">
        <v>113</v>
      </c>
      <c r="D16" s="24" t="s">
        <v>68</v>
      </c>
      <c r="E16" s="24" t="s">
        <v>69</v>
      </c>
      <c r="F16" s="24" t="s">
        <v>70</v>
      </c>
      <c r="G16" s="25" t="s">
        <v>39</v>
      </c>
      <c r="H16" s="48" t="s">
        <v>33</v>
      </c>
      <c r="I16" s="53">
        <f t="shared" si="2"/>
        <v>20</v>
      </c>
      <c r="J16" s="54" t="str">
        <f t="shared" si="3"/>
        <v/>
      </c>
      <c r="K16" s="54" t="str">
        <f t="shared" si="4"/>
        <v/>
      </c>
      <c r="L16" s="55">
        <f t="shared" si="5"/>
        <v>11</v>
      </c>
      <c r="M16" s="36">
        <f t="shared" si="6"/>
        <v>113</v>
      </c>
      <c r="N16" s="26">
        <v>20</v>
      </c>
      <c r="O16" s="43">
        <f>IF(N16,VLOOKUP(N16,Point!$A$3:$B$122,2),0)</f>
        <v>105</v>
      </c>
      <c r="P16" s="61">
        <f t="shared" si="7"/>
        <v>113</v>
      </c>
      <c r="Q16" s="35"/>
      <c r="R16" s="26"/>
      <c r="S16" s="100"/>
      <c r="T16" s="102" t="str">
        <f t="shared" si="8"/>
        <v/>
      </c>
      <c r="U16" s="35"/>
      <c r="V16" s="26"/>
      <c r="W16" s="100"/>
      <c r="X16" s="102" t="str">
        <f t="shared" si="9"/>
        <v/>
      </c>
      <c r="Y16" s="119" t="str">
        <f t="shared" si="10"/>
        <v/>
      </c>
      <c r="Z16" s="35"/>
      <c r="AA16" s="26"/>
      <c r="AB16" s="100"/>
      <c r="AC16" s="102" t="str">
        <f t="shared" si="11"/>
        <v/>
      </c>
      <c r="AD16" s="35"/>
      <c r="AE16" s="26"/>
      <c r="AF16" s="100"/>
      <c r="AG16" s="102" t="str">
        <f t="shared" si="12"/>
        <v/>
      </c>
      <c r="AH16" s="119" t="str">
        <f t="shared" si="13"/>
        <v/>
      </c>
      <c r="AI16" s="41" t="str">
        <f t="shared" si="14"/>
        <v/>
      </c>
      <c r="AJ16" s="22" t="str">
        <f t="shared" si="15"/>
        <v/>
      </c>
      <c r="AK16" s="57">
        <f>IF(AJ16&lt;&gt;"",VLOOKUP(AJ16,Point!$A$3:$B$122,2),0)</f>
        <v>0</v>
      </c>
      <c r="AL16" s="61">
        <f t="shared" si="16"/>
        <v>113</v>
      </c>
      <c r="AM16" s="35"/>
      <c r="AN16" s="26"/>
      <c r="AO16" s="100"/>
      <c r="AP16" s="102" t="str">
        <f t="shared" si="17"/>
        <v/>
      </c>
      <c r="AQ16" s="35"/>
      <c r="AR16" s="26"/>
      <c r="AS16" s="100"/>
      <c r="AT16" s="95" t="str">
        <f t="shared" si="18"/>
        <v/>
      </c>
      <c r="AU16" s="22" t="str">
        <f t="shared" si="19"/>
        <v/>
      </c>
      <c r="AV16" s="87">
        <f>IF(AND(AU16&lt;&gt;"",AU16&gt;Point!$I$8),AU16-Point!$I$8,0)</f>
        <v>0</v>
      </c>
      <c r="AW16" s="22">
        <f>IF(AV16&lt;&gt;0,VLOOKUP(AV16,Point!$I$11:$J$48,2),0)</f>
        <v>0</v>
      </c>
      <c r="AX16" s="26"/>
      <c r="AY16" s="22" t="str">
        <f t="shared" si="20"/>
        <v/>
      </c>
      <c r="AZ16" s="123" t="str">
        <f t="shared" si="21"/>
        <v/>
      </c>
      <c r="BA16" s="22" t="str">
        <f t="shared" si="22"/>
        <v/>
      </c>
      <c r="BB16" s="43">
        <f>IF(AY16&lt;&gt;"",VLOOKUP(BA16,Point!$A$3:$B$122,2),0)</f>
        <v>0</v>
      </c>
      <c r="BC16" s="128">
        <f t="shared" si="23"/>
        <v>113</v>
      </c>
      <c r="BD16" s="65">
        <v>5</v>
      </c>
      <c r="BE16" s="27">
        <v>1</v>
      </c>
      <c r="BF16" s="22">
        <f t="shared" si="25"/>
        <v>6</v>
      </c>
      <c r="BG16" s="65"/>
      <c r="BH16" s="27"/>
      <c r="BI16" s="22">
        <f t="shared" si="26"/>
        <v>0</v>
      </c>
      <c r="BJ16" s="65"/>
      <c r="BK16" s="27"/>
      <c r="BL16" s="22">
        <f t="shared" si="27"/>
        <v>0</v>
      </c>
      <c r="BM16" s="65"/>
      <c r="BN16" s="27"/>
      <c r="BO16" s="150">
        <f t="shared" si="28"/>
        <v>0</v>
      </c>
      <c r="BP16" s="95">
        <f t="shared" si="29"/>
        <v>6</v>
      </c>
      <c r="BQ16" s="22">
        <f t="shared" si="30"/>
        <v>11</v>
      </c>
      <c r="BR16" s="57">
        <f>IF(BP16&lt;&gt;"",VLOOKUP(BQ16,Point!$A$3:$B$122,2),0)</f>
        <v>123</v>
      </c>
      <c r="BS16" s="64">
        <f t="shared" si="24"/>
        <v>113</v>
      </c>
    </row>
    <row r="17" spans="1:71" ht="12.95" customHeight="1" x14ac:dyDescent="0.25">
      <c r="A17" s="41">
        <f t="shared" si="0"/>
        <v>14</v>
      </c>
      <c r="B17" s="52">
        <f t="shared" si="1"/>
        <v>226</v>
      </c>
      <c r="C17" s="34">
        <v>117</v>
      </c>
      <c r="D17" s="24" t="s">
        <v>63</v>
      </c>
      <c r="E17" s="24" t="s">
        <v>64</v>
      </c>
      <c r="F17" s="24" t="s">
        <v>62</v>
      </c>
      <c r="G17" s="25" t="s">
        <v>39</v>
      </c>
      <c r="H17" s="48" t="s">
        <v>34</v>
      </c>
      <c r="I17" s="53">
        <f t="shared" si="2"/>
        <v>19</v>
      </c>
      <c r="J17" s="54" t="str">
        <f t="shared" si="3"/>
        <v/>
      </c>
      <c r="K17" s="54" t="str">
        <f t="shared" si="4"/>
        <v/>
      </c>
      <c r="L17" s="55">
        <f t="shared" si="5"/>
        <v>13</v>
      </c>
      <c r="M17" s="36">
        <f t="shared" si="6"/>
        <v>117</v>
      </c>
      <c r="N17" s="26">
        <v>19</v>
      </c>
      <c r="O17" s="43">
        <f>IF(N17,VLOOKUP(N17,Point!$A$3:$B$122,2),0)</f>
        <v>107</v>
      </c>
      <c r="P17" s="61">
        <f t="shared" si="7"/>
        <v>117</v>
      </c>
      <c r="Q17" s="35"/>
      <c r="R17" s="26"/>
      <c r="S17" s="100"/>
      <c r="T17" s="102" t="str">
        <f t="shared" si="8"/>
        <v/>
      </c>
      <c r="U17" s="35"/>
      <c r="V17" s="26"/>
      <c r="W17" s="100"/>
      <c r="X17" s="102" t="str">
        <f t="shared" si="9"/>
        <v/>
      </c>
      <c r="Y17" s="119" t="str">
        <f t="shared" si="10"/>
        <v/>
      </c>
      <c r="Z17" s="35"/>
      <c r="AA17" s="26"/>
      <c r="AB17" s="100"/>
      <c r="AC17" s="102" t="str">
        <f t="shared" si="11"/>
        <v/>
      </c>
      <c r="AD17" s="35"/>
      <c r="AE17" s="26"/>
      <c r="AF17" s="100"/>
      <c r="AG17" s="102" t="str">
        <f t="shared" si="12"/>
        <v/>
      </c>
      <c r="AH17" s="119" t="str">
        <f t="shared" si="13"/>
        <v/>
      </c>
      <c r="AI17" s="41" t="str">
        <f t="shared" si="14"/>
        <v/>
      </c>
      <c r="AJ17" s="22" t="str">
        <f t="shared" si="15"/>
        <v/>
      </c>
      <c r="AK17" s="57">
        <f>IF(AJ17&lt;&gt;"",VLOOKUP(AJ17,Point!$A$3:$B$122,2),0)</f>
        <v>0</v>
      </c>
      <c r="AL17" s="61">
        <f t="shared" si="16"/>
        <v>117</v>
      </c>
      <c r="AM17" s="35"/>
      <c r="AN17" s="26"/>
      <c r="AO17" s="100"/>
      <c r="AP17" s="102" t="str">
        <f t="shared" si="17"/>
        <v/>
      </c>
      <c r="AQ17" s="35"/>
      <c r="AR17" s="26"/>
      <c r="AS17" s="100"/>
      <c r="AT17" s="95" t="str">
        <f t="shared" si="18"/>
        <v/>
      </c>
      <c r="AU17" s="22" t="str">
        <f t="shared" si="19"/>
        <v/>
      </c>
      <c r="AV17" s="87">
        <f>IF(AND(AU17&lt;&gt;"",AU17&gt;Point!$I$8),AU17-Point!$I$8,0)</f>
        <v>0</v>
      </c>
      <c r="AW17" s="22">
        <f>IF(AV17&lt;&gt;0,VLOOKUP(AV17,Point!$I$11:$J$48,2),0)</f>
        <v>0</v>
      </c>
      <c r="AX17" s="26"/>
      <c r="AY17" s="22" t="str">
        <f t="shared" si="20"/>
        <v/>
      </c>
      <c r="AZ17" s="123" t="str">
        <f t="shared" si="21"/>
        <v/>
      </c>
      <c r="BA17" s="22" t="str">
        <f t="shared" si="22"/>
        <v/>
      </c>
      <c r="BB17" s="43">
        <f>IF(AY17&lt;&gt;"",VLOOKUP(BA17,Point!$A$3:$B$122,2),0)</f>
        <v>0</v>
      </c>
      <c r="BC17" s="128">
        <f t="shared" si="23"/>
        <v>117</v>
      </c>
      <c r="BD17" s="65">
        <v>0</v>
      </c>
      <c r="BE17" s="27">
        <v>0</v>
      </c>
      <c r="BF17" s="22">
        <f t="shared" si="25"/>
        <v>0</v>
      </c>
      <c r="BG17" s="65"/>
      <c r="BH17" s="27"/>
      <c r="BI17" s="22">
        <f t="shared" si="26"/>
        <v>0</v>
      </c>
      <c r="BJ17" s="65"/>
      <c r="BK17" s="27"/>
      <c r="BL17" s="22">
        <f t="shared" si="27"/>
        <v>0</v>
      </c>
      <c r="BM17" s="65"/>
      <c r="BN17" s="27"/>
      <c r="BO17" s="150">
        <f t="shared" si="28"/>
        <v>0</v>
      </c>
      <c r="BP17" s="95">
        <f t="shared" si="29"/>
        <v>0</v>
      </c>
      <c r="BQ17" s="22">
        <f t="shared" si="30"/>
        <v>13</v>
      </c>
      <c r="BR17" s="57">
        <f>IF(BP17&lt;&gt;"",VLOOKUP(BQ17,Point!$A$3:$B$122,2),0)</f>
        <v>119</v>
      </c>
      <c r="BS17" s="64">
        <f t="shared" si="24"/>
        <v>117</v>
      </c>
    </row>
    <row r="18" spans="1:71" ht="12.95" customHeight="1" x14ac:dyDescent="0.25">
      <c r="A18" s="41">
        <f t="shared" si="0"/>
        <v>12</v>
      </c>
      <c r="B18" s="52">
        <f t="shared" si="1"/>
        <v>242</v>
      </c>
      <c r="C18" s="34">
        <v>114</v>
      </c>
      <c r="D18" s="24" t="s">
        <v>55</v>
      </c>
      <c r="E18" s="24" t="s">
        <v>56</v>
      </c>
      <c r="F18" s="24" t="s">
        <v>5</v>
      </c>
      <c r="G18" s="25" t="s">
        <v>39</v>
      </c>
      <c r="H18" s="48" t="s">
        <v>34</v>
      </c>
      <c r="I18" s="53">
        <f t="shared" si="2"/>
        <v>11</v>
      </c>
      <c r="J18" s="54" t="str">
        <f t="shared" si="3"/>
        <v/>
      </c>
      <c r="K18" s="54" t="str">
        <f t="shared" si="4"/>
        <v/>
      </c>
      <c r="L18" s="55">
        <f t="shared" si="5"/>
        <v>13</v>
      </c>
      <c r="M18" s="36">
        <f t="shared" si="6"/>
        <v>114</v>
      </c>
      <c r="N18" s="26">
        <v>11</v>
      </c>
      <c r="O18" s="43">
        <f>IF(N18,VLOOKUP(N18,Point!$A$3:$B$122,2),0)</f>
        <v>123</v>
      </c>
      <c r="P18" s="61">
        <f t="shared" si="7"/>
        <v>114</v>
      </c>
      <c r="Q18" s="35"/>
      <c r="R18" s="26"/>
      <c r="S18" s="100"/>
      <c r="T18" s="102" t="str">
        <f t="shared" si="8"/>
        <v/>
      </c>
      <c r="U18" s="35"/>
      <c r="V18" s="23"/>
      <c r="W18" s="104"/>
      <c r="X18" s="102" t="str">
        <f t="shared" si="9"/>
        <v/>
      </c>
      <c r="Y18" s="119" t="str">
        <f t="shared" si="10"/>
        <v/>
      </c>
      <c r="Z18" s="35"/>
      <c r="AA18" s="26"/>
      <c r="AB18" s="100"/>
      <c r="AC18" s="102" t="str">
        <f t="shared" si="11"/>
        <v/>
      </c>
      <c r="AD18" s="35"/>
      <c r="AE18" s="26"/>
      <c r="AF18" s="104"/>
      <c r="AG18" s="102" t="str">
        <f t="shared" si="12"/>
        <v/>
      </c>
      <c r="AH18" s="119" t="str">
        <f t="shared" si="13"/>
        <v/>
      </c>
      <c r="AI18" s="41" t="str">
        <f t="shared" si="14"/>
        <v/>
      </c>
      <c r="AJ18" s="22" t="str">
        <f t="shared" si="15"/>
        <v/>
      </c>
      <c r="AK18" s="57">
        <f>IF(AJ18&lt;&gt;"",VLOOKUP(AJ18,Point!$A$3:$B$122,2),0)</f>
        <v>0</v>
      </c>
      <c r="AL18" s="61">
        <f t="shared" si="16"/>
        <v>114</v>
      </c>
      <c r="AM18" s="35"/>
      <c r="AN18" s="26"/>
      <c r="AO18" s="100"/>
      <c r="AP18" s="102" t="str">
        <f t="shared" si="17"/>
        <v/>
      </c>
      <c r="AQ18" s="35"/>
      <c r="AR18" s="23"/>
      <c r="AS18" s="104"/>
      <c r="AT18" s="95" t="str">
        <f t="shared" si="18"/>
        <v/>
      </c>
      <c r="AU18" s="22" t="str">
        <f t="shared" si="19"/>
        <v/>
      </c>
      <c r="AV18" s="87">
        <f>IF(AND(AU18&lt;&gt;"",AU18&gt;Point!$I$8),AU18-Point!$I$8,0)</f>
        <v>0</v>
      </c>
      <c r="AW18" s="22">
        <f>IF(AV18&lt;&gt;0,VLOOKUP(AV18,Point!$I$11:$J$48,2),0)</f>
        <v>0</v>
      </c>
      <c r="AX18" s="26"/>
      <c r="AY18" s="22" t="str">
        <f t="shared" si="20"/>
        <v/>
      </c>
      <c r="AZ18" s="123" t="str">
        <f t="shared" si="21"/>
        <v/>
      </c>
      <c r="BA18" s="22" t="str">
        <f t="shared" si="22"/>
        <v/>
      </c>
      <c r="BB18" s="43">
        <f>IF(AY18&lt;&gt;"",VLOOKUP(BA18,Point!$A$3:$B$122,2),0)</f>
        <v>0</v>
      </c>
      <c r="BC18" s="128">
        <f t="shared" si="23"/>
        <v>114</v>
      </c>
      <c r="BD18" s="65">
        <v>0</v>
      </c>
      <c r="BE18" s="27"/>
      <c r="BF18" s="22">
        <f t="shared" si="25"/>
        <v>0</v>
      </c>
      <c r="BG18" s="65"/>
      <c r="BH18" s="27"/>
      <c r="BI18" s="22">
        <f t="shared" si="26"/>
        <v>0</v>
      </c>
      <c r="BJ18" s="65"/>
      <c r="BK18" s="27"/>
      <c r="BL18" s="22">
        <f t="shared" si="27"/>
        <v>0</v>
      </c>
      <c r="BM18" s="65"/>
      <c r="BN18" s="27"/>
      <c r="BO18" s="150">
        <f t="shared" si="28"/>
        <v>0</v>
      </c>
      <c r="BP18" s="95">
        <f t="shared" si="29"/>
        <v>0</v>
      </c>
      <c r="BQ18" s="22">
        <f t="shared" si="30"/>
        <v>13</v>
      </c>
      <c r="BR18" s="57">
        <f>IF(BP18&lt;&gt;"",VLOOKUP(BQ18,Point!$A$3:$B$122,2),0)</f>
        <v>119</v>
      </c>
      <c r="BS18" s="64">
        <f t="shared" si="24"/>
        <v>114</v>
      </c>
    </row>
    <row r="19" spans="1:71" ht="12.95" customHeight="1" x14ac:dyDescent="0.25">
      <c r="A19" s="41">
        <f t="shared" si="0"/>
        <v>15</v>
      </c>
      <c r="B19" s="52">
        <f t="shared" si="1"/>
        <v>121</v>
      </c>
      <c r="C19" s="34">
        <v>111</v>
      </c>
      <c r="D19" s="24" t="s">
        <v>48</v>
      </c>
      <c r="E19" s="24" t="s">
        <v>49</v>
      </c>
      <c r="F19" s="25" t="s">
        <v>50</v>
      </c>
      <c r="G19" s="25" t="s">
        <v>39</v>
      </c>
      <c r="H19" s="48" t="s">
        <v>33</v>
      </c>
      <c r="I19" s="53">
        <f t="shared" si="2"/>
        <v>12</v>
      </c>
      <c r="J19" s="54" t="str">
        <f t="shared" si="3"/>
        <v/>
      </c>
      <c r="K19" s="54" t="str">
        <f t="shared" si="4"/>
        <v/>
      </c>
      <c r="L19" s="55" t="str">
        <f t="shared" si="5"/>
        <v/>
      </c>
      <c r="M19" s="36">
        <f t="shared" si="6"/>
        <v>111</v>
      </c>
      <c r="N19" s="26">
        <v>12</v>
      </c>
      <c r="O19" s="43">
        <f>IF(N19,VLOOKUP(N19,Point!$A$3:$B$122,2),0)</f>
        <v>121</v>
      </c>
      <c r="P19" s="61">
        <f t="shared" si="7"/>
        <v>111</v>
      </c>
      <c r="Q19" s="35"/>
      <c r="R19" s="26"/>
      <c r="S19" s="100"/>
      <c r="T19" s="102" t="str">
        <f t="shared" si="8"/>
        <v/>
      </c>
      <c r="U19" s="35"/>
      <c r="V19" s="23"/>
      <c r="W19" s="104"/>
      <c r="X19" s="102" t="str">
        <f t="shared" si="9"/>
        <v/>
      </c>
      <c r="Y19" s="119" t="str">
        <f t="shared" si="10"/>
        <v/>
      </c>
      <c r="Z19" s="35"/>
      <c r="AA19" s="26"/>
      <c r="AB19" s="100"/>
      <c r="AC19" s="102" t="str">
        <f t="shared" si="11"/>
        <v/>
      </c>
      <c r="AD19" s="35"/>
      <c r="AE19" s="26"/>
      <c r="AF19" s="104"/>
      <c r="AG19" s="102" t="str">
        <f t="shared" si="12"/>
        <v/>
      </c>
      <c r="AH19" s="119" t="str">
        <f t="shared" si="13"/>
        <v/>
      </c>
      <c r="AI19" s="41" t="str">
        <f t="shared" si="14"/>
        <v/>
      </c>
      <c r="AJ19" s="22" t="str">
        <f t="shared" si="15"/>
        <v/>
      </c>
      <c r="AK19" s="57">
        <f>IF(AJ19&lt;&gt;"",VLOOKUP(AJ19,Point!$A$3:$B$122,2),0)</f>
        <v>0</v>
      </c>
      <c r="AL19" s="61">
        <f t="shared" si="16"/>
        <v>111</v>
      </c>
      <c r="AM19" s="35"/>
      <c r="AN19" s="26"/>
      <c r="AO19" s="100"/>
      <c r="AP19" s="102" t="str">
        <f t="shared" si="17"/>
        <v/>
      </c>
      <c r="AQ19" s="35"/>
      <c r="AR19" s="23"/>
      <c r="AS19" s="104"/>
      <c r="AT19" s="95" t="str">
        <f t="shared" si="18"/>
        <v/>
      </c>
      <c r="AU19" s="22" t="str">
        <f t="shared" si="19"/>
        <v/>
      </c>
      <c r="AV19" s="87">
        <f>IF(AND(AU19&lt;&gt;"",AU19&gt;Point!$I$8),AU19-Point!$I$8,0)</f>
        <v>0</v>
      </c>
      <c r="AW19" s="22">
        <f>IF(AV19&lt;&gt;0,VLOOKUP(AV19,Point!$I$11:$J$48,2),0)</f>
        <v>0</v>
      </c>
      <c r="AX19" s="26"/>
      <c r="AY19" s="22" t="str">
        <f t="shared" si="20"/>
        <v/>
      </c>
      <c r="AZ19" s="123" t="str">
        <f t="shared" si="21"/>
        <v/>
      </c>
      <c r="BA19" s="22" t="str">
        <f t="shared" si="22"/>
        <v/>
      </c>
      <c r="BB19" s="43">
        <f>IF(AY19&lt;&gt;"",VLOOKUP(BA19,Point!$A$3:$B$122,2),0)</f>
        <v>0</v>
      </c>
      <c r="BC19" s="128">
        <f t="shared" si="23"/>
        <v>111</v>
      </c>
      <c r="BD19" s="65"/>
      <c r="BE19" s="27"/>
      <c r="BF19" s="22">
        <f t="shared" si="25"/>
        <v>0</v>
      </c>
      <c r="BG19" s="65"/>
      <c r="BH19" s="27"/>
      <c r="BI19" s="22">
        <f t="shared" si="26"/>
        <v>0</v>
      </c>
      <c r="BJ19" s="65"/>
      <c r="BK19" s="27"/>
      <c r="BL19" s="22">
        <f t="shared" si="27"/>
        <v>0</v>
      </c>
      <c r="BM19" s="65"/>
      <c r="BN19" s="27"/>
      <c r="BO19" s="150">
        <f t="shared" si="28"/>
        <v>0</v>
      </c>
      <c r="BP19" s="95" t="str">
        <f t="shared" si="29"/>
        <v/>
      </c>
      <c r="BQ19" s="22" t="str">
        <f t="shared" si="30"/>
        <v/>
      </c>
      <c r="BR19" s="57">
        <f>IF(BP19&lt;&gt;"",VLOOKUP(BQ19,Point!$A$3:$B$122,2),0)</f>
        <v>0</v>
      </c>
      <c r="BS19" s="64">
        <f t="shared" si="24"/>
        <v>111</v>
      </c>
    </row>
    <row r="20" spans="1:71" ht="12.95" customHeight="1" x14ac:dyDescent="0.25">
      <c r="A20" s="41">
        <f t="shared" si="0"/>
        <v>16</v>
      </c>
      <c r="B20" s="52">
        <f t="shared" si="1"/>
        <v>119</v>
      </c>
      <c r="C20" s="34">
        <v>110</v>
      </c>
      <c r="D20" s="24" t="s">
        <v>46</v>
      </c>
      <c r="E20" s="24" t="s">
        <v>47</v>
      </c>
      <c r="F20" s="24" t="s">
        <v>10</v>
      </c>
      <c r="G20" s="25" t="s">
        <v>39</v>
      </c>
      <c r="H20" s="48" t="s">
        <v>34</v>
      </c>
      <c r="I20" s="53">
        <f t="shared" si="2"/>
        <v>13</v>
      </c>
      <c r="J20" s="54" t="str">
        <f t="shared" si="3"/>
        <v/>
      </c>
      <c r="K20" s="54" t="str">
        <f t="shared" si="4"/>
        <v/>
      </c>
      <c r="L20" s="55" t="str">
        <f t="shared" si="5"/>
        <v/>
      </c>
      <c r="M20" s="36">
        <f t="shared" si="6"/>
        <v>110</v>
      </c>
      <c r="N20" s="26">
        <v>13</v>
      </c>
      <c r="O20" s="43">
        <f>IF(N20,VLOOKUP(N20,Point!$A$3:$B$122,2),0)</f>
        <v>119</v>
      </c>
      <c r="P20" s="61">
        <f t="shared" si="7"/>
        <v>110</v>
      </c>
      <c r="Q20" s="35"/>
      <c r="R20" s="26"/>
      <c r="S20" s="100"/>
      <c r="T20" s="102" t="str">
        <f t="shared" si="8"/>
        <v/>
      </c>
      <c r="U20" s="35"/>
      <c r="V20" s="23"/>
      <c r="W20" s="104"/>
      <c r="X20" s="102" t="str">
        <f t="shared" si="9"/>
        <v/>
      </c>
      <c r="Y20" s="119" t="str">
        <f t="shared" si="10"/>
        <v/>
      </c>
      <c r="Z20" s="35"/>
      <c r="AA20" s="26"/>
      <c r="AB20" s="100"/>
      <c r="AC20" s="102" t="str">
        <f t="shared" si="11"/>
        <v/>
      </c>
      <c r="AD20" s="35"/>
      <c r="AE20" s="26"/>
      <c r="AF20" s="104"/>
      <c r="AG20" s="102" t="str">
        <f t="shared" si="12"/>
        <v/>
      </c>
      <c r="AH20" s="119" t="str">
        <f t="shared" si="13"/>
        <v/>
      </c>
      <c r="AI20" s="41" t="str">
        <f t="shared" si="14"/>
        <v/>
      </c>
      <c r="AJ20" s="22" t="str">
        <f t="shared" si="15"/>
        <v/>
      </c>
      <c r="AK20" s="57">
        <f>IF(AJ20&lt;&gt;"",VLOOKUP(AJ20,Point!$A$3:$B$122,2),0)</f>
        <v>0</v>
      </c>
      <c r="AL20" s="61">
        <f t="shared" si="16"/>
        <v>110</v>
      </c>
      <c r="AM20" s="35"/>
      <c r="AN20" s="26"/>
      <c r="AO20" s="100"/>
      <c r="AP20" s="102" t="str">
        <f t="shared" si="17"/>
        <v/>
      </c>
      <c r="AQ20" s="35"/>
      <c r="AR20" s="23"/>
      <c r="AS20" s="104"/>
      <c r="AT20" s="95" t="str">
        <f t="shared" si="18"/>
        <v/>
      </c>
      <c r="AU20" s="22" t="str">
        <f t="shared" si="19"/>
        <v/>
      </c>
      <c r="AV20" s="87">
        <f>IF(AND(AU20&lt;&gt;"",AU20&gt;Point!$I$8),AU20-Point!$I$8,0)</f>
        <v>0</v>
      </c>
      <c r="AW20" s="22">
        <f>IF(AV20&lt;&gt;0,VLOOKUP(AV20,Point!$I$11:$J$48,2),0)</f>
        <v>0</v>
      </c>
      <c r="AX20" s="26"/>
      <c r="AY20" s="22" t="str">
        <f t="shared" si="20"/>
        <v/>
      </c>
      <c r="AZ20" s="123" t="str">
        <f t="shared" si="21"/>
        <v/>
      </c>
      <c r="BA20" s="22" t="str">
        <f t="shared" si="22"/>
        <v/>
      </c>
      <c r="BB20" s="43">
        <f>IF(AY20&lt;&gt;"",VLOOKUP(BA20,Point!$A$3:$B$122,2),0)</f>
        <v>0</v>
      </c>
      <c r="BC20" s="128">
        <f t="shared" si="23"/>
        <v>110</v>
      </c>
      <c r="BD20" s="65"/>
      <c r="BE20" s="27"/>
      <c r="BF20" s="22">
        <f t="shared" si="25"/>
        <v>0</v>
      </c>
      <c r="BG20" s="65"/>
      <c r="BH20" s="27"/>
      <c r="BI20" s="22">
        <f t="shared" si="26"/>
        <v>0</v>
      </c>
      <c r="BJ20" s="65"/>
      <c r="BK20" s="27"/>
      <c r="BL20" s="22">
        <f t="shared" si="27"/>
        <v>0</v>
      </c>
      <c r="BM20" s="65"/>
      <c r="BN20" s="27"/>
      <c r="BO20" s="150">
        <f t="shared" si="28"/>
        <v>0</v>
      </c>
      <c r="BP20" s="95" t="str">
        <f t="shared" si="29"/>
        <v/>
      </c>
      <c r="BQ20" s="22" t="str">
        <f t="shared" si="30"/>
        <v/>
      </c>
      <c r="BR20" s="57">
        <f>IF(BP20&lt;&gt;"",VLOOKUP(BQ20,Point!$A$3:$B$122,2),0)</f>
        <v>0</v>
      </c>
      <c r="BS20" s="64">
        <f t="shared" si="24"/>
        <v>110</v>
      </c>
    </row>
    <row r="21" spans="1:71" ht="12.95" customHeight="1" x14ac:dyDescent="0.25">
      <c r="A21" s="41">
        <f t="shared" si="0"/>
        <v>17</v>
      </c>
      <c r="B21" s="52">
        <f t="shared" si="1"/>
        <v>117</v>
      </c>
      <c r="C21" s="34">
        <v>112</v>
      </c>
      <c r="D21" s="28" t="s">
        <v>51</v>
      </c>
      <c r="E21" s="24" t="s">
        <v>52</v>
      </c>
      <c r="F21" s="24" t="s">
        <v>50</v>
      </c>
      <c r="G21" s="25" t="s">
        <v>39</v>
      </c>
      <c r="H21" s="48" t="s">
        <v>33</v>
      </c>
      <c r="I21" s="53">
        <f t="shared" si="2"/>
        <v>14</v>
      </c>
      <c r="J21" s="54" t="str">
        <f t="shared" si="3"/>
        <v/>
      </c>
      <c r="K21" s="54" t="str">
        <f t="shared" si="4"/>
        <v/>
      </c>
      <c r="L21" s="55" t="str">
        <f t="shared" si="5"/>
        <v/>
      </c>
      <c r="M21" s="36">
        <f t="shared" si="6"/>
        <v>112</v>
      </c>
      <c r="N21" s="26">
        <v>14</v>
      </c>
      <c r="O21" s="43">
        <f>IF(N21,VLOOKUP(N21,Point!$A$3:$B$122,2),0)</f>
        <v>117</v>
      </c>
      <c r="P21" s="61">
        <f t="shared" si="7"/>
        <v>112</v>
      </c>
      <c r="Q21" s="35"/>
      <c r="R21" s="26"/>
      <c r="S21" s="100"/>
      <c r="T21" s="102" t="str">
        <f t="shared" si="8"/>
        <v/>
      </c>
      <c r="U21" s="35"/>
      <c r="V21" s="26"/>
      <c r="W21" s="100"/>
      <c r="X21" s="102" t="str">
        <f t="shared" si="9"/>
        <v/>
      </c>
      <c r="Y21" s="119" t="str">
        <f t="shared" si="10"/>
        <v/>
      </c>
      <c r="Z21" s="35"/>
      <c r="AA21" s="26"/>
      <c r="AB21" s="100"/>
      <c r="AC21" s="102" t="str">
        <f t="shared" si="11"/>
        <v/>
      </c>
      <c r="AD21" s="35"/>
      <c r="AE21" s="26"/>
      <c r="AF21" s="100"/>
      <c r="AG21" s="102" t="str">
        <f t="shared" si="12"/>
        <v/>
      </c>
      <c r="AH21" s="119" t="str">
        <f t="shared" si="13"/>
        <v/>
      </c>
      <c r="AI21" s="41" t="str">
        <f t="shared" si="14"/>
        <v/>
      </c>
      <c r="AJ21" s="22" t="str">
        <f t="shared" si="15"/>
        <v/>
      </c>
      <c r="AK21" s="57">
        <f>IF(AJ21&lt;&gt;"",VLOOKUP(AJ21,Point!$A$3:$B$122,2),0)</f>
        <v>0</v>
      </c>
      <c r="AL21" s="61">
        <f t="shared" si="16"/>
        <v>112</v>
      </c>
      <c r="AM21" s="35"/>
      <c r="AN21" s="26"/>
      <c r="AO21" s="100"/>
      <c r="AP21" s="102" t="str">
        <f t="shared" si="17"/>
        <v/>
      </c>
      <c r="AQ21" s="35"/>
      <c r="AR21" s="26"/>
      <c r="AS21" s="100"/>
      <c r="AT21" s="95" t="str">
        <f t="shared" si="18"/>
        <v/>
      </c>
      <c r="AU21" s="22" t="str">
        <f t="shared" si="19"/>
        <v/>
      </c>
      <c r="AV21" s="87">
        <f>IF(AND(AU21&lt;&gt;"",AU21&gt;Point!$I$8),AU21-Point!$I$8,0)</f>
        <v>0</v>
      </c>
      <c r="AW21" s="22">
        <f>IF(AV21&lt;&gt;0,VLOOKUP(AV21,Point!$I$11:$J$48,2),0)</f>
        <v>0</v>
      </c>
      <c r="AX21" s="26"/>
      <c r="AY21" s="22" t="str">
        <f t="shared" si="20"/>
        <v/>
      </c>
      <c r="AZ21" s="123" t="str">
        <f t="shared" si="21"/>
        <v/>
      </c>
      <c r="BA21" s="22" t="str">
        <f t="shared" si="22"/>
        <v/>
      </c>
      <c r="BB21" s="43">
        <f>IF(AY21&lt;&gt;"",VLOOKUP(BA21,Point!$A$3:$B$122,2),0)</f>
        <v>0</v>
      </c>
      <c r="BC21" s="128">
        <f t="shared" si="23"/>
        <v>112</v>
      </c>
      <c r="BD21" s="65"/>
      <c r="BE21" s="27"/>
      <c r="BF21" s="22">
        <f t="shared" si="25"/>
        <v>0</v>
      </c>
      <c r="BG21" s="65"/>
      <c r="BH21" s="27"/>
      <c r="BI21" s="22">
        <f t="shared" si="26"/>
        <v>0</v>
      </c>
      <c r="BJ21" s="65"/>
      <c r="BK21" s="27"/>
      <c r="BL21" s="22">
        <f t="shared" si="27"/>
        <v>0</v>
      </c>
      <c r="BM21" s="65"/>
      <c r="BN21" s="27"/>
      <c r="BO21" s="150">
        <f t="shared" si="28"/>
        <v>0</v>
      </c>
      <c r="BP21" s="95" t="str">
        <f t="shared" si="29"/>
        <v/>
      </c>
      <c r="BQ21" s="22" t="str">
        <f t="shared" si="30"/>
        <v/>
      </c>
      <c r="BR21" s="57">
        <f>IF(BP21&lt;&gt;"",VLOOKUP(BQ21,Point!$A$3:$B$122,2),0)</f>
        <v>0</v>
      </c>
      <c r="BS21" s="64">
        <f t="shared" si="24"/>
        <v>112</v>
      </c>
    </row>
    <row r="22" spans="1:71" ht="12.95" customHeight="1" x14ac:dyDescent="0.25">
      <c r="A22" s="41">
        <f t="shared" si="0"/>
        <v>18</v>
      </c>
      <c r="B22" s="52">
        <f t="shared" si="1"/>
        <v>115</v>
      </c>
      <c r="C22" s="34">
        <v>115</v>
      </c>
      <c r="D22" s="24" t="s">
        <v>57</v>
      </c>
      <c r="E22" s="24" t="s">
        <v>58</v>
      </c>
      <c r="F22" s="24" t="s">
        <v>59</v>
      </c>
      <c r="G22" s="25" t="s">
        <v>39</v>
      </c>
      <c r="H22" s="48" t="s">
        <v>34</v>
      </c>
      <c r="I22" s="53">
        <f t="shared" si="2"/>
        <v>15</v>
      </c>
      <c r="J22" s="54" t="str">
        <f t="shared" si="3"/>
        <v/>
      </c>
      <c r="K22" s="54" t="str">
        <f t="shared" si="4"/>
        <v/>
      </c>
      <c r="L22" s="55" t="str">
        <f t="shared" si="5"/>
        <v/>
      </c>
      <c r="M22" s="36">
        <f t="shared" si="6"/>
        <v>115</v>
      </c>
      <c r="N22" s="26">
        <v>15</v>
      </c>
      <c r="O22" s="43">
        <f>IF(N22,VLOOKUP(N22,Point!$A$3:$B$122,2),0)</f>
        <v>115</v>
      </c>
      <c r="P22" s="61">
        <f t="shared" si="7"/>
        <v>115</v>
      </c>
      <c r="Q22" s="35"/>
      <c r="R22" s="26"/>
      <c r="S22" s="100"/>
      <c r="T22" s="102" t="str">
        <f t="shared" si="8"/>
        <v/>
      </c>
      <c r="U22" s="35"/>
      <c r="V22" s="26"/>
      <c r="W22" s="100"/>
      <c r="X22" s="102" t="str">
        <f t="shared" si="9"/>
        <v/>
      </c>
      <c r="Y22" s="119" t="str">
        <f t="shared" si="10"/>
        <v/>
      </c>
      <c r="Z22" s="35"/>
      <c r="AA22" s="26"/>
      <c r="AB22" s="100"/>
      <c r="AC22" s="102" t="str">
        <f t="shared" si="11"/>
        <v/>
      </c>
      <c r="AD22" s="35"/>
      <c r="AE22" s="26"/>
      <c r="AF22" s="100"/>
      <c r="AG22" s="102" t="str">
        <f t="shared" si="12"/>
        <v/>
      </c>
      <c r="AH22" s="119" t="str">
        <f t="shared" si="13"/>
        <v/>
      </c>
      <c r="AI22" s="41" t="str">
        <f t="shared" si="14"/>
        <v/>
      </c>
      <c r="AJ22" s="22" t="str">
        <f t="shared" si="15"/>
        <v/>
      </c>
      <c r="AK22" s="57">
        <f>IF(AJ22&lt;&gt;"",VLOOKUP(AJ22,Point!$A$3:$B$122,2),0)</f>
        <v>0</v>
      </c>
      <c r="AL22" s="61">
        <f t="shared" si="16"/>
        <v>115</v>
      </c>
      <c r="AM22" s="35"/>
      <c r="AN22" s="26"/>
      <c r="AO22" s="100"/>
      <c r="AP22" s="102" t="str">
        <f t="shared" si="17"/>
        <v/>
      </c>
      <c r="AQ22" s="35"/>
      <c r="AR22" s="26"/>
      <c r="AS22" s="100"/>
      <c r="AT22" s="95" t="str">
        <f t="shared" si="18"/>
        <v/>
      </c>
      <c r="AU22" s="22" t="str">
        <f t="shared" si="19"/>
        <v/>
      </c>
      <c r="AV22" s="87">
        <f>IF(AND(AU22&lt;&gt;"",AU22&gt;Point!$I$8),AU22-Point!$I$8,0)</f>
        <v>0</v>
      </c>
      <c r="AW22" s="22">
        <f>IF(AV22&lt;&gt;0,VLOOKUP(AV22,Point!$I$11:$J$48,2),0)</f>
        <v>0</v>
      </c>
      <c r="AX22" s="26"/>
      <c r="AY22" s="22" t="str">
        <f t="shared" si="20"/>
        <v/>
      </c>
      <c r="AZ22" s="123" t="str">
        <f t="shared" si="21"/>
        <v/>
      </c>
      <c r="BA22" s="22" t="str">
        <f t="shared" si="22"/>
        <v/>
      </c>
      <c r="BB22" s="43">
        <f>IF(AY22&lt;&gt;"",VLOOKUP(BA22,Point!$A$3:$B$122,2),0)</f>
        <v>0</v>
      </c>
      <c r="BC22" s="128">
        <f t="shared" si="23"/>
        <v>115</v>
      </c>
      <c r="BD22" s="65"/>
      <c r="BE22" s="27"/>
      <c r="BF22" s="22">
        <f t="shared" si="25"/>
        <v>0</v>
      </c>
      <c r="BG22" s="65"/>
      <c r="BH22" s="27"/>
      <c r="BI22" s="22">
        <f t="shared" si="26"/>
        <v>0</v>
      </c>
      <c r="BJ22" s="65"/>
      <c r="BK22" s="27"/>
      <c r="BL22" s="22">
        <f t="shared" si="27"/>
        <v>0</v>
      </c>
      <c r="BM22" s="65"/>
      <c r="BN22" s="27"/>
      <c r="BO22" s="150">
        <f t="shared" si="28"/>
        <v>0</v>
      </c>
      <c r="BP22" s="95" t="str">
        <f t="shared" si="29"/>
        <v/>
      </c>
      <c r="BQ22" s="22" t="str">
        <f t="shared" si="30"/>
        <v/>
      </c>
      <c r="BR22" s="57">
        <f>IF(BP22&lt;&gt;"",VLOOKUP(BQ22,Point!$A$3:$B$122,2),0)</f>
        <v>0</v>
      </c>
      <c r="BS22" s="64">
        <f t="shared" si="24"/>
        <v>115</v>
      </c>
    </row>
    <row r="23" spans="1:71" ht="12.95" customHeight="1" x14ac:dyDescent="0.25">
      <c r="A23" s="41">
        <f t="shared" si="0"/>
        <v>19</v>
      </c>
      <c r="B23" s="52">
        <f t="shared" si="1"/>
        <v>113</v>
      </c>
      <c r="C23" s="34">
        <v>116</v>
      </c>
      <c r="D23" s="24" t="s">
        <v>60</v>
      </c>
      <c r="E23" s="24" t="s">
        <v>61</v>
      </c>
      <c r="F23" s="24" t="s">
        <v>62</v>
      </c>
      <c r="G23" s="25" t="s">
        <v>39</v>
      </c>
      <c r="H23" s="48" t="s">
        <v>33</v>
      </c>
      <c r="I23" s="53">
        <f t="shared" si="2"/>
        <v>16</v>
      </c>
      <c r="J23" s="54" t="str">
        <f t="shared" si="3"/>
        <v/>
      </c>
      <c r="K23" s="54" t="str">
        <f t="shared" si="4"/>
        <v/>
      </c>
      <c r="L23" s="55" t="str">
        <f t="shared" si="5"/>
        <v/>
      </c>
      <c r="M23" s="36">
        <f t="shared" si="6"/>
        <v>116</v>
      </c>
      <c r="N23" s="26">
        <v>16</v>
      </c>
      <c r="O23" s="43">
        <f>IF(N23,VLOOKUP(N23,Point!$A$3:$B$122,2),0)</f>
        <v>113</v>
      </c>
      <c r="P23" s="61">
        <f t="shared" si="7"/>
        <v>116</v>
      </c>
      <c r="Q23" s="35"/>
      <c r="R23" s="26"/>
      <c r="S23" s="100"/>
      <c r="T23" s="102" t="str">
        <f t="shared" si="8"/>
        <v/>
      </c>
      <c r="U23" s="35"/>
      <c r="V23" s="29"/>
      <c r="W23" s="105"/>
      <c r="X23" s="102" t="str">
        <f t="shared" si="9"/>
        <v/>
      </c>
      <c r="Y23" s="119" t="str">
        <f t="shared" si="10"/>
        <v/>
      </c>
      <c r="Z23" s="35"/>
      <c r="AA23" s="26"/>
      <c r="AB23" s="100"/>
      <c r="AC23" s="102" t="str">
        <f t="shared" si="11"/>
        <v/>
      </c>
      <c r="AD23" s="35"/>
      <c r="AE23" s="26"/>
      <c r="AF23" s="105"/>
      <c r="AG23" s="102" t="str">
        <f t="shared" si="12"/>
        <v/>
      </c>
      <c r="AH23" s="119" t="str">
        <f t="shared" si="13"/>
        <v/>
      </c>
      <c r="AI23" s="41" t="str">
        <f t="shared" si="14"/>
        <v/>
      </c>
      <c r="AJ23" s="22" t="str">
        <f t="shared" si="15"/>
        <v/>
      </c>
      <c r="AK23" s="57">
        <f>IF(AJ23&lt;&gt;"",VLOOKUP(AJ23,Point!$A$3:$B$122,2),0)</f>
        <v>0</v>
      </c>
      <c r="AL23" s="61">
        <f t="shared" si="16"/>
        <v>116</v>
      </c>
      <c r="AM23" s="35"/>
      <c r="AN23" s="26"/>
      <c r="AO23" s="100"/>
      <c r="AP23" s="102" t="str">
        <f t="shared" si="17"/>
        <v/>
      </c>
      <c r="AQ23" s="35"/>
      <c r="AR23" s="29"/>
      <c r="AS23" s="105"/>
      <c r="AT23" s="95" t="str">
        <f t="shared" si="18"/>
        <v/>
      </c>
      <c r="AU23" s="22" t="str">
        <f t="shared" si="19"/>
        <v/>
      </c>
      <c r="AV23" s="87">
        <f>IF(AND(AU23&lt;&gt;"",AU23&gt;Point!$I$8),AU23-Point!$I$8,0)</f>
        <v>0</v>
      </c>
      <c r="AW23" s="22">
        <f>IF(AV23&lt;&gt;0,VLOOKUP(AV23,Point!$I$11:$J$48,2),0)</f>
        <v>0</v>
      </c>
      <c r="AX23" s="26"/>
      <c r="AY23" s="22" t="str">
        <f t="shared" si="20"/>
        <v/>
      </c>
      <c r="AZ23" s="123" t="str">
        <f t="shared" si="21"/>
        <v/>
      </c>
      <c r="BA23" s="22" t="str">
        <f t="shared" si="22"/>
        <v/>
      </c>
      <c r="BB23" s="43">
        <f>IF(AY23&lt;&gt;"",VLOOKUP(BA23,Point!$A$3:$B$122,2),0)</f>
        <v>0</v>
      </c>
      <c r="BC23" s="128">
        <f t="shared" si="23"/>
        <v>116</v>
      </c>
      <c r="BD23" s="65"/>
      <c r="BE23" s="27"/>
      <c r="BF23" s="22">
        <f t="shared" si="25"/>
        <v>0</v>
      </c>
      <c r="BG23" s="65"/>
      <c r="BH23" s="27"/>
      <c r="BI23" s="22">
        <f t="shared" si="26"/>
        <v>0</v>
      </c>
      <c r="BJ23" s="65"/>
      <c r="BK23" s="27"/>
      <c r="BL23" s="22">
        <f t="shared" si="27"/>
        <v>0</v>
      </c>
      <c r="BM23" s="65"/>
      <c r="BN23" s="27"/>
      <c r="BO23" s="150">
        <f t="shared" si="28"/>
        <v>0</v>
      </c>
      <c r="BP23" s="95" t="str">
        <f t="shared" si="29"/>
        <v/>
      </c>
      <c r="BQ23" s="22" t="str">
        <f t="shared" si="30"/>
        <v/>
      </c>
      <c r="BR23" s="57">
        <f>IF(BP23&lt;&gt;"",VLOOKUP(BQ23,Point!$A$3:$B$122,2),0)</f>
        <v>0</v>
      </c>
      <c r="BS23" s="64">
        <f t="shared" si="24"/>
        <v>116</v>
      </c>
    </row>
    <row r="24" spans="1:71" ht="12.95" customHeight="1" x14ac:dyDescent="0.25">
      <c r="A24" s="41">
        <f t="shared" si="0"/>
        <v>20</v>
      </c>
      <c r="B24" s="52">
        <f t="shared" si="1"/>
        <v>111</v>
      </c>
      <c r="C24" s="34">
        <v>119</v>
      </c>
      <c r="D24" s="24" t="s">
        <v>60</v>
      </c>
      <c r="E24" s="24" t="s">
        <v>67</v>
      </c>
      <c r="F24" s="24" t="s">
        <v>62</v>
      </c>
      <c r="G24" s="25" t="s">
        <v>39</v>
      </c>
      <c r="H24" s="48" t="s">
        <v>33</v>
      </c>
      <c r="I24" s="53">
        <f t="shared" si="2"/>
        <v>17</v>
      </c>
      <c r="J24" s="54" t="str">
        <f t="shared" si="3"/>
        <v/>
      </c>
      <c r="K24" s="54" t="str">
        <f t="shared" si="4"/>
        <v/>
      </c>
      <c r="L24" s="55" t="str">
        <f t="shared" si="5"/>
        <v/>
      </c>
      <c r="M24" s="36">
        <f t="shared" si="6"/>
        <v>119</v>
      </c>
      <c r="N24" s="26">
        <v>17</v>
      </c>
      <c r="O24" s="43">
        <f>IF(N24,VLOOKUP(N24,Point!$A$3:$B$122,2),0)</f>
        <v>111</v>
      </c>
      <c r="P24" s="61">
        <f t="shared" si="7"/>
        <v>119</v>
      </c>
      <c r="Q24" s="35"/>
      <c r="R24" s="26"/>
      <c r="S24" s="100"/>
      <c r="T24" s="102" t="str">
        <f t="shared" si="8"/>
        <v/>
      </c>
      <c r="U24" s="35"/>
      <c r="V24" s="26"/>
      <c r="W24" s="100"/>
      <c r="X24" s="102" t="str">
        <f t="shared" si="9"/>
        <v/>
      </c>
      <c r="Y24" s="119" t="str">
        <f t="shared" si="10"/>
        <v/>
      </c>
      <c r="Z24" s="35"/>
      <c r="AA24" s="26"/>
      <c r="AB24" s="100"/>
      <c r="AC24" s="102" t="str">
        <f t="shared" si="11"/>
        <v/>
      </c>
      <c r="AD24" s="35"/>
      <c r="AE24" s="26"/>
      <c r="AF24" s="100"/>
      <c r="AG24" s="102" t="str">
        <f t="shared" si="12"/>
        <v/>
      </c>
      <c r="AH24" s="119" t="str">
        <f t="shared" si="13"/>
        <v/>
      </c>
      <c r="AI24" s="41" t="str">
        <f t="shared" si="14"/>
        <v/>
      </c>
      <c r="AJ24" s="22" t="str">
        <f t="shared" si="15"/>
        <v/>
      </c>
      <c r="AK24" s="57">
        <f>IF(AJ24&lt;&gt;"",VLOOKUP(AJ24,Point!$A$3:$B$122,2),0)</f>
        <v>0</v>
      </c>
      <c r="AL24" s="61">
        <f t="shared" si="16"/>
        <v>119</v>
      </c>
      <c r="AM24" s="35"/>
      <c r="AN24" s="26"/>
      <c r="AO24" s="100"/>
      <c r="AP24" s="102" t="str">
        <f t="shared" si="17"/>
        <v/>
      </c>
      <c r="AQ24" s="35"/>
      <c r="AR24" s="26"/>
      <c r="AS24" s="100"/>
      <c r="AT24" s="95" t="str">
        <f t="shared" si="18"/>
        <v/>
      </c>
      <c r="AU24" s="22" t="str">
        <f t="shared" si="19"/>
        <v/>
      </c>
      <c r="AV24" s="87">
        <f>IF(AND(AU24&lt;&gt;"",AU24&gt;Point!$I$8),AU24-Point!$I$8,0)</f>
        <v>0</v>
      </c>
      <c r="AW24" s="22">
        <f>IF(AV24&lt;&gt;0,VLOOKUP(AV24,Point!$I$11:$J$48,2),0)</f>
        <v>0</v>
      </c>
      <c r="AX24" s="26"/>
      <c r="AY24" s="22" t="str">
        <f t="shared" si="20"/>
        <v/>
      </c>
      <c r="AZ24" s="123" t="str">
        <f t="shared" si="21"/>
        <v/>
      </c>
      <c r="BA24" s="22" t="str">
        <f t="shared" si="22"/>
        <v/>
      </c>
      <c r="BB24" s="43">
        <f>IF(AY24&lt;&gt;"",VLOOKUP(BA24,Point!$A$3:$B$122,2),0)</f>
        <v>0</v>
      </c>
      <c r="BC24" s="128">
        <f t="shared" si="23"/>
        <v>119</v>
      </c>
      <c r="BD24" s="65"/>
      <c r="BE24" s="27"/>
      <c r="BF24" s="22">
        <f t="shared" si="25"/>
        <v>0</v>
      </c>
      <c r="BG24" s="65"/>
      <c r="BH24" s="27"/>
      <c r="BI24" s="22">
        <f t="shared" si="26"/>
        <v>0</v>
      </c>
      <c r="BJ24" s="65"/>
      <c r="BK24" s="27"/>
      <c r="BL24" s="22">
        <f t="shared" si="27"/>
        <v>0</v>
      </c>
      <c r="BM24" s="65"/>
      <c r="BN24" s="27"/>
      <c r="BO24" s="150">
        <f t="shared" si="28"/>
        <v>0</v>
      </c>
      <c r="BP24" s="95" t="str">
        <f t="shared" si="29"/>
        <v/>
      </c>
      <c r="BQ24" s="22" t="str">
        <f t="shared" si="30"/>
        <v/>
      </c>
      <c r="BR24" s="57">
        <f>IF(BP24&lt;&gt;"",VLOOKUP(BQ24,Point!$A$3:$B$122,2),0)</f>
        <v>0</v>
      </c>
      <c r="BS24" s="64">
        <f t="shared" si="24"/>
        <v>119</v>
      </c>
    </row>
    <row r="25" spans="1:71" ht="12.95" customHeight="1" x14ac:dyDescent="0.25">
      <c r="A25" s="41">
        <f t="shared" si="0"/>
        <v>21</v>
      </c>
      <c r="B25" s="52">
        <f t="shared" si="1"/>
        <v>109</v>
      </c>
      <c r="C25" s="34">
        <v>118</v>
      </c>
      <c r="D25" s="28" t="s">
        <v>65</v>
      </c>
      <c r="E25" s="28" t="s">
        <v>66</v>
      </c>
      <c r="F25" s="28" t="s">
        <v>62</v>
      </c>
      <c r="G25" s="25" t="s">
        <v>39</v>
      </c>
      <c r="H25" s="48" t="s">
        <v>33</v>
      </c>
      <c r="I25" s="53">
        <f t="shared" si="2"/>
        <v>18</v>
      </c>
      <c r="J25" s="54" t="str">
        <f t="shared" si="3"/>
        <v/>
      </c>
      <c r="K25" s="54" t="str">
        <f t="shared" si="4"/>
        <v/>
      </c>
      <c r="L25" s="55" t="str">
        <f t="shared" si="5"/>
        <v/>
      </c>
      <c r="M25" s="36">
        <f t="shared" si="6"/>
        <v>118</v>
      </c>
      <c r="N25" s="26">
        <v>18</v>
      </c>
      <c r="O25" s="43">
        <f>IF(N25,VLOOKUP(N25,Point!$A$3:$B$122,2),0)</f>
        <v>109</v>
      </c>
      <c r="P25" s="61">
        <f t="shared" si="7"/>
        <v>118</v>
      </c>
      <c r="Q25" s="35"/>
      <c r="R25" s="26"/>
      <c r="S25" s="100"/>
      <c r="T25" s="102" t="str">
        <f t="shared" si="8"/>
        <v/>
      </c>
      <c r="U25" s="35"/>
      <c r="V25" s="23"/>
      <c r="W25" s="104"/>
      <c r="X25" s="102" t="str">
        <f t="shared" si="9"/>
        <v/>
      </c>
      <c r="Y25" s="119" t="str">
        <f t="shared" si="10"/>
        <v/>
      </c>
      <c r="Z25" s="35"/>
      <c r="AA25" s="26"/>
      <c r="AB25" s="100"/>
      <c r="AC25" s="102" t="str">
        <f t="shared" si="11"/>
        <v/>
      </c>
      <c r="AD25" s="35"/>
      <c r="AE25" s="26"/>
      <c r="AF25" s="104"/>
      <c r="AG25" s="102" t="str">
        <f t="shared" si="12"/>
        <v/>
      </c>
      <c r="AH25" s="119" t="str">
        <f t="shared" si="13"/>
        <v/>
      </c>
      <c r="AI25" s="41" t="str">
        <f t="shared" si="14"/>
        <v/>
      </c>
      <c r="AJ25" s="22" t="str">
        <f t="shared" si="15"/>
        <v/>
      </c>
      <c r="AK25" s="57">
        <f>IF(AJ25&lt;&gt;"",VLOOKUP(AJ25,Point!$A$3:$B$122,2),0)</f>
        <v>0</v>
      </c>
      <c r="AL25" s="61">
        <f t="shared" si="16"/>
        <v>118</v>
      </c>
      <c r="AM25" s="35"/>
      <c r="AN25" s="26"/>
      <c r="AO25" s="100"/>
      <c r="AP25" s="102" t="str">
        <f t="shared" si="17"/>
        <v/>
      </c>
      <c r="AQ25" s="35"/>
      <c r="AR25" s="23"/>
      <c r="AS25" s="104"/>
      <c r="AT25" s="95" t="str">
        <f t="shared" si="18"/>
        <v/>
      </c>
      <c r="AU25" s="22" t="str">
        <f t="shared" si="19"/>
        <v/>
      </c>
      <c r="AV25" s="87">
        <f>IF(AND(AU25&lt;&gt;"",AU25&gt;Point!$I$8),AU25-Point!$I$8,0)</f>
        <v>0</v>
      </c>
      <c r="AW25" s="22">
        <f>IF(AV25&lt;&gt;0,VLOOKUP(AV25,Point!$I$11:$J$48,2),0)</f>
        <v>0</v>
      </c>
      <c r="AX25" s="26"/>
      <c r="AY25" s="22" t="str">
        <f t="shared" si="20"/>
        <v/>
      </c>
      <c r="AZ25" s="123" t="str">
        <f t="shared" si="21"/>
        <v/>
      </c>
      <c r="BA25" s="22" t="str">
        <f t="shared" si="22"/>
        <v/>
      </c>
      <c r="BB25" s="43">
        <f>IF(AY25&lt;&gt;"",VLOOKUP(BA25,Point!$A$3:$B$122,2),0)</f>
        <v>0</v>
      </c>
      <c r="BC25" s="128">
        <f t="shared" si="23"/>
        <v>118</v>
      </c>
      <c r="BD25" s="65"/>
      <c r="BE25" s="27"/>
      <c r="BF25" s="22">
        <f t="shared" si="25"/>
        <v>0</v>
      </c>
      <c r="BG25" s="65"/>
      <c r="BH25" s="27"/>
      <c r="BI25" s="22">
        <f t="shared" si="26"/>
        <v>0</v>
      </c>
      <c r="BJ25" s="65"/>
      <c r="BK25" s="27"/>
      <c r="BL25" s="22">
        <f t="shared" si="27"/>
        <v>0</v>
      </c>
      <c r="BM25" s="65"/>
      <c r="BN25" s="27"/>
      <c r="BO25" s="150">
        <f t="shared" si="28"/>
        <v>0</v>
      </c>
      <c r="BP25" s="95" t="str">
        <f t="shared" si="29"/>
        <v/>
      </c>
      <c r="BQ25" s="22" t="str">
        <f t="shared" si="30"/>
        <v/>
      </c>
      <c r="BR25" s="57">
        <f>IF(BP25&lt;&gt;"",VLOOKUP(BQ25,Point!$A$3:$B$122,2),0)</f>
        <v>0</v>
      </c>
      <c r="BS25" s="64">
        <f t="shared" si="24"/>
        <v>118</v>
      </c>
    </row>
    <row r="26" spans="1:71" ht="12.95" customHeight="1" x14ac:dyDescent="0.25">
      <c r="A26" s="41" t="str">
        <f t="shared" si="0"/>
        <v/>
      </c>
      <c r="B26" s="52" t="str">
        <f t="shared" si="1"/>
        <v/>
      </c>
      <c r="C26" s="35"/>
      <c r="D26" s="24"/>
      <c r="E26" s="24"/>
      <c r="F26" s="24"/>
      <c r="G26" s="25"/>
      <c r="H26" s="48"/>
      <c r="I26" s="53" t="str">
        <f t="shared" si="2"/>
        <v/>
      </c>
      <c r="J26" s="54" t="str">
        <f t="shared" si="3"/>
        <v/>
      </c>
      <c r="K26" s="54" t="str">
        <f t="shared" si="4"/>
        <v/>
      </c>
      <c r="L26" s="55" t="str">
        <f t="shared" si="5"/>
        <v/>
      </c>
      <c r="M26" s="36" t="str">
        <f t="shared" si="6"/>
        <v/>
      </c>
      <c r="N26" s="26"/>
      <c r="O26" s="43">
        <f>IF(N26,VLOOKUP(N26,Point!$A$3:$B$122,2),0)</f>
        <v>0</v>
      </c>
      <c r="P26" s="61" t="str">
        <f t="shared" si="7"/>
        <v/>
      </c>
      <c r="Q26" s="35"/>
      <c r="R26" s="26"/>
      <c r="S26" s="100"/>
      <c r="T26" s="102" t="str">
        <f t="shared" si="8"/>
        <v/>
      </c>
      <c r="U26" s="35"/>
      <c r="V26" s="26"/>
      <c r="W26" s="100"/>
      <c r="X26" s="102" t="str">
        <f t="shared" si="9"/>
        <v/>
      </c>
      <c r="Y26" s="119" t="str">
        <f t="shared" si="10"/>
        <v/>
      </c>
      <c r="Z26" s="35"/>
      <c r="AA26" s="26"/>
      <c r="AB26" s="100"/>
      <c r="AC26" s="102" t="str">
        <f t="shared" si="11"/>
        <v/>
      </c>
      <c r="AD26" s="35"/>
      <c r="AE26" s="26"/>
      <c r="AF26" s="100"/>
      <c r="AG26" s="102" t="str">
        <f t="shared" si="12"/>
        <v/>
      </c>
      <c r="AH26" s="119" t="str">
        <f t="shared" si="13"/>
        <v/>
      </c>
      <c r="AI26" s="41" t="str">
        <f t="shared" si="14"/>
        <v/>
      </c>
      <c r="AJ26" s="22" t="str">
        <f t="shared" si="15"/>
        <v/>
      </c>
      <c r="AK26" s="57">
        <f>IF(AJ26&lt;&gt;"",VLOOKUP(AJ26,Point!$A$3:$B$122,2),0)</f>
        <v>0</v>
      </c>
      <c r="AL26" s="61" t="str">
        <f t="shared" si="16"/>
        <v/>
      </c>
      <c r="AM26" s="35"/>
      <c r="AN26" s="26"/>
      <c r="AO26" s="100"/>
      <c r="AP26" s="102" t="str">
        <f t="shared" si="17"/>
        <v/>
      </c>
      <c r="AQ26" s="35"/>
      <c r="AR26" s="26"/>
      <c r="AS26" s="100"/>
      <c r="AT26" s="95" t="str">
        <f t="shared" si="18"/>
        <v/>
      </c>
      <c r="AU26" s="22" t="str">
        <f t="shared" si="19"/>
        <v/>
      </c>
      <c r="AV26" s="87">
        <f>IF(AND(AU26&lt;&gt;"",AU26&gt;Point!$I$8),AU26-Point!$I$8,0)</f>
        <v>0</v>
      </c>
      <c r="AW26" s="22">
        <f>IF(AV26&lt;&gt;0,VLOOKUP(AV26,Point!$I$11:$J$48,2),0)</f>
        <v>0</v>
      </c>
      <c r="AX26" s="26"/>
      <c r="AY26" s="22" t="str">
        <f t="shared" si="20"/>
        <v/>
      </c>
      <c r="AZ26" s="123" t="str">
        <f t="shared" si="21"/>
        <v/>
      </c>
      <c r="BA26" s="22" t="str">
        <f t="shared" si="22"/>
        <v/>
      </c>
      <c r="BB26" s="43">
        <f>IF(AY26&lt;&gt;"",VLOOKUP(BA26,Point!$A$3:$B$122,2),0)</f>
        <v>0</v>
      </c>
      <c r="BC26" s="128" t="str">
        <f t="shared" si="23"/>
        <v/>
      </c>
      <c r="BD26" s="65"/>
      <c r="BE26" s="27"/>
      <c r="BF26" s="22">
        <f t="shared" si="25"/>
        <v>0</v>
      </c>
      <c r="BG26" s="65"/>
      <c r="BH26" s="27"/>
      <c r="BI26" s="22">
        <f t="shared" si="26"/>
        <v>0</v>
      </c>
      <c r="BJ26" s="65"/>
      <c r="BK26" s="27"/>
      <c r="BL26" s="22">
        <f t="shared" si="27"/>
        <v>0</v>
      </c>
      <c r="BM26" s="65"/>
      <c r="BN26" s="27"/>
      <c r="BO26" s="150">
        <f t="shared" si="28"/>
        <v>0</v>
      </c>
      <c r="BP26" s="95" t="str">
        <f t="shared" si="29"/>
        <v/>
      </c>
      <c r="BQ26" s="22" t="str">
        <f t="shared" si="30"/>
        <v/>
      </c>
      <c r="BR26" s="57">
        <f>IF(BP26&lt;&gt;"",VLOOKUP(BQ26,Point!$A$3:$B$122,2),0)</f>
        <v>0</v>
      </c>
      <c r="BS26" s="64" t="str">
        <f t="shared" si="24"/>
        <v/>
      </c>
    </row>
    <row r="27" spans="1:71" ht="12.95" customHeight="1" x14ac:dyDescent="0.25">
      <c r="A27" s="41" t="str">
        <f t="shared" si="0"/>
        <v/>
      </c>
      <c r="B27" s="52" t="str">
        <f t="shared" si="1"/>
        <v/>
      </c>
      <c r="C27" s="35"/>
      <c r="D27" s="24"/>
      <c r="E27" s="24"/>
      <c r="F27" s="24"/>
      <c r="G27" s="25"/>
      <c r="H27" s="48"/>
      <c r="I27" s="53" t="str">
        <f t="shared" si="2"/>
        <v/>
      </c>
      <c r="J27" s="54" t="str">
        <f t="shared" si="3"/>
        <v/>
      </c>
      <c r="K27" s="54" t="str">
        <f t="shared" si="4"/>
        <v/>
      </c>
      <c r="L27" s="55" t="str">
        <f t="shared" si="5"/>
        <v/>
      </c>
      <c r="M27" s="36" t="str">
        <f t="shared" si="6"/>
        <v/>
      </c>
      <c r="N27" s="26"/>
      <c r="O27" s="43">
        <f>IF(N27,VLOOKUP(N27,Point!$A$3:$B$122,2),0)</f>
        <v>0</v>
      </c>
      <c r="P27" s="61" t="str">
        <f t="shared" si="7"/>
        <v/>
      </c>
      <c r="Q27" s="35"/>
      <c r="R27" s="26"/>
      <c r="S27" s="100"/>
      <c r="T27" s="102" t="str">
        <f t="shared" si="8"/>
        <v/>
      </c>
      <c r="U27" s="35"/>
      <c r="V27" s="23"/>
      <c r="W27" s="104"/>
      <c r="X27" s="102" t="str">
        <f t="shared" si="9"/>
        <v/>
      </c>
      <c r="Y27" s="119" t="str">
        <f t="shared" si="10"/>
        <v/>
      </c>
      <c r="Z27" s="35"/>
      <c r="AA27" s="26"/>
      <c r="AB27" s="100"/>
      <c r="AC27" s="102" t="str">
        <f t="shared" si="11"/>
        <v/>
      </c>
      <c r="AD27" s="35"/>
      <c r="AE27" s="26"/>
      <c r="AF27" s="104"/>
      <c r="AG27" s="102" t="str">
        <f t="shared" si="12"/>
        <v/>
      </c>
      <c r="AH27" s="119" t="str">
        <f t="shared" si="13"/>
        <v/>
      </c>
      <c r="AI27" s="41" t="str">
        <f t="shared" si="14"/>
        <v/>
      </c>
      <c r="AJ27" s="22" t="str">
        <f t="shared" si="15"/>
        <v/>
      </c>
      <c r="AK27" s="57">
        <f>IF(AJ27&lt;&gt;"",VLOOKUP(AJ27,Point!$A$3:$B$122,2),0)</f>
        <v>0</v>
      </c>
      <c r="AL27" s="61" t="str">
        <f t="shared" si="16"/>
        <v/>
      </c>
      <c r="AM27" s="35"/>
      <c r="AN27" s="26"/>
      <c r="AO27" s="100"/>
      <c r="AP27" s="102" t="str">
        <f t="shared" si="17"/>
        <v/>
      </c>
      <c r="AQ27" s="35"/>
      <c r="AR27" s="23"/>
      <c r="AS27" s="104"/>
      <c r="AT27" s="95" t="str">
        <f t="shared" si="18"/>
        <v/>
      </c>
      <c r="AU27" s="22" t="str">
        <f t="shared" si="19"/>
        <v/>
      </c>
      <c r="AV27" s="87">
        <f>IF(AND(AU27&lt;&gt;"",AU27&gt;Point!$I$8),AU27-Point!$I$8,0)</f>
        <v>0</v>
      </c>
      <c r="AW27" s="22">
        <f>IF(AV27&lt;&gt;0,VLOOKUP(AV27,Point!$I$11:$J$48,2),0)</f>
        <v>0</v>
      </c>
      <c r="AX27" s="26"/>
      <c r="AY27" s="22" t="str">
        <f t="shared" si="20"/>
        <v/>
      </c>
      <c r="AZ27" s="123" t="str">
        <f t="shared" si="21"/>
        <v/>
      </c>
      <c r="BA27" s="22" t="str">
        <f t="shared" si="22"/>
        <v/>
      </c>
      <c r="BB27" s="43">
        <f>IF(AY27&lt;&gt;"",VLOOKUP(BA27,Point!$A$3:$B$122,2),0)</f>
        <v>0</v>
      </c>
      <c r="BC27" s="128" t="str">
        <f t="shared" si="23"/>
        <v/>
      </c>
      <c r="BD27" s="65"/>
      <c r="BE27" s="27"/>
      <c r="BF27" s="22">
        <f t="shared" si="25"/>
        <v>0</v>
      </c>
      <c r="BG27" s="65"/>
      <c r="BH27" s="27"/>
      <c r="BI27" s="22">
        <f t="shared" si="26"/>
        <v>0</v>
      </c>
      <c r="BJ27" s="65"/>
      <c r="BK27" s="27"/>
      <c r="BL27" s="22">
        <f t="shared" si="27"/>
        <v>0</v>
      </c>
      <c r="BM27" s="65"/>
      <c r="BN27" s="27"/>
      <c r="BO27" s="150">
        <f t="shared" si="28"/>
        <v>0</v>
      </c>
      <c r="BP27" s="95" t="str">
        <f t="shared" si="29"/>
        <v/>
      </c>
      <c r="BQ27" s="22" t="str">
        <f t="shared" si="30"/>
        <v/>
      </c>
      <c r="BR27" s="57">
        <f>IF(BP27&lt;&gt;"",VLOOKUP(BQ27,Point!$A$3:$B$122,2),0)</f>
        <v>0</v>
      </c>
      <c r="BS27" s="64" t="str">
        <f t="shared" si="24"/>
        <v/>
      </c>
    </row>
    <row r="28" spans="1:71" ht="12.95" customHeight="1" x14ac:dyDescent="0.25">
      <c r="A28" s="41" t="str">
        <f t="shared" si="0"/>
        <v/>
      </c>
      <c r="B28" s="52" t="str">
        <f t="shared" si="1"/>
        <v/>
      </c>
      <c r="C28" s="35"/>
      <c r="D28" s="24"/>
      <c r="E28" s="24"/>
      <c r="F28" s="24"/>
      <c r="G28" s="25"/>
      <c r="H28" s="48"/>
      <c r="I28" s="53" t="str">
        <f t="shared" si="2"/>
        <v/>
      </c>
      <c r="J28" s="54" t="str">
        <f t="shared" si="3"/>
        <v/>
      </c>
      <c r="K28" s="54" t="str">
        <f t="shared" si="4"/>
        <v/>
      </c>
      <c r="L28" s="55" t="str">
        <f t="shared" si="5"/>
        <v/>
      </c>
      <c r="M28" s="36" t="str">
        <f t="shared" si="6"/>
        <v/>
      </c>
      <c r="N28" s="26"/>
      <c r="O28" s="43">
        <f>IF(N28,VLOOKUP(N28,Point!$A$3:$B$122,2),0)</f>
        <v>0</v>
      </c>
      <c r="P28" s="61" t="str">
        <f t="shared" si="7"/>
        <v/>
      </c>
      <c r="Q28" s="35"/>
      <c r="R28" s="26"/>
      <c r="S28" s="100"/>
      <c r="T28" s="102" t="str">
        <f t="shared" si="8"/>
        <v/>
      </c>
      <c r="U28" s="35"/>
      <c r="V28" s="23"/>
      <c r="W28" s="104"/>
      <c r="X28" s="102" t="str">
        <f t="shared" si="9"/>
        <v/>
      </c>
      <c r="Y28" s="119" t="str">
        <f t="shared" si="10"/>
        <v/>
      </c>
      <c r="Z28" s="35"/>
      <c r="AA28" s="26"/>
      <c r="AB28" s="100"/>
      <c r="AC28" s="102" t="str">
        <f t="shared" si="11"/>
        <v/>
      </c>
      <c r="AD28" s="35"/>
      <c r="AE28" s="26"/>
      <c r="AF28" s="104"/>
      <c r="AG28" s="102" t="str">
        <f t="shared" si="12"/>
        <v/>
      </c>
      <c r="AH28" s="119" t="str">
        <f t="shared" si="13"/>
        <v/>
      </c>
      <c r="AI28" s="41" t="str">
        <f t="shared" si="14"/>
        <v/>
      </c>
      <c r="AJ28" s="22" t="str">
        <f t="shared" si="15"/>
        <v/>
      </c>
      <c r="AK28" s="57">
        <f>IF(AJ28&lt;&gt;"",VLOOKUP(AJ28,Point!$A$3:$B$122,2),0)</f>
        <v>0</v>
      </c>
      <c r="AL28" s="61" t="str">
        <f t="shared" si="16"/>
        <v/>
      </c>
      <c r="AM28" s="35"/>
      <c r="AN28" s="26"/>
      <c r="AO28" s="100"/>
      <c r="AP28" s="102" t="str">
        <f t="shared" si="17"/>
        <v/>
      </c>
      <c r="AQ28" s="35"/>
      <c r="AR28" s="23"/>
      <c r="AS28" s="104"/>
      <c r="AT28" s="95" t="str">
        <f t="shared" si="18"/>
        <v/>
      </c>
      <c r="AU28" s="22" t="str">
        <f t="shared" si="19"/>
        <v/>
      </c>
      <c r="AV28" s="87">
        <f>IF(AND(AU28&lt;&gt;"",AU28&gt;Point!$I$8),AU28-Point!$I$8,0)</f>
        <v>0</v>
      </c>
      <c r="AW28" s="22">
        <f>IF(AV28&lt;&gt;0,VLOOKUP(AV28,Point!$I$11:$J$48,2),0)</f>
        <v>0</v>
      </c>
      <c r="AX28" s="26"/>
      <c r="AY28" s="22" t="str">
        <f t="shared" si="20"/>
        <v/>
      </c>
      <c r="AZ28" s="22" t="str">
        <f t="shared" si="21"/>
        <v/>
      </c>
      <c r="BA28" s="22" t="str">
        <f t="shared" si="22"/>
        <v/>
      </c>
      <c r="BB28" s="43">
        <f>IF(AY28&lt;&gt;"",VLOOKUP(BA28,Point!$A$3:$B$122,2),0)</f>
        <v>0</v>
      </c>
      <c r="BC28" s="128" t="str">
        <f t="shared" si="23"/>
        <v/>
      </c>
      <c r="BD28" s="65"/>
      <c r="BE28" s="27"/>
      <c r="BF28" s="22">
        <f t="shared" si="25"/>
        <v>0</v>
      </c>
      <c r="BG28" s="65"/>
      <c r="BH28" s="27"/>
      <c r="BI28" s="22">
        <f t="shared" si="26"/>
        <v>0</v>
      </c>
      <c r="BJ28" s="65"/>
      <c r="BK28" s="27"/>
      <c r="BL28" s="22">
        <f t="shared" si="27"/>
        <v>0</v>
      </c>
      <c r="BM28" s="65"/>
      <c r="BN28" s="27"/>
      <c r="BO28" s="150">
        <f t="shared" si="28"/>
        <v>0</v>
      </c>
      <c r="BP28" s="95" t="str">
        <f t="shared" si="29"/>
        <v/>
      </c>
      <c r="BQ28" s="22" t="str">
        <f t="shared" si="30"/>
        <v/>
      </c>
      <c r="BR28" s="57">
        <f>IF(BP28&lt;&gt;"",VLOOKUP(BQ28,Point!$A$3:$B$122,2),0)</f>
        <v>0</v>
      </c>
      <c r="BS28" s="64" t="str">
        <f t="shared" si="24"/>
        <v/>
      </c>
    </row>
    <row r="29" spans="1:71" ht="12.95" customHeight="1" x14ac:dyDescent="0.25">
      <c r="A29" s="41" t="str">
        <f t="shared" si="0"/>
        <v/>
      </c>
      <c r="B29" s="52" t="str">
        <f t="shared" si="1"/>
        <v/>
      </c>
      <c r="C29" s="34"/>
      <c r="D29" s="30"/>
      <c r="E29" s="30"/>
      <c r="F29" s="30"/>
      <c r="G29" s="31"/>
      <c r="H29" s="48"/>
      <c r="I29" s="53" t="str">
        <f t="shared" si="2"/>
        <v/>
      </c>
      <c r="J29" s="54" t="str">
        <f t="shared" si="3"/>
        <v/>
      </c>
      <c r="K29" s="54" t="str">
        <f t="shared" si="4"/>
        <v/>
      </c>
      <c r="L29" s="55" t="str">
        <f t="shared" si="5"/>
        <v/>
      </c>
      <c r="M29" s="36" t="str">
        <f t="shared" si="6"/>
        <v/>
      </c>
      <c r="N29" s="26"/>
      <c r="O29" s="43">
        <f>IF(N29,VLOOKUP(N29,Point!$A$3:$B$122,2),0)</f>
        <v>0</v>
      </c>
      <c r="P29" s="61" t="str">
        <f t="shared" si="7"/>
        <v/>
      </c>
      <c r="Q29" s="35"/>
      <c r="R29" s="26"/>
      <c r="S29" s="100"/>
      <c r="T29" s="102" t="str">
        <f t="shared" si="8"/>
        <v/>
      </c>
      <c r="U29" s="35"/>
      <c r="V29" s="23"/>
      <c r="W29" s="104"/>
      <c r="X29" s="102" t="str">
        <f t="shared" si="9"/>
        <v/>
      </c>
      <c r="Y29" s="119" t="str">
        <f t="shared" si="10"/>
        <v/>
      </c>
      <c r="Z29" s="35"/>
      <c r="AA29" s="26"/>
      <c r="AB29" s="100"/>
      <c r="AC29" s="102" t="str">
        <f t="shared" si="11"/>
        <v/>
      </c>
      <c r="AD29" s="35"/>
      <c r="AE29" s="26"/>
      <c r="AF29" s="104"/>
      <c r="AG29" s="102" t="str">
        <f t="shared" si="12"/>
        <v/>
      </c>
      <c r="AH29" s="119" t="str">
        <f t="shared" si="13"/>
        <v/>
      </c>
      <c r="AI29" s="41" t="str">
        <f t="shared" si="14"/>
        <v/>
      </c>
      <c r="AJ29" s="22" t="str">
        <f t="shared" si="15"/>
        <v/>
      </c>
      <c r="AK29" s="57">
        <f>IF(AJ29&lt;&gt;"",VLOOKUP(AJ29,Point!$A$3:$B$122,2),0)</f>
        <v>0</v>
      </c>
      <c r="AL29" s="61" t="str">
        <f t="shared" si="16"/>
        <v/>
      </c>
      <c r="AM29" s="35"/>
      <c r="AN29" s="26"/>
      <c r="AO29" s="100"/>
      <c r="AP29" s="102" t="str">
        <f t="shared" si="17"/>
        <v/>
      </c>
      <c r="AQ29" s="35"/>
      <c r="AR29" s="23"/>
      <c r="AS29" s="104"/>
      <c r="AT29" s="95" t="str">
        <f t="shared" si="18"/>
        <v/>
      </c>
      <c r="AU29" s="22" t="str">
        <f t="shared" si="19"/>
        <v/>
      </c>
      <c r="AV29" s="87">
        <f>IF(AND(AU29&lt;&gt;"",AU29&gt;Point!$I$8),AU29-Point!$I$8,0)</f>
        <v>0</v>
      </c>
      <c r="AW29" s="22">
        <f>IF(AV29&lt;&gt;0,VLOOKUP(AV29,Point!$I$11:$J$48,2),0)</f>
        <v>0</v>
      </c>
      <c r="AX29" s="26"/>
      <c r="AY29" s="22" t="str">
        <f t="shared" si="20"/>
        <v/>
      </c>
      <c r="AZ29" s="22" t="str">
        <f t="shared" si="21"/>
        <v/>
      </c>
      <c r="BA29" s="22" t="str">
        <f t="shared" si="22"/>
        <v/>
      </c>
      <c r="BB29" s="43">
        <f>IF(AY29&lt;&gt;"",VLOOKUP(BA29,Point!$A$3:$B$122,2),0)</f>
        <v>0</v>
      </c>
      <c r="BC29" s="128" t="str">
        <f t="shared" si="23"/>
        <v/>
      </c>
      <c r="BD29" s="65"/>
      <c r="BE29" s="27"/>
      <c r="BF29" s="22">
        <f t="shared" si="25"/>
        <v>0</v>
      </c>
      <c r="BG29" s="65"/>
      <c r="BH29" s="27"/>
      <c r="BI29" s="22">
        <f t="shared" si="26"/>
        <v>0</v>
      </c>
      <c r="BJ29" s="65"/>
      <c r="BK29" s="27"/>
      <c r="BL29" s="22">
        <f t="shared" si="27"/>
        <v>0</v>
      </c>
      <c r="BM29" s="65"/>
      <c r="BN29" s="27"/>
      <c r="BO29" s="150">
        <f t="shared" si="28"/>
        <v>0</v>
      </c>
      <c r="BP29" s="95" t="str">
        <f t="shared" si="29"/>
        <v/>
      </c>
      <c r="BQ29" s="22" t="str">
        <f t="shared" si="30"/>
        <v/>
      </c>
      <c r="BR29" s="57">
        <f>IF(BP29&lt;&gt;"",VLOOKUP(BQ29,Point!$A$3:$B$122,2),0)</f>
        <v>0</v>
      </c>
      <c r="BS29" s="64" t="str">
        <f t="shared" si="24"/>
        <v/>
      </c>
    </row>
    <row r="30" spans="1:71" ht="12.95" customHeight="1" x14ac:dyDescent="0.25">
      <c r="A30" s="41" t="str">
        <f t="shared" si="0"/>
        <v/>
      </c>
      <c r="B30" s="52" t="str">
        <f t="shared" si="1"/>
        <v/>
      </c>
      <c r="C30" s="34"/>
      <c r="D30" s="24"/>
      <c r="E30" s="24"/>
      <c r="F30" s="24"/>
      <c r="G30" s="31"/>
      <c r="H30" s="48"/>
      <c r="I30" s="53" t="str">
        <f t="shared" si="2"/>
        <v/>
      </c>
      <c r="J30" s="54" t="str">
        <f t="shared" si="3"/>
        <v/>
      </c>
      <c r="K30" s="54" t="str">
        <f t="shared" si="4"/>
        <v/>
      </c>
      <c r="L30" s="55" t="str">
        <f t="shared" si="5"/>
        <v/>
      </c>
      <c r="M30" s="36" t="str">
        <f t="shared" si="6"/>
        <v/>
      </c>
      <c r="N30" s="26"/>
      <c r="O30" s="43">
        <f>IF(N30,VLOOKUP(N30,Point!$A$3:$B$122,2),0)</f>
        <v>0</v>
      </c>
      <c r="P30" s="61" t="str">
        <f t="shared" si="7"/>
        <v/>
      </c>
      <c r="Q30" s="35"/>
      <c r="R30" s="26"/>
      <c r="S30" s="100"/>
      <c r="T30" s="102" t="str">
        <f t="shared" si="8"/>
        <v/>
      </c>
      <c r="U30" s="35"/>
      <c r="V30" s="29"/>
      <c r="W30" s="105"/>
      <c r="X30" s="102" t="str">
        <f t="shared" si="9"/>
        <v/>
      </c>
      <c r="Y30" s="119" t="str">
        <f t="shared" si="10"/>
        <v/>
      </c>
      <c r="Z30" s="35"/>
      <c r="AA30" s="26"/>
      <c r="AB30" s="100"/>
      <c r="AC30" s="102" t="str">
        <f t="shared" si="11"/>
        <v/>
      </c>
      <c r="AD30" s="35"/>
      <c r="AE30" s="26"/>
      <c r="AF30" s="105"/>
      <c r="AG30" s="102" t="str">
        <f t="shared" si="12"/>
        <v/>
      </c>
      <c r="AH30" s="119" t="str">
        <f t="shared" si="13"/>
        <v/>
      </c>
      <c r="AI30" s="41" t="str">
        <f t="shared" si="14"/>
        <v/>
      </c>
      <c r="AJ30" s="22" t="str">
        <f t="shared" si="15"/>
        <v/>
      </c>
      <c r="AK30" s="57">
        <f>IF(AJ30&lt;&gt;"",VLOOKUP(AJ30,Point!$A$3:$B$122,2),0)</f>
        <v>0</v>
      </c>
      <c r="AL30" s="61" t="str">
        <f t="shared" si="16"/>
        <v/>
      </c>
      <c r="AM30" s="35"/>
      <c r="AN30" s="26"/>
      <c r="AO30" s="100"/>
      <c r="AP30" s="102" t="str">
        <f t="shared" si="17"/>
        <v/>
      </c>
      <c r="AQ30" s="35"/>
      <c r="AR30" s="29"/>
      <c r="AS30" s="105"/>
      <c r="AT30" s="95" t="str">
        <f t="shared" si="18"/>
        <v/>
      </c>
      <c r="AU30" s="22" t="str">
        <f t="shared" si="19"/>
        <v/>
      </c>
      <c r="AV30" s="87">
        <f>IF(AND(AU30&lt;&gt;"",AU30&gt;Point!$I$8),AU30-Point!$I$8,0)</f>
        <v>0</v>
      </c>
      <c r="AW30" s="22">
        <f>IF(AV30&lt;&gt;0,VLOOKUP(AV30,Point!$I$11:$J$48,2),0)</f>
        <v>0</v>
      </c>
      <c r="AX30" s="26"/>
      <c r="AY30" s="22" t="str">
        <f t="shared" si="20"/>
        <v/>
      </c>
      <c r="AZ30" s="22" t="str">
        <f t="shared" si="21"/>
        <v/>
      </c>
      <c r="BA30" s="22" t="str">
        <f t="shared" si="22"/>
        <v/>
      </c>
      <c r="BB30" s="43">
        <f>IF(AY30&lt;&gt;"",VLOOKUP(BA30,Point!$A$3:$B$122,2),0)</f>
        <v>0</v>
      </c>
      <c r="BC30" s="128" t="str">
        <f t="shared" si="23"/>
        <v/>
      </c>
      <c r="BD30" s="65"/>
      <c r="BE30" s="27"/>
      <c r="BF30" s="22">
        <f t="shared" si="25"/>
        <v>0</v>
      </c>
      <c r="BG30" s="65"/>
      <c r="BH30" s="27"/>
      <c r="BI30" s="22">
        <f t="shared" si="26"/>
        <v>0</v>
      </c>
      <c r="BJ30" s="65"/>
      <c r="BK30" s="27"/>
      <c r="BL30" s="22">
        <f t="shared" si="27"/>
        <v>0</v>
      </c>
      <c r="BM30" s="65"/>
      <c r="BN30" s="27"/>
      <c r="BO30" s="150">
        <f t="shared" si="28"/>
        <v>0</v>
      </c>
      <c r="BP30" s="95" t="str">
        <f t="shared" si="29"/>
        <v/>
      </c>
      <c r="BQ30" s="22" t="str">
        <f t="shared" si="30"/>
        <v/>
      </c>
      <c r="BR30" s="57">
        <f>IF(BP30&lt;&gt;"",VLOOKUP(BQ30,Point!$A$3:$B$122,2),0)</f>
        <v>0</v>
      </c>
      <c r="BS30" s="64" t="str">
        <f t="shared" si="24"/>
        <v/>
      </c>
    </row>
    <row r="31" spans="1:71" ht="12.95" customHeight="1" x14ac:dyDescent="0.25">
      <c r="A31" s="41" t="str">
        <f t="shared" si="0"/>
        <v/>
      </c>
      <c r="B31" s="52" t="str">
        <f t="shared" si="1"/>
        <v/>
      </c>
      <c r="C31" s="34"/>
      <c r="D31" s="24"/>
      <c r="E31" s="24"/>
      <c r="F31" s="24"/>
      <c r="G31" s="31"/>
      <c r="H31" s="48"/>
      <c r="I31" s="53" t="str">
        <f t="shared" si="2"/>
        <v/>
      </c>
      <c r="J31" s="54" t="str">
        <f t="shared" si="3"/>
        <v/>
      </c>
      <c r="K31" s="54" t="str">
        <f t="shared" si="4"/>
        <v/>
      </c>
      <c r="L31" s="55" t="str">
        <f t="shared" si="5"/>
        <v/>
      </c>
      <c r="M31" s="36" t="str">
        <f t="shared" si="6"/>
        <v/>
      </c>
      <c r="N31" s="26"/>
      <c r="O31" s="43">
        <f>IF(N31,VLOOKUP(N31,Point!$A$3:$B$122,2),0)</f>
        <v>0</v>
      </c>
      <c r="P31" s="61" t="str">
        <f t="shared" si="7"/>
        <v/>
      </c>
      <c r="Q31" s="35"/>
      <c r="R31" s="26"/>
      <c r="S31" s="100"/>
      <c r="T31" s="102" t="str">
        <f t="shared" si="8"/>
        <v/>
      </c>
      <c r="U31" s="35"/>
      <c r="V31" s="29"/>
      <c r="W31" s="105"/>
      <c r="X31" s="102" t="str">
        <f t="shared" si="9"/>
        <v/>
      </c>
      <c r="Y31" s="119" t="str">
        <f t="shared" si="10"/>
        <v/>
      </c>
      <c r="Z31" s="35"/>
      <c r="AA31" s="26"/>
      <c r="AB31" s="100"/>
      <c r="AC31" s="102" t="str">
        <f t="shared" si="11"/>
        <v/>
      </c>
      <c r="AD31" s="35"/>
      <c r="AE31" s="26"/>
      <c r="AF31" s="105"/>
      <c r="AG31" s="102" t="str">
        <f t="shared" si="12"/>
        <v/>
      </c>
      <c r="AH31" s="119" t="str">
        <f t="shared" si="13"/>
        <v/>
      </c>
      <c r="AI31" s="41" t="str">
        <f t="shared" si="14"/>
        <v/>
      </c>
      <c r="AJ31" s="22" t="str">
        <f t="shared" si="15"/>
        <v/>
      </c>
      <c r="AK31" s="57">
        <f>IF(AJ31&lt;&gt;"",VLOOKUP(AJ31,Point!$A$3:$B$122,2),0)</f>
        <v>0</v>
      </c>
      <c r="AL31" s="61" t="str">
        <f t="shared" si="16"/>
        <v/>
      </c>
      <c r="AM31" s="35"/>
      <c r="AN31" s="26"/>
      <c r="AO31" s="100"/>
      <c r="AP31" s="102" t="str">
        <f t="shared" si="17"/>
        <v/>
      </c>
      <c r="AQ31" s="35"/>
      <c r="AR31" s="29"/>
      <c r="AS31" s="105"/>
      <c r="AT31" s="95" t="str">
        <f t="shared" si="18"/>
        <v/>
      </c>
      <c r="AU31" s="22" t="str">
        <f t="shared" si="19"/>
        <v/>
      </c>
      <c r="AV31" s="87">
        <f>IF(AND(AU31&lt;&gt;"",AU31&gt;Point!$I$8),AU31-Point!$I$8,0)</f>
        <v>0</v>
      </c>
      <c r="AW31" s="22">
        <f>IF(AV31&lt;&gt;0,VLOOKUP(AV31,Point!$I$11:$J$48,2),0)</f>
        <v>0</v>
      </c>
      <c r="AX31" s="26"/>
      <c r="AY31" s="22" t="str">
        <f t="shared" si="20"/>
        <v/>
      </c>
      <c r="AZ31" s="22" t="str">
        <f t="shared" si="21"/>
        <v/>
      </c>
      <c r="BA31" s="22" t="str">
        <f t="shared" si="22"/>
        <v/>
      </c>
      <c r="BB31" s="43">
        <f>IF(AY31&lt;&gt;"",VLOOKUP(BA31,Point!$A$3:$B$122,2),0)</f>
        <v>0</v>
      </c>
      <c r="BC31" s="128" t="str">
        <f t="shared" si="23"/>
        <v/>
      </c>
      <c r="BD31" s="65"/>
      <c r="BE31" s="27"/>
      <c r="BF31" s="22">
        <f t="shared" si="25"/>
        <v>0</v>
      </c>
      <c r="BG31" s="65"/>
      <c r="BH31" s="27"/>
      <c r="BI31" s="22">
        <f t="shared" si="26"/>
        <v>0</v>
      </c>
      <c r="BJ31" s="65"/>
      <c r="BK31" s="27"/>
      <c r="BL31" s="22">
        <f t="shared" si="27"/>
        <v>0</v>
      </c>
      <c r="BM31" s="65"/>
      <c r="BN31" s="27"/>
      <c r="BO31" s="150">
        <f t="shared" si="28"/>
        <v>0</v>
      </c>
      <c r="BP31" s="95" t="str">
        <f t="shared" si="29"/>
        <v/>
      </c>
      <c r="BQ31" s="22" t="str">
        <f t="shared" si="30"/>
        <v/>
      </c>
      <c r="BR31" s="57">
        <f>IF(BP31&lt;&gt;"",VLOOKUP(BQ31,Point!$A$3:$B$122,2),0)</f>
        <v>0</v>
      </c>
      <c r="BS31" s="64" t="str">
        <f t="shared" si="24"/>
        <v/>
      </c>
    </row>
    <row r="32" spans="1:71" ht="12.95" customHeight="1" x14ac:dyDescent="0.25">
      <c r="A32" s="41" t="str">
        <f t="shared" si="0"/>
        <v/>
      </c>
      <c r="B32" s="52" t="str">
        <f t="shared" si="1"/>
        <v/>
      </c>
      <c r="C32" s="34"/>
      <c r="D32" s="24"/>
      <c r="E32" s="24"/>
      <c r="F32" s="24"/>
      <c r="G32" s="31"/>
      <c r="H32" s="48"/>
      <c r="I32" s="53" t="str">
        <f t="shared" si="2"/>
        <v/>
      </c>
      <c r="J32" s="54" t="str">
        <f t="shared" si="3"/>
        <v/>
      </c>
      <c r="K32" s="54" t="str">
        <f t="shared" si="4"/>
        <v/>
      </c>
      <c r="L32" s="55" t="str">
        <f t="shared" si="5"/>
        <v/>
      </c>
      <c r="M32" s="36" t="str">
        <f t="shared" si="6"/>
        <v/>
      </c>
      <c r="N32" s="26"/>
      <c r="O32" s="43">
        <f>IF(N32,VLOOKUP(N32,Point!$A$3:$B$122,2),0)</f>
        <v>0</v>
      </c>
      <c r="P32" s="61" t="str">
        <f t="shared" si="7"/>
        <v/>
      </c>
      <c r="Q32" s="35"/>
      <c r="R32" s="26"/>
      <c r="S32" s="100"/>
      <c r="T32" s="102" t="str">
        <f t="shared" si="8"/>
        <v/>
      </c>
      <c r="U32" s="35"/>
      <c r="V32" s="29"/>
      <c r="W32" s="105"/>
      <c r="X32" s="102" t="str">
        <f t="shared" si="9"/>
        <v/>
      </c>
      <c r="Y32" s="119" t="str">
        <f t="shared" si="10"/>
        <v/>
      </c>
      <c r="Z32" s="35"/>
      <c r="AA32" s="26"/>
      <c r="AB32" s="100"/>
      <c r="AC32" s="102" t="str">
        <f t="shared" si="11"/>
        <v/>
      </c>
      <c r="AD32" s="35"/>
      <c r="AE32" s="26"/>
      <c r="AF32" s="105"/>
      <c r="AG32" s="102" t="str">
        <f t="shared" si="12"/>
        <v/>
      </c>
      <c r="AH32" s="119" t="str">
        <f t="shared" si="13"/>
        <v/>
      </c>
      <c r="AI32" s="41" t="str">
        <f t="shared" si="14"/>
        <v/>
      </c>
      <c r="AJ32" s="22" t="str">
        <f t="shared" si="15"/>
        <v/>
      </c>
      <c r="AK32" s="57">
        <f>IF(AJ32&lt;&gt;"",VLOOKUP(AJ32,Point!$A$3:$B$122,2),0)</f>
        <v>0</v>
      </c>
      <c r="AL32" s="61" t="str">
        <f t="shared" si="16"/>
        <v/>
      </c>
      <c r="AM32" s="35"/>
      <c r="AN32" s="26"/>
      <c r="AO32" s="100"/>
      <c r="AP32" s="102" t="str">
        <f t="shared" si="17"/>
        <v/>
      </c>
      <c r="AQ32" s="35"/>
      <c r="AR32" s="29"/>
      <c r="AS32" s="105"/>
      <c r="AT32" s="95" t="str">
        <f t="shared" si="18"/>
        <v/>
      </c>
      <c r="AU32" s="22" t="str">
        <f t="shared" si="19"/>
        <v/>
      </c>
      <c r="AV32" s="87">
        <f>IF(AND(AU32&lt;&gt;"",AU32&gt;Point!$I$8),AU32-Point!$I$8,0)</f>
        <v>0</v>
      </c>
      <c r="AW32" s="22">
        <f>IF(AV32&lt;&gt;0,VLOOKUP(AV32,Point!$I$11:$J$48,2),0)</f>
        <v>0</v>
      </c>
      <c r="AX32" s="26"/>
      <c r="AY32" s="22" t="str">
        <f t="shared" si="20"/>
        <v/>
      </c>
      <c r="AZ32" s="22" t="str">
        <f t="shared" si="21"/>
        <v/>
      </c>
      <c r="BA32" s="22" t="str">
        <f t="shared" si="22"/>
        <v/>
      </c>
      <c r="BB32" s="43">
        <f>IF(AY32&lt;&gt;"",VLOOKUP(BA32,Point!$A$3:$B$122,2),0)</f>
        <v>0</v>
      </c>
      <c r="BC32" s="128" t="str">
        <f t="shared" si="23"/>
        <v/>
      </c>
      <c r="BD32" s="65"/>
      <c r="BE32" s="27"/>
      <c r="BF32" s="22">
        <f t="shared" si="25"/>
        <v>0</v>
      </c>
      <c r="BG32" s="65"/>
      <c r="BH32" s="27"/>
      <c r="BI32" s="22">
        <f t="shared" si="26"/>
        <v>0</v>
      </c>
      <c r="BJ32" s="65"/>
      <c r="BK32" s="27"/>
      <c r="BL32" s="22">
        <f t="shared" si="27"/>
        <v>0</v>
      </c>
      <c r="BM32" s="65"/>
      <c r="BN32" s="27"/>
      <c r="BO32" s="150">
        <f t="shared" si="28"/>
        <v>0</v>
      </c>
      <c r="BP32" s="95" t="str">
        <f t="shared" si="29"/>
        <v/>
      </c>
      <c r="BQ32" s="22" t="str">
        <f t="shared" si="30"/>
        <v/>
      </c>
      <c r="BR32" s="57">
        <f>IF(BP32&lt;&gt;"",VLOOKUP(BQ32,Point!$A$3:$B$122,2),0)</f>
        <v>0</v>
      </c>
      <c r="BS32" s="64" t="str">
        <f t="shared" si="24"/>
        <v/>
      </c>
    </row>
    <row r="33" spans="1:71" ht="12.95" customHeight="1" x14ac:dyDescent="0.25">
      <c r="A33" s="41" t="str">
        <f t="shared" si="0"/>
        <v/>
      </c>
      <c r="B33" s="52" t="str">
        <f t="shared" si="1"/>
        <v/>
      </c>
      <c r="C33" s="34"/>
      <c r="D33" s="30"/>
      <c r="E33" s="30"/>
      <c r="F33" s="30"/>
      <c r="G33" s="31"/>
      <c r="H33" s="48"/>
      <c r="I33" s="53" t="str">
        <f t="shared" si="2"/>
        <v/>
      </c>
      <c r="J33" s="54" t="str">
        <f t="shared" si="3"/>
        <v/>
      </c>
      <c r="K33" s="54" t="str">
        <f t="shared" si="4"/>
        <v/>
      </c>
      <c r="L33" s="55" t="str">
        <f t="shared" si="5"/>
        <v/>
      </c>
      <c r="M33" s="36" t="str">
        <f t="shared" si="6"/>
        <v/>
      </c>
      <c r="N33" s="26"/>
      <c r="O33" s="43">
        <f>IF(N33,VLOOKUP(N33,Point!$A$3:$B$122,2),0)</f>
        <v>0</v>
      </c>
      <c r="P33" s="61" t="str">
        <f t="shared" si="7"/>
        <v/>
      </c>
      <c r="Q33" s="35"/>
      <c r="R33" s="26"/>
      <c r="S33" s="100"/>
      <c r="T33" s="102" t="str">
        <f t="shared" si="8"/>
        <v/>
      </c>
      <c r="U33" s="35"/>
      <c r="V33" s="29"/>
      <c r="W33" s="105"/>
      <c r="X33" s="102" t="str">
        <f t="shared" si="9"/>
        <v/>
      </c>
      <c r="Y33" s="119" t="str">
        <f t="shared" si="10"/>
        <v/>
      </c>
      <c r="Z33" s="35"/>
      <c r="AA33" s="26"/>
      <c r="AB33" s="100"/>
      <c r="AC33" s="102" t="str">
        <f t="shared" si="11"/>
        <v/>
      </c>
      <c r="AD33" s="35"/>
      <c r="AE33" s="26"/>
      <c r="AF33" s="105"/>
      <c r="AG33" s="102" t="str">
        <f t="shared" si="12"/>
        <v/>
      </c>
      <c r="AH33" s="119" t="str">
        <f t="shared" si="13"/>
        <v/>
      </c>
      <c r="AI33" s="41" t="str">
        <f t="shared" si="14"/>
        <v/>
      </c>
      <c r="AJ33" s="22" t="str">
        <f t="shared" si="15"/>
        <v/>
      </c>
      <c r="AK33" s="57">
        <f>IF(AJ33&lt;&gt;"",VLOOKUP(AJ33,Point!$A$3:$B$122,2),0)</f>
        <v>0</v>
      </c>
      <c r="AL33" s="61" t="str">
        <f t="shared" si="16"/>
        <v/>
      </c>
      <c r="AM33" s="35"/>
      <c r="AN33" s="26"/>
      <c r="AO33" s="100"/>
      <c r="AP33" s="102" t="str">
        <f t="shared" si="17"/>
        <v/>
      </c>
      <c r="AQ33" s="35"/>
      <c r="AR33" s="29"/>
      <c r="AS33" s="105"/>
      <c r="AT33" s="95" t="str">
        <f t="shared" si="18"/>
        <v/>
      </c>
      <c r="AU33" s="22" t="str">
        <f t="shared" si="19"/>
        <v/>
      </c>
      <c r="AV33" s="87">
        <f>IF(AND(AU33&lt;&gt;"",AU33&gt;Point!$I$8),AU33-Point!$I$8,0)</f>
        <v>0</v>
      </c>
      <c r="AW33" s="22">
        <f>IF(AV33&lt;&gt;0,VLOOKUP(AV33,Point!$I$11:$J$48,2),0)</f>
        <v>0</v>
      </c>
      <c r="AX33" s="26"/>
      <c r="AY33" s="22" t="str">
        <f t="shared" si="20"/>
        <v/>
      </c>
      <c r="AZ33" s="22" t="str">
        <f t="shared" si="21"/>
        <v/>
      </c>
      <c r="BA33" s="22" t="str">
        <f t="shared" si="22"/>
        <v/>
      </c>
      <c r="BB33" s="43">
        <f>IF(AY33&lt;&gt;"",VLOOKUP(BA33,Point!$A$3:$B$122,2),0)</f>
        <v>0</v>
      </c>
      <c r="BC33" s="128" t="str">
        <f t="shared" si="23"/>
        <v/>
      </c>
      <c r="BD33" s="65"/>
      <c r="BE33" s="27"/>
      <c r="BF33" s="22">
        <f t="shared" si="25"/>
        <v>0</v>
      </c>
      <c r="BG33" s="65"/>
      <c r="BH33" s="27"/>
      <c r="BI33" s="22">
        <f t="shared" si="26"/>
        <v>0</v>
      </c>
      <c r="BJ33" s="65"/>
      <c r="BK33" s="27"/>
      <c r="BL33" s="22">
        <f t="shared" si="27"/>
        <v>0</v>
      </c>
      <c r="BM33" s="65"/>
      <c r="BN33" s="27"/>
      <c r="BO33" s="150">
        <f t="shared" si="28"/>
        <v>0</v>
      </c>
      <c r="BP33" s="95" t="str">
        <f t="shared" si="29"/>
        <v/>
      </c>
      <c r="BQ33" s="22" t="str">
        <f t="shared" si="30"/>
        <v/>
      </c>
      <c r="BR33" s="57">
        <f>IF(BP33&lt;&gt;"",VLOOKUP(BQ33,Point!$A$3:$B$122,2),0)</f>
        <v>0</v>
      </c>
      <c r="BS33" s="64" t="str">
        <f t="shared" si="24"/>
        <v/>
      </c>
    </row>
    <row r="34" spans="1:71" ht="12.95" customHeight="1" x14ac:dyDescent="0.25">
      <c r="A34" s="41" t="str">
        <f t="shared" si="0"/>
        <v/>
      </c>
      <c r="B34" s="52" t="str">
        <f t="shared" si="1"/>
        <v/>
      </c>
      <c r="C34" s="34"/>
      <c r="D34" s="30"/>
      <c r="E34" s="30"/>
      <c r="F34" s="30"/>
      <c r="G34" s="31"/>
      <c r="H34" s="48"/>
      <c r="I34" s="53" t="str">
        <f t="shared" si="2"/>
        <v/>
      </c>
      <c r="J34" s="54" t="str">
        <f t="shared" si="3"/>
        <v/>
      </c>
      <c r="K34" s="54" t="str">
        <f t="shared" si="4"/>
        <v/>
      </c>
      <c r="L34" s="55" t="str">
        <f t="shared" si="5"/>
        <v/>
      </c>
      <c r="M34" s="36" t="str">
        <f t="shared" si="6"/>
        <v/>
      </c>
      <c r="N34" s="26"/>
      <c r="O34" s="43">
        <f>IF(N34,VLOOKUP(N34,Point!$A$3:$B$122,2),0)</f>
        <v>0</v>
      </c>
      <c r="P34" s="61" t="str">
        <f t="shared" si="7"/>
        <v/>
      </c>
      <c r="Q34" s="35"/>
      <c r="R34" s="26"/>
      <c r="S34" s="100"/>
      <c r="T34" s="102" t="str">
        <f t="shared" si="8"/>
        <v/>
      </c>
      <c r="U34" s="35"/>
      <c r="V34" s="29"/>
      <c r="W34" s="105"/>
      <c r="X34" s="102" t="str">
        <f t="shared" si="9"/>
        <v/>
      </c>
      <c r="Y34" s="119" t="str">
        <f t="shared" si="10"/>
        <v/>
      </c>
      <c r="Z34" s="35"/>
      <c r="AA34" s="26"/>
      <c r="AB34" s="100"/>
      <c r="AC34" s="102" t="str">
        <f t="shared" si="11"/>
        <v/>
      </c>
      <c r="AD34" s="35"/>
      <c r="AE34" s="26"/>
      <c r="AF34" s="105"/>
      <c r="AG34" s="102" t="str">
        <f t="shared" si="12"/>
        <v/>
      </c>
      <c r="AH34" s="119" t="str">
        <f t="shared" si="13"/>
        <v/>
      </c>
      <c r="AI34" s="41" t="str">
        <f t="shared" si="14"/>
        <v/>
      </c>
      <c r="AJ34" s="22" t="str">
        <f t="shared" si="15"/>
        <v/>
      </c>
      <c r="AK34" s="57">
        <f>IF(AJ34&lt;&gt;"",VLOOKUP(AJ34,Point!$A$3:$B$122,2),0)</f>
        <v>0</v>
      </c>
      <c r="AL34" s="61" t="str">
        <f t="shared" si="16"/>
        <v/>
      </c>
      <c r="AM34" s="35"/>
      <c r="AN34" s="26"/>
      <c r="AO34" s="100"/>
      <c r="AP34" s="102" t="str">
        <f t="shared" si="17"/>
        <v/>
      </c>
      <c r="AQ34" s="35"/>
      <c r="AR34" s="29"/>
      <c r="AS34" s="105"/>
      <c r="AT34" s="95" t="str">
        <f t="shared" si="18"/>
        <v/>
      </c>
      <c r="AU34" s="22" t="str">
        <f t="shared" si="19"/>
        <v/>
      </c>
      <c r="AV34" s="87">
        <f>IF(AND(AU34&lt;&gt;"",AU34&gt;Point!$I$8),AU34-Point!$I$8,0)</f>
        <v>0</v>
      </c>
      <c r="AW34" s="22">
        <f>IF(AV34&lt;&gt;0,VLOOKUP(AV34,Point!$I$11:$J$48,2),0)</f>
        <v>0</v>
      </c>
      <c r="AX34" s="26"/>
      <c r="AY34" s="22" t="str">
        <f t="shared" si="20"/>
        <v/>
      </c>
      <c r="AZ34" s="22" t="str">
        <f t="shared" si="21"/>
        <v/>
      </c>
      <c r="BA34" s="22" t="str">
        <f t="shared" si="22"/>
        <v/>
      </c>
      <c r="BB34" s="43">
        <f>IF(AY34&lt;&gt;"",VLOOKUP(BA34,Point!$A$3:$B$122,2),0)</f>
        <v>0</v>
      </c>
      <c r="BC34" s="128" t="str">
        <f t="shared" si="23"/>
        <v/>
      </c>
      <c r="BD34" s="65"/>
      <c r="BE34" s="27"/>
      <c r="BF34" s="22">
        <f t="shared" si="25"/>
        <v>0</v>
      </c>
      <c r="BG34" s="65"/>
      <c r="BH34" s="27"/>
      <c r="BI34" s="22">
        <f t="shared" si="26"/>
        <v>0</v>
      </c>
      <c r="BJ34" s="65"/>
      <c r="BK34" s="27"/>
      <c r="BL34" s="22">
        <f t="shared" si="27"/>
        <v>0</v>
      </c>
      <c r="BM34" s="65"/>
      <c r="BN34" s="27"/>
      <c r="BO34" s="150">
        <f t="shared" si="28"/>
        <v>0</v>
      </c>
      <c r="BP34" s="95" t="str">
        <f t="shared" si="29"/>
        <v/>
      </c>
      <c r="BQ34" s="22" t="str">
        <f t="shared" si="30"/>
        <v/>
      </c>
      <c r="BR34" s="57">
        <f>IF(BP34&lt;&gt;"",VLOOKUP(BQ34,Point!$A$3:$B$122,2),0)</f>
        <v>0</v>
      </c>
      <c r="BS34" s="64" t="str">
        <f t="shared" si="24"/>
        <v/>
      </c>
    </row>
    <row r="35" spans="1:71" ht="12.95" customHeight="1" x14ac:dyDescent="0.25">
      <c r="A35" s="41" t="str">
        <f t="shared" si="0"/>
        <v/>
      </c>
      <c r="B35" s="52" t="str">
        <f t="shared" si="1"/>
        <v/>
      </c>
      <c r="C35" s="34"/>
      <c r="D35" s="30"/>
      <c r="E35" s="30"/>
      <c r="F35" s="30"/>
      <c r="G35" s="31"/>
      <c r="H35" s="48"/>
      <c r="I35" s="53" t="str">
        <f t="shared" si="2"/>
        <v/>
      </c>
      <c r="J35" s="54" t="str">
        <f t="shared" si="3"/>
        <v/>
      </c>
      <c r="K35" s="54" t="str">
        <f t="shared" si="4"/>
        <v/>
      </c>
      <c r="L35" s="55" t="str">
        <f t="shared" si="5"/>
        <v/>
      </c>
      <c r="M35" s="36" t="str">
        <f t="shared" si="6"/>
        <v/>
      </c>
      <c r="N35" s="26"/>
      <c r="O35" s="43">
        <f>IF(N35,VLOOKUP(N35,Point!$A$3:$B$122,2),0)</f>
        <v>0</v>
      </c>
      <c r="P35" s="61" t="str">
        <f t="shared" si="7"/>
        <v/>
      </c>
      <c r="Q35" s="35"/>
      <c r="R35" s="26"/>
      <c r="S35" s="100"/>
      <c r="T35" s="102" t="str">
        <f t="shared" si="8"/>
        <v/>
      </c>
      <c r="U35" s="35"/>
      <c r="V35" s="29"/>
      <c r="W35" s="105"/>
      <c r="X35" s="102" t="str">
        <f t="shared" si="9"/>
        <v/>
      </c>
      <c r="Y35" s="119" t="str">
        <f t="shared" si="10"/>
        <v/>
      </c>
      <c r="Z35" s="35"/>
      <c r="AA35" s="26"/>
      <c r="AB35" s="100"/>
      <c r="AC35" s="102" t="str">
        <f t="shared" si="11"/>
        <v/>
      </c>
      <c r="AD35" s="35"/>
      <c r="AE35" s="26"/>
      <c r="AF35" s="105"/>
      <c r="AG35" s="102" t="str">
        <f t="shared" si="12"/>
        <v/>
      </c>
      <c r="AH35" s="119" t="str">
        <f t="shared" si="13"/>
        <v/>
      </c>
      <c r="AI35" s="41" t="str">
        <f t="shared" si="14"/>
        <v/>
      </c>
      <c r="AJ35" s="22" t="str">
        <f t="shared" si="15"/>
        <v/>
      </c>
      <c r="AK35" s="57">
        <f>IF(AJ35&lt;&gt;"",VLOOKUP(AJ35,Point!$A$3:$B$122,2),0)</f>
        <v>0</v>
      </c>
      <c r="AL35" s="61" t="str">
        <f t="shared" si="16"/>
        <v/>
      </c>
      <c r="AM35" s="35"/>
      <c r="AN35" s="26"/>
      <c r="AO35" s="100"/>
      <c r="AP35" s="102" t="str">
        <f t="shared" si="17"/>
        <v/>
      </c>
      <c r="AQ35" s="35"/>
      <c r="AR35" s="29"/>
      <c r="AS35" s="105"/>
      <c r="AT35" s="95" t="str">
        <f t="shared" si="18"/>
        <v/>
      </c>
      <c r="AU35" s="22" t="str">
        <f t="shared" si="19"/>
        <v/>
      </c>
      <c r="AV35" s="87">
        <f>IF(AND(AU35&lt;&gt;"",AU35&gt;Point!$I$8),AU35-Point!$I$8,0)</f>
        <v>0</v>
      </c>
      <c r="AW35" s="22">
        <f>IF(AV35&lt;&gt;0,VLOOKUP(AV35,Point!$I$11:$J$48,2),0)</f>
        <v>0</v>
      </c>
      <c r="AX35" s="26"/>
      <c r="AY35" s="22" t="str">
        <f t="shared" si="20"/>
        <v/>
      </c>
      <c r="AZ35" s="22" t="str">
        <f t="shared" si="21"/>
        <v/>
      </c>
      <c r="BA35" s="22" t="str">
        <f t="shared" si="22"/>
        <v/>
      </c>
      <c r="BB35" s="43">
        <f>IF(AY35&lt;&gt;"",VLOOKUP(BA35,Point!$A$3:$B$122,2),0)</f>
        <v>0</v>
      </c>
      <c r="BC35" s="128" t="str">
        <f t="shared" si="23"/>
        <v/>
      </c>
      <c r="BD35" s="65"/>
      <c r="BE35" s="27"/>
      <c r="BF35" s="22">
        <f t="shared" si="25"/>
        <v>0</v>
      </c>
      <c r="BG35" s="65"/>
      <c r="BH35" s="27"/>
      <c r="BI35" s="22">
        <f t="shared" si="26"/>
        <v>0</v>
      </c>
      <c r="BJ35" s="65"/>
      <c r="BK35" s="27"/>
      <c r="BL35" s="22">
        <f t="shared" si="27"/>
        <v>0</v>
      </c>
      <c r="BM35" s="65"/>
      <c r="BN35" s="27"/>
      <c r="BO35" s="150">
        <f t="shared" si="28"/>
        <v>0</v>
      </c>
      <c r="BP35" s="95" t="str">
        <f t="shared" si="29"/>
        <v/>
      </c>
      <c r="BQ35" s="22" t="str">
        <f t="shared" si="30"/>
        <v/>
      </c>
      <c r="BR35" s="57">
        <f>IF(BP35&lt;&gt;"",VLOOKUP(BQ35,Point!$A$3:$B$122,2),0)</f>
        <v>0</v>
      </c>
      <c r="BS35" s="64" t="str">
        <f t="shared" si="24"/>
        <v/>
      </c>
    </row>
    <row r="36" spans="1:71" ht="12.95" customHeight="1" x14ac:dyDescent="0.25">
      <c r="A36" s="41" t="str">
        <f t="shared" si="0"/>
        <v/>
      </c>
      <c r="B36" s="52" t="str">
        <f t="shared" si="1"/>
        <v/>
      </c>
      <c r="C36" s="34"/>
      <c r="D36" s="30"/>
      <c r="E36" s="30"/>
      <c r="F36" s="30"/>
      <c r="G36" s="31"/>
      <c r="H36" s="48"/>
      <c r="I36" s="53" t="str">
        <f t="shared" si="2"/>
        <v/>
      </c>
      <c r="J36" s="54" t="str">
        <f t="shared" si="3"/>
        <v/>
      </c>
      <c r="K36" s="54" t="str">
        <f t="shared" si="4"/>
        <v/>
      </c>
      <c r="L36" s="55" t="str">
        <f t="shared" si="5"/>
        <v/>
      </c>
      <c r="M36" s="36" t="str">
        <f t="shared" si="6"/>
        <v/>
      </c>
      <c r="N36" s="26"/>
      <c r="O36" s="43">
        <f>IF(N36,VLOOKUP(N36,Point!$A$3:$B$122,2),0)</f>
        <v>0</v>
      </c>
      <c r="P36" s="61" t="str">
        <f t="shared" si="7"/>
        <v/>
      </c>
      <c r="Q36" s="35"/>
      <c r="R36" s="26"/>
      <c r="S36" s="100"/>
      <c r="T36" s="102" t="str">
        <f t="shared" si="8"/>
        <v/>
      </c>
      <c r="U36" s="35"/>
      <c r="V36" s="29"/>
      <c r="W36" s="105"/>
      <c r="X36" s="102" t="str">
        <f t="shared" si="9"/>
        <v/>
      </c>
      <c r="Y36" s="119" t="str">
        <f t="shared" si="10"/>
        <v/>
      </c>
      <c r="Z36" s="35"/>
      <c r="AA36" s="26"/>
      <c r="AB36" s="100"/>
      <c r="AC36" s="102" t="str">
        <f t="shared" si="11"/>
        <v/>
      </c>
      <c r="AD36" s="35"/>
      <c r="AE36" s="26"/>
      <c r="AF36" s="105"/>
      <c r="AG36" s="102" t="str">
        <f t="shared" si="12"/>
        <v/>
      </c>
      <c r="AH36" s="119" t="str">
        <f t="shared" si="13"/>
        <v/>
      </c>
      <c r="AI36" s="41" t="str">
        <f t="shared" si="14"/>
        <v/>
      </c>
      <c r="AJ36" s="22" t="str">
        <f t="shared" si="15"/>
        <v/>
      </c>
      <c r="AK36" s="57">
        <f>IF(AJ36&lt;&gt;"",VLOOKUP(AJ36,Point!$A$3:$B$122,2),0)</f>
        <v>0</v>
      </c>
      <c r="AL36" s="61" t="str">
        <f t="shared" si="16"/>
        <v/>
      </c>
      <c r="AM36" s="35"/>
      <c r="AN36" s="26"/>
      <c r="AO36" s="100"/>
      <c r="AP36" s="102" t="str">
        <f t="shared" si="17"/>
        <v/>
      </c>
      <c r="AQ36" s="35"/>
      <c r="AR36" s="29"/>
      <c r="AS36" s="105"/>
      <c r="AT36" s="95" t="str">
        <f t="shared" si="18"/>
        <v/>
      </c>
      <c r="AU36" s="22" t="str">
        <f t="shared" si="19"/>
        <v/>
      </c>
      <c r="AV36" s="87">
        <f>IF(AND(AU36&lt;&gt;"",AU36&gt;Point!$I$8),AU36-Point!$I$8,0)</f>
        <v>0</v>
      </c>
      <c r="AW36" s="22">
        <f>IF(AV36&lt;&gt;0,VLOOKUP(AV36,Point!$I$11:$J$48,2),0)</f>
        <v>0</v>
      </c>
      <c r="AX36" s="26"/>
      <c r="AY36" s="22" t="str">
        <f t="shared" si="20"/>
        <v/>
      </c>
      <c r="AZ36" s="22" t="str">
        <f t="shared" si="21"/>
        <v/>
      </c>
      <c r="BA36" s="22" t="str">
        <f t="shared" si="22"/>
        <v/>
      </c>
      <c r="BB36" s="43">
        <f>IF(AY36&lt;&gt;"",VLOOKUP(BA36,Point!$A$3:$B$122,2),0)</f>
        <v>0</v>
      </c>
      <c r="BC36" s="128" t="str">
        <f t="shared" si="23"/>
        <v/>
      </c>
      <c r="BD36" s="65"/>
      <c r="BE36" s="27"/>
      <c r="BF36" s="22">
        <f t="shared" si="25"/>
        <v>0</v>
      </c>
      <c r="BG36" s="65"/>
      <c r="BH36" s="27"/>
      <c r="BI36" s="22">
        <f t="shared" si="26"/>
        <v>0</v>
      </c>
      <c r="BJ36" s="65"/>
      <c r="BK36" s="27"/>
      <c r="BL36" s="22">
        <f t="shared" si="27"/>
        <v>0</v>
      </c>
      <c r="BM36" s="65"/>
      <c r="BN36" s="27"/>
      <c r="BO36" s="150">
        <f t="shared" si="28"/>
        <v>0</v>
      </c>
      <c r="BP36" s="95" t="str">
        <f t="shared" si="29"/>
        <v/>
      </c>
      <c r="BQ36" s="22" t="str">
        <f t="shared" si="30"/>
        <v/>
      </c>
      <c r="BR36" s="57">
        <f>IF(BP36&lt;&gt;"",VLOOKUP(BQ36,Point!$A$3:$B$122,2),0)</f>
        <v>0</v>
      </c>
      <c r="BS36" s="64" t="str">
        <f t="shared" si="24"/>
        <v/>
      </c>
    </row>
    <row r="37" spans="1:71" ht="12.95" customHeight="1" x14ac:dyDescent="0.25">
      <c r="A37" s="41" t="str">
        <f t="shared" ref="A37:A68" si="31">IF(C37,RANK(B37,$B$5:$B$120,),"")</f>
        <v/>
      </c>
      <c r="B37" s="52" t="str">
        <f t="shared" ref="B37:B68" si="32">IF(C37,(O37+AK37+BB37+BR37),"")</f>
        <v/>
      </c>
      <c r="C37" s="34"/>
      <c r="D37" s="30"/>
      <c r="E37" s="30"/>
      <c r="F37" s="30"/>
      <c r="G37" s="31"/>
      <c r="H37" s="48"/>
      <c r="I37" s="53" t="str">
        <f t="shared" ref="I37:I68" si="33">IF(C37,N37,"")</f>
        <v/>
      </c>
      <c r="J37" s="54" t="str">
        <f t="shared" ref="J37:J68" si="34">IF(C37,AJ37,"")</f>
        <v/>
      </c>
      <c r="K37" s="54" t="str">
        <f t="shared" ref="K37:K68" si="35">IF(C37,BA37,"")</f>
        <v/>
      </c>
      <c r="L37" s="55" t="str">
        <f t="shared" ref="L37:L68" si="36">IF(C37,BQ37,"")</f>
        <v/>
      </c>
      <c r="M37" s="36" t="str">
        <f t="shared" ref="M37:M68" si="37">IF($C37,$C37,"")</f>
        <v/>
      </c>
      <c r="N37" s="26"/>
      <c r="O37" s="43">
        <f>IF(N37,VLOOKUP(N37,Point!$A$3:$B$122,2),0)</f>
        <v>0</v>
      </c>
      <c r="P37" s="61" t="str">
        <f t="shared" ref="P37:P68" si="38">IF($C37,$C37,"")</f>
        <v/>
      </c>
      <c r="Q37" s="35"/>
      <c r="R37" s="26"/>
      <c r="S37" s="100"/>
      <c r="T37" s="102" t="str">
        <f t="shared" ref="T37:T68" si="39">IF(S37&lt;&gt;"",Q37*3600+R37*60+S37,"")</f>
        <v/>
      </c>
      <c r="U37" s="35"/>
      <c r="V37" s="29"/>
      <c r="W37" s="105"/>
      <c r="X37" s="102" t="str">
        <f t="shared" ref="X37:X68" si="40">IF(W37&lt;&gt;"",U37*3600+V37*60+W37,"")</f>
        <v/>
      </c>
      <c r="Y37" s="119" t="str">
        <f t="shared" ref="Y37:Y68" si="41">IF(W37&lt;&gt;"",X37-T37,"")</f>
        <v/>
      </c>
      <c r="Z37" s="35"/>
      <c r="AA37" s="26"/>
      <c r="AB37" s="100"/>
      <c r="AC37" s="102" t="str">
        <f t="shared" ref="AC37:AC68" si="42">IF(AB37&lt;&gt;"",Z37*3600+AA37*60+AB37,"")</f>
        <v/>
      </c>
      <c r="AD37" s="35"/>
      <c r="AE37" s="26"/>
      <c r="AF37" s="105"/>
      <c r="AG37" s="102" t="str">
        <f t="shared" ref="AG37:AG68" si="43">IF(AF37&lt;&gt;"",AD37*3600+AE37*60+AF37,"")</f>
        <v/>
      </c>
      <c r="AH37" s="119" t="str">
        <f t="shared" ref="AH37:AH68" si="44">IF(AF37&lt;&gt;"",AG37-AC37,"")</f>
        <v/>
      </c>
      <c r="AI37" s="41" t="str">
        <f t="shared" ref="AI37:AI68" si="45">IF(OR(Y37&lt;&gt;"",AH37&lt;&gt;""),MIN(Y37,AH37),"")</f>
        <v/>
      </c>
      <c r="AJ37" s="22" t="str">
        <f t="shared" ref="AJ37:AJ68" si="46">IF(AI37&lt;&gt;"",RANK(AI37,$AI$5:$AI$120,1),"")</f>
        <v/>
      </c>
      <c r="AK37" s="57">
        <f>IF(AJ37&lt;&gt;"",VLOOKUP(AJ37,Point!$A$3:$B$122,2),0)</f>
        <v>0</v>
      </c>
      <c r="AL37" s="61" t="str">
        <f t="shared" ref="AL37:AL68" si="47">IF($C37,$C37,"")</f>
        <v/>
      </c>
      <c r="AM37" s="35"/>
      <c r="AN37" s="26"/>
      <c r="AO37" s="100"/>
      <c r="AP37" s="102" t="str">
        <f t="shared" ref="AP37:AP68" si="48">IF(AO37&lt;&gt;"",AM37*3600+AN37*60+AO37,"")</f>
        <v/>
      </c>
      <c r="AQ37" s="35"/>
      <c r="AR37" s="29"/>
      <c r="AS37" s="105"/>
      <c r="AT37" s="95" t="str">
        <f t="shared" ref="AT37:AT68" si="49">IF(AS37&lt;&gt;"",AQ37*3600+AR37*60+AS37,"")</f>
        <v/>
      </c>
      <c r="AU37" s="22" t="str">
        <f t="shared" ref="AU37:AU68" si="50">IF(AO37&lt;&gt;"",AT37-AP37,"")</f>
        <v/>
      </c>
      <c r="AV37" s="87">
        <f>IF(AND(AU37&lt;&gt;"",AU37&gt;Point!$I$8),AU37-Point!$I$8,0)</f>
        <v>0</v>
      </c>
      <c r="AW37" s="22">
        <f>IF(AV37&lt;&gt;0,VLOOKUP(AV37,Point!$I$11:$J$48,2),0)</f>
        <v>0</v>
      </c>
      <c r="AX37" s="26"/>
      <c r="AY37" s="22" t="str">
        <f t="shared" ref="AY37:AY68" si="51">IF(AX37&lt;&gt;"",AX37-AW37,"")</f>
        <v/>
      </c>
      <c r="AZ37" s="22" t="str">
        <f t="shared" ref="AZ37:AZ68" si="52">IF(AT37&lt;&gt;"",AY37*10000-AU37,"")</f>
        <v/>
      </c>
      <c r="BA37" s="22" t="str">
        <f t="shared" ref="BA37:BA68" si="53">IF(AX37&lt;&gt;"",RANK(AZ37,$AZ$5:$AZ$120,0),"")</f>
        <v/>
      </c>
      <c r="BB37" s="43">
        <f>IF(AY37&lt;&gt;"",VLOOKUP(BA37,Point!$A$3:$B$122,2),0)</f>
        <v>0</v>
      </c>
      <c r="BC37" s="128" t="str">
        <f t="shared" ref="BC37:BC68" si="54">IF($C37,$C37,"")</f>
        <v/>
      </c>
      <c r="BD37" s="65"/>
      <c r="BE37" s="27"/>
      <c r="BF37" s="22">
        <f t="shared" si="25"/>
        <v>0</v>
      </c>
      <c r="BG37" s="65"/>
      <c r="BH37" s="27"/>
      <c r="BI37" s="22">
        <f t="shared" si="26"/>
        <v>0</v>
      </c>
      <c r="BJ37" s="65"/>
      <c r="BK37" s="27"/>
      <c r="BL37" s="22">
        <f t="shared" si="27"/>
        <v>0</v>
      </c>
      <c r="BM37" s="65"/>
      <c r="BN37" s="27"/>
      <c r="BO37" s="150">
        <f t="shared" si="28"/>
        <v>0</v>
      </c>
      <c r="BP37" s="95" t="str">
        <f t="shared" si="29"/>
        <v/>
      </c>
      <c r="BQ37" s="22" t="str">
        <f t="shared" si="30"/>
        <v/>
      </c>
      <c r="BR37" s="57">
        <f>IF(BP37&lt;&gt;"",VLOOKUP(BQ37,Point!$A$3:$B$122,2),0)</f>
        <v>0</v>
      </c>
      <c r="BS37" s="64" t="str">
        <f t="shared" ref="BS37:BS68" si="55">IF($C37,$C37,"")</f>
        <v/>
      </c>
    </row>
    <row r="38" spans="1:71" ht="12.95" customHeight="1" x14ac:dyDescent="0.25">
      <c r="A38" s="41" t="str">
        <f t="shared" si="31"/>
        <v/>
      </c>
      <c r="B38" s="52" t="str">
        <f t="shared" si="32"/>
        <v/>
      </c>
      <c r="C38" s="34"/>
      <c r="D38" s="30"/>
      <c r="E38" s="30"/>
      <c r="F38" s="30"/>
      <c r="G38" s="31"/>
      <c r="H38" s="48"/>
      <c r="I38" s="53" t="str">
        <f t="shared" si="33"/>
        <v/>
      </c>
      <c r="J38" s="54" t="str">
        <f t="shared" si="34"/>
        <v/>
      </c>
      <c r="K38" s="54" t="str">
        <f t="shared" si="35"/>
        <v/>
      </c>
      <c r="L38" s="55" t="str">
        <f t="shared" si="36"/>
        <v/>
      </c>
      <c r="M38" s="36" t="str">
        <f t="shared" si="37"/>
        <v/>
      </c>
      <c r="N38" s="26"/>
      <c r="O38" s="43">
        <f>IF(N38,VLOOKUP(N38,Point!$A$3:$B$122,2),0)</f>
        <v>0</v>
      </c>
      <c r="P38" s="61" t="str">
        <f t="shared" si="38"/>
        <v/>
      </c>
      <c r="Q38" s="35"/>
      <c r="R38" s="26"/>
      <c r="S38" s="100"/>
      <c r="T38" s="102" t="str">
        <f t="shared" si="39"/>
        <v/>
      </c>
      <c r="U38" s="35"/>
      <c r="V38" s="29"/>
      <c r="W38" s="105"/>
      <c r="X38" s="102" t="str">
        <f t="shared" si="40"/>
        <v/>
      </c>
      <c r="Y38" s="119" t="str">
        <f t="shared" si="41"/>
        <v/>
      </c>
      <c r="Z38" s="35"/>
      <c r="AA38" s="26"/>
      <c r="AB38" s="100"/>
      <c r="AC38" s="102" t="str">
        <f t="shared" si="42"/>
        <v/>
      </c>
      <c r="AD38" s="35"/>
      <c r="AE38" s="26"/>
      <c r="AF38" s="105"/>
      <c r="AG38" s="102" t="str">
        <f t="shared" si="43"/>
        <v/>
      </c>
      <c r="AH38" s="119" t="str">
        <f t="shared" si="44"/>
        <v/>
      </c>
      <c r="AI38" s="41" t="str">
        <f t="shared" si="45"/>
        <v/>
      </c>
      <c r="AJ38" s="22" t="str">
        <f t="shared" si="46"/>
        <v/>
      </c>
      <c r="AK38" s="57">
        <f>IF(AJ38&lt;&gt;"",VLOOKUP(AJ38,Point!$A$3:$B$122,2),0)</f>
        <v>0</v>
      </c>
      <c r="AL38" s="61" t="str">
        <f t="shared" si="47"/>
        <v/>
      </c>
      <c r="AM38" s="35"/>
      <c r="AN38" s="26"/>
      <c r="AO38" s="100"/>
      <c r="AP38" s="102" t="str">
        <f t="shared" si="48"/>
        <v/>
      </c>
      <c r="AQ38" s="35"/>
      <c r="AR38" s="29"/>
      <c r="AS38" s="105"/>
      <c r="AT38" s="95" t="str">
        <f t="shared" si="49"/>
        <v/>
      </c>
      <c r="AU38" s="22" t="str">
        <f t="shared" si="50"/>
        <v/>
      </c>
      <c r="AV38" s="87">
        <f>IF(AND(AU38&lt;&gt;"",AU38&gt;Point!$I$8),AU38-Point!$I$8,0)</f>
        <v>0</v>
      </c>
      <c r="AW38" s="22">
        <f>IF(AV38&lt;&gt;0,VLOOKUP(AV38,Point!$I$11:$J$48,2),0)</f>
        <v>0</v>
      </c>
      <c r="AX38" s="26"/>
      <c r="AY38" s="22" t="str">
        <f t="shared" si="51"/>
        <v/>
      </c>
      <c r="AZ38" s="22" t="str">
        <f t="shared" si="52"/>
        <v/>
      </c>
      <c r="BA38" s="22" t="str">
        <f t="shared" si="53"/>
        <v/>
      </c>
      <c r="BB38" s="43">
        <f>IF(AY38&lt;&gt;"",VLOOKUP(BA38,Point!$A$3:$B$122,2),0)</f>
        <v>0</v>
      </c>
      <c r="BC38" s="128" t="str">
        <f t="shared" si="54"/>
        <v/>
      </c>
      <c r="BD38" s="65"/>
      <c r="BE38" s="27"/>
      <c r="BF38" s="22">
        <f t="shared" si="25"/>
        <v>0</v>
      </c>
      <c r="BG38" s="65"/>
      <c r="BH38" s="27"/>
      <c r="BI38" s="22">
        <f t="shared" si="26"/>
        <v>0</v>
      </c>
      <c r="BJ38" s="65"/>
      <c r="BK38" s="27"/>
      <c r="BL38" s="22">
        <f t="shared" si="27"/>
        <v>0</v>
      </c>
      <c r="BM38" s="65"/>
      <c r="BN38" s="27"/>
      <c r="BO38" s="150">
        <f t="shared" si="28"/>
        <v>0</v>
      </c>
      <c r="BP38" s="95" t="str">
        <f t="shared" si="29"/>
        <v/>
      </c>
      <c r="BQ38" s="22" t="str">
        <f t="shared" si="30"/>
        <v/>
      </c>
      <c r="BR38" s="57">
        <f>IF(BP38&lt;&gt;"",VLOOKUP(BQ38,Point!$A$3:$B$122,2),0)</f>
        <v>0</v>
      </c>
      <c r="BS38" s="64" t="str">
        <f t="shared" si="55"/>
        <v/>
      </c>
    </row>
    <row r="39" spans="1:71" ht="12.95" customHeight="1" x14ac:dyDescent="0.25">
      <c r="A39" s="41" t="str">
        <f t="shared" si="31"/>
        <v/>
      </c>
      <c r="B39" s="52" t="str">
        <f t="shared" si="32"/>
        <v/>
      </c>
      <c r="C39" s="34"/>
      <c r="D39" s="30"/>
      <c r="E39" s="30"/>
      <c r="F39" s="30"/>
      <c r="G39" s="31"/>
      <c r="H39" s="48"/>
      <c r="I39" s="53" t="str">
        <f t="shared" si="33"/>
        <v/>
      </c>
      <c r="J39" s="54" t="str">
        <f t="shared" si="34"/>
        <v/>
      </c>
      <c r="K39" s="54" t="str">
        <f t="shared" si="35"/>
        <v/>
      </c>
      <c r="L39" s="55" t="str">
        <f t="shared" si="36"/>
        <v/>
      </c>
      <c r="M39" s="36" t="str">
        <f t="shared" si="37"/>
        <v/>
      </c>
      <c r="N39" s="26"/>
      <c r="O39" s="43">
        <f>IF(N39,VLOOKUP(N39,Point!$A$3:$B$122,2),0)</f>
        <v>0</v>
      </c>
      <c r="P39" s="61" t="str">
        <f t="shared" si="38"/>
        <v/>
      </c>
      <c r="Q39" s="35"/>
      <c r="R39" s="26"/>
      <c r="S39" s="100"/>
      <c r="T39" s="102" t="str">
        <f t="shared" si="39"/>
        <v/>
      </c>
      <c r="U39" s="35"/>
      <c r="V39" s="29"/>
      <c r="W39" s="105"/>
      <c r="X39" s="102" t="str">
        <f t="shared" si="40"/>
        <v/>
      </c>
      <c r="Y39" s="119" t="str">
        <f t="shared" si="41"/>
        <v/>
      </c>
      <c r="Z39" s="35"/>
      <c r="AA39" s="26"/>
      <c r="AB39" s="100"/>
      <c r="AC39" s="102" t="str">
        <f t="shared" si="42"/>
        <v/>
      </c>
      <c r="AD39" s="35"/>
      <c r="AE39" s="26"/>
      <c r="AF39" s="105"/>
      <c r="AG39" s="102" t="str">
        <f t="shared" si="43"/>
        <v/>
      </c>
      <c r="AH39" s="119" t="str">
        <f t="shared" si="44"/>
        <v/>
      </c>
      <c r="AI39" s="41" t="str">
        <f t="shared" si="45"/>
        <v/>
      </c>
      <c r="AJ39" s="22" t="str">
        <f t="shared" si="46"/>
        <v/>
      </c>
      <c r="AK39" s="57">
        <f>IF(AJ39&lt;&gt;"",VLOOKUP(AJ39,Point!$A$3:$B$122,2),0)</f>
        <v>0</v>
      </c>
      <c r="AL39" s="61" t="str">
        <f t="shared" si="47"/>
        <v/>
      </c>
      <c r="AM39" s="35"/>
      <c r="AN39" s="26"/>
      <c r="AO39" s="100"/>
      <c r="AP39" s="102" t="str">
        <f t="shared" si="48"/>
        <v/>
      </c>
      <c r="AQ39" s="35"/>
      <c r="AR39" s="29"/>
      <c r="AS39" s="105"/>
      <c r="AT39" s="95" t="str">
        <f t="shared" si="49"/>
        <v/>
      </c>
      <c r="AU39" s="22" t="str">
        <f t="shared" si="50"/>
        <v/>
      </c>
      <c r="AV39" s="87">
        <f>IF(AND(AU39&lt;&gt;"",AU39&gt;Point!$I$8),AU39-Point!$I$8,0)</f>
        <v>0</v>
      </c>
      <c r="AW39" s="22">
        <f>IF(AV39&lt;&gt;0,VLOOKUP(AV39,Point!$I$11:$J$48,2),0)</f>
        <v>0</v>
      </c>
      <c r="AX39" s="26"/>
      <c r="AY39" s="22" t="str">
        <f t="shared" si="51"/>
        <v/>
      </c>
      <c r="AZ39" s="22" t="str">
        <f t="shared" si="52"/>
        <v/>
      </c>
      <c r="BA39" s="22" t="str">
        <f t="shared" si="53"/>
        <v/>
      </c>
      <c r="BB39" s="43">
        <f>IF(AY39&lt;&gt;"",VLOOKUP(BA39,Point!$A$3:$B$122,2),0)</f>
        <v>0</v>
      </c>
      <c r="BC39" s="128" t="str">
        <f t="shared" si="54"/>
        <v/>
      </c>
      <c r="BD39" s="65"/>
      <c r="BE39" s="27"/>
      <c r="BF39" s="22">
        <f t="shared" si="25"/>
        <v>0</v>
      </c>
      <c r="BG39" s="65"/>
      <c r="BH39" s="27"/>
      <c r="BI39" s="22">
        <f t="shared" si="26"/>
        <v>0</v>
      </c>
      <c r="BJ39" s="65"/>
      <c r="BK39" s="27"/>
      <c r="BL39" s="22">
        <f t="shared" si="27"/>
        <v>0</v>
      </c>
      <c r="BM39" s="65"/>
      <c r="BN39" s="27"/>
      <c r="BO39" s="150">
        <f t="shared" si="28"/>
        <v>0</v>
      </c>
      <c r="BP39" s="95" t="str">
        <f t="shared" si="29"/>
        <v/>
      </c>
      <c r="BQ39" s="22" t="str">
        <f t="shared" si="30"/>
        <v/>
      </c>
      <c r="BR39" s="57">
        <f>IF(BP39&lt;&gt;"",VLOOKUP(BQ39,Point!$A$3:$B$122,2),0)</f>
        <v>0</v>
      </c>
      <c r="BS39" s="64" t="str">
        <f t="shared" si="55"/>
        <v/>
      </c>
    </row>
    <row r="40" spans="1:71" ht="12.95" customHeight="1" x14ac:dyDescent="0.25">
      <c r="A40" s="41" t="str">
        <f t="shared" si="31"/>
        <v/>
      </c>
      <c r="B40" s="52" t="str">
        <f t="shared" si="32"/>
        <v/>
      </c>
      <c r="C40" s="34"/>
      <c r="D40" s="30"/>
      <c r="E40" s="30"/>
      <c r="F40" s="30"/>
      <c r="G40" s="31"/>
      <c r="H40" s="48"/>
      <c r="I40" s="53" t="str">
        <f t="shared" si="33"/>
        <v/>
      </c>
      <c r="J40" s="54" t="str">
        <f t="shared" si="34"/>
        <v/>
      </c>
      <c r="K40" s="54" t="str">
        <f t="shared" si="35"/>
        <v/>
      </c>
      <c r="L40" s="55" t="str">
        <f t="shared" si="36"/>
        <v/>
      </c>
      <c r="M40" s="36" t="str">
        <f t="shared" si="37"/>
        <v/>
      </c>
      <c r="N40" s="26"/>
      <c r="O40" s="43">
        <f>IF(N40,VLOOKUP(N40,Point!$A$3:$B$122,2),0)</f>
        <v>0</v>
      </c>
      <c r="P40" s="61" t="str">
        <f t="shared" si="38"/>
        <v/>
      </c>
      <c r="Q40" s="35"/>
      <c r="R40" s="26"/>
      <c r="S40" s="100"/>
      <c r="T40" s="102" t="str">
        <f t="shared" si="39"/>
        <v/>
      </c>
      <c r="U40" s="35"/>
      <c r="V40" s="29"/>
      <c r="W40" s="105"/>
      <c r="X40" s="102" t="str">
        <f t="shared" si="40"/>
        <v/>
      </c>
      <c r="Y40" s="119" t="str">
        <f t="shared" si="41"/>
        <v/>
      </c>
      <c r="Z40" s="35"/>
      <c r="AA40" s="26"/>
      <c r="AB40" s="100"/>
      <c r="AC40" s="102" t="str">
        <f t="shared" si="42"/>
        <v/>
      </c>
      <c r="AD40" s="35"/>
      <c r="AE40" s="26"/>
      <c r="AF40" s="105"/>
      <c r="AG40" s="102" t="str">
        <f t="shared" si="43"/>
        <v/>
      </c>
      <c r="AH40" s="119" t="str">
        <f t="shared" si="44"/>
        <v/>
      </c>
      <c r="AI40" s="41" t="str">
        <f t="shared" si="45"/>
        <v/>
      </c>
      <c r="AJ40" s="22" t="str">
        <f t="shared" si="46"/>
        <v/>
      </c>
      <c r="AK40" s="57">
        <f>IF(AJ40&lt;&gt;"",VLOOKUP(AJ40,Point!$A$3:$B$122,2),0)</f>
        <v>0</v>
      </c>
      <c r="AL40" s="61" t="str">
        <f t="shared" si="47"/>
        <v/>
      </c>
      <c r="AM40" s="35"/>
      <c r="AN40" s="26"/>
      <c r="AO40" s="100"/>
      <c r="AP40" s="102" t="str">
        <f t="shared" si="48"/>
        <v/>
      </c>
      <c r="AQ40" s="35"/>
      <c r="AR40" s="29"/>
      <c r="AS40" s="105"/>
      <c r="AT40" s="95" t="str">
        <f t="shared" si="49"/>
        <v/>
      </c>
      <c r="AU40" s="22" t="str">
        <f t="shared" si="50"/>
        <v/>
      </c>
      <c r="AV40" s="87">
        <f>IF(AND(AU40&lt;&gt;"",AU40&gt;Point!$I$8),AU40-Point!$I$8,0)</f>
        <v>0</v>
      </c>
      <c r="AW40" s="22">
        <f>IF(AV40&lt;&gt;0,VLOOKUP(AV40,Point!$I$11:$J$48,2),0)</f>
        <v>0</v>
      </c>
      <c r="AX40" s="26"/>
      <c r="AY40" s="22" t="str">
        <f t="shared" si="51"/>
        <v/>
      </c>
      <c r="AZ40" s="22" t="str">
        <f t="shared" si="52"/>
        <v/>
      </c>
      <c r="BA40" s="22" t="str">
        <f t="shared" si="53"/>
        <v/>
      </c>
      <c r="BB40" s="43">
        <f>IF(AY40&lt;&gt;"",VLOOKUP(BA40,Point!$A$3:$B$122,2),0)</f>
        <v>0</v>
      </c>
      <c r="BC40" s="128" t="str">
        <f t="shared" si="54"/>
        <v/>
      </c>
      <c r="BD40" s="65"/>
      <c r="BE40" s="27"/>
      <c r="BF40" s="22">
        <f t="shared" si="25"/>
        <v>0</v>
      </c>
      <c r="BG40" s="65"/>
      <c r="BH40" s="27"/>
      <c r="BI40" s="22">
        <f t="shared" si="26"/>
        <v>0</v>
      </c>
      <c r="BJ40" s="65"/>
      <c r="BK40" s="27"/>
      <c r="BL40" s="22">
        <f t="shared" si="27"/>
        <v>0</v>
      </c>
      <c r="BM40" s="65"/>
      <c r="BN40" s="27"/>
      <c r="BO40" s="150">
        <f t="shared" si="28"/>
        <v>0</v>
      </c>
      <c r="BP40" s="95" t="str">
        <f t="shared" si="29"/>
        <v/>
      </c>
      <c r="BQ40" s="22" t="str">
        <f t="shared" si="30"/>
        <v/>
      </c>
      <c r="BR40" s="57">
        <f>IF(BP40&lt;&gt;"",VLOOKUP(BQ40,Point!$A$3:$B$122,2),0)</f>
        <v>0</v>
      </c>
      <c r="BS40" s="64" t="str">
        <f t="shared" si="55"/>
        <v/>
      </c>
    </row>
    <row r="41" spans="1:71" ht="12.95" customHeight="1" x14ac:dyDescent="0.25">
      <c r="A41" s="41" t="str">
        <f t="shared" si="31"/>
        <v/>
      </c>
      <c r="B41" s="52" t="str">
        <f t="shared" si="32"/>
        <v/>
      </c>
      <c r="C41" s="34"/>
      <c r="D41" s="30"/>
      <c r="E41" s="30"/>
      <c r="F41" s="30"/>
      <c r="G41" s="31"/>
      <c r="H41" s="48"/>
      <c r="I41" s="53" t="str">
        <f t="shared" si="33"/>
        <v/>
      </c>
      <c r="J41" s="54" t="str">
        <f t="shared" si="34"/>
        <v/>
      </c>
      <c r="K41" s="54" t="str">
        <f t="shared" si="35"/>
        <v/>
      </c>
      <c r="L41" s="55" t="str">
        <f t="shared" si="36"/>
        <v/>
      </c>
      <c r="M41" s="36" t="str">
        <f t="shared" si="37"/>
        <v/>
      </c>
      <c r="N41" s="26"/>
      <c r="O41" s="43">
        <f>IF(N41,VLOOKUP(N41,Point!$A$3:$B$122,2),0)</f>
        <v>0</v>
      </c>
      <c r="P41" s="61" t="str">
        <f t="shared" si="38"/>
        <v/>
      </c>
      <c r="Q41" s="35"/>
      <c r="R41" s="26"/>
      <c r="S41" s="100"/>
      <c r="T41" s="102" t="str">
        <f t="shared" si="39"/>
        <v/>
      </c>
      <c r="U41" s="35"/>
      <c r="V41" s="29"/>
      <c r="W41" s="105"/>
      <c r="X41" s="102" t="str">
        <f t="shared" si="40"/>
        <v/>
      </c>
      <c r="Y41" s="119" t="str">
        <f t="shared" si="41"/>
        <v/>
      </c>
      <c r="Z41" s="35"/>
      <c r="AA41" s="26"/>
      <c r="AB41" s="100"/>
      <c r="AC41" s="102" t="str">
        <f t="shared" si="42"/>
        <v/>
      </c>
      <c r="AD41" s="35"/>
      <c r="AE41" s="26"/>
      <c r="AF41" s="105"/>
      <c r="AG41" s="102" t="str">
        <f t="shared" si="43"/>
        <v/>
      </c>
      <c r="AH41" s="119" t="str">
        <f t="shared" si="44"/>
        <v/>
      </c>
      <c r="AI41" s="41" t="str">
        <f t="shared" si="45"/>
        <v/>
      </c>
      <c r="AJ41" s="22" t="str">
        <f t="shared" si="46"/>
        <v/>
      </c>
      <c r="AK41" s="57">
        <f>IF(AJ41&lt;&gt;"",VLOOKUP(AJ41,Point!$A$3:$B$122,2),0)</f>
        <v>0</v>
      </c>
      <c r="AL41" s="61" t="str">
        <f t="shared" si="47"/>
        <v/>
      </c>
      <c r="AM41" s="35"/>
      <c r="AN41" s="26"/>
      <c r="AO41" s="100"/>
      <c r="AP41" s="102" t="str">
        <f t="shared" si="48"/>
        <v/>
      </c>
      <c r="AQ41" s="35"/>
      <c r="AR41" s="29"/>
      <c r="AS41" s="105"/>
      <c r="AT41" s="95" t="str">
        <f t="shared" si="49"/>
        <v/>
      </c>
      <c r="AU41" s="22" t="str">
        <f t="shared" si="50"/>
        <v/>
      </c>
      <c r="AV41" s="87">
        <f>IF(AND(AU41&lt;&gt;"",AU41&gt;Point!$I$8),AU41-Point!$I$8,0)</f>
        <v>0</v>
      </c>
      <c r="AW41" s="22">
        <f>IF(AV41&lt;&gt;0,VLOOKUP(AV41,Point!$I$11:$J$48,2),0)</f>
        <v>0</v>
      </c>
      <c r="AX41" s="26"/>
      <c r="AY41" s="22" t="str">
        <f t="shared" si="51"/>
        <v/>
      </c>
      <c r="AZ41" s="22" t="str">
        <f t="shared" si="52"/>
        <v/>
      </c>
      <c r="BA41" s="22" t="str">
        <f t="shared" si="53"/>
        <v/>
      </c>
      <c r="BB41" s="43">
        <f>IF(AY41&lt;&gt;"",VLOOKUP(BA41,Point!$A$3:$B$122,2),0)</f>
        <v>0</v>
      </c>
      <c r="BC41" s="128" t="str">
        <f t="shared" si="54"/>
        <v/>
      </c>
      <c r="BD41" s="65"/>
      <c r="BE41" s="27"/>
      <c r="BF41" s="22">
        <f t="shared" si="25"/>
        <v>0</v>
      </c>
      <c r="BG41" s="65"/>
      <c r="BH41" s="27"/>
      <c r="BI41" s="22">
        <f t="shared" si="26"/>
        <v>0</v>
      </c>
      <c r="BJ41" s="65"/>
      <c r="BK41" s="27"/>
      <c r="BL41" s="22">
        <f t="shared" si="27"/>
        <v>0</v>
      </c>
      <c r="BM41" s="65"/>
      <c r="BN41" s="27"/>
      <c r="BO41" s="150">
        <f t="shared" si="28"/>
        <v>0</v>
      </c>
      <c r="BP41" s="95" t="str">
        <f t="shared" si="29"/>
        <v/>
      </c>
      <c r="BQ41" s="22" t="str">
        <f t="shared" si="30"/>
        <v/>
      </c>
      <c r="BR41" s="57">
        <f>IF(BP41&lt;&gt;"",VLOOKUP(BQ41,Point!$A$3:$B$122,2),0)</f>
        <v>0</v>
      </c>
      <c r="BS41" s="64" t="str">
        <f t="shared" si="55"/>
        <v/>
      </c>
    </row>
    <row r="42" spans="1:71" ht="12.95" customHeight="1" x14ac:dyDescent="0.25">
      <c r="A42" s="41" t="str">
        <f t="shared" si="31"/>
        <v/>
      </c>
      <c r="B42" s="52" t="str">
        <f t="shared" si="32"/>
        <v/>
      </c>
      <c r="C42" s="34"/>
      <c r="D42" s="30"/>
      <c r="E42" s="30"/>
      <c r="F42" s="30"/>
      <c r="G42" s="31"/>
      <c r="H42" s="48"/>
      <c r="I42" s="53" t="str">
        <f t="shared" si="33"/>
        <v/>
      </c>
      <c r="J42" s="54" t="str">
        <f t="shared" si="34"/>
        <v/>
      </c>
      <c r="K42" s="54" t="str">
        <f t="shared" si="35"/>
        <v/>
      </c>
      <c r="L42" s="55" t="str">
        <f t="shared" si="36"/>
        <v/>
      </c>
      <c r="M42" s="36" t="str">
        <f t="shared" si="37"/>
        <v/>
      </c>
      <c r="N42" s="26"/>
      <c r="O42" s="43">
        <f>IF(N42,VLOOKUP(N42,Point!$A$3:$B$122,2),0)</f>
        <v>0</v>
      </c>
      <c r="P42" s="61" t="str">
        <f t="shared" si="38"/>
        <v/>
      </c>
      <c r="Q42" s="35"/>
      <c r="R42" s="26"/>
      <c r="S42" s="100"/>
      <c r="T42" s="102" t="str">
        <f t="shared" si="39"/>
        <v/>
      </c>
      <c r="U42" s="35"/>
      <c r="V42" s="29"/>
      <c r="W42" s="105"/>
      <c r="X42" s="102" t="str">
        <f t="shared" si="40"/>
        <v/>
      </c>
      <c r="Y42" s="119" t="str">
        <f t="shared" si="41"/>
        <v/>
      </c>
      <c r="Z42" s="35"/>
      <c r="AA42" s="26"/>
      <c r="AB42" s="100"/>
      <c r="AC42" s="102" t="str">
        <f t="shared" si="42"/>
        <v/>
      </c>
      <c r="AD42" s="35"/>
      <c r="AE42" s="26"/>
      <c r="AF42" s="105"/>
      <c r="AG42" s="102" t="str">
        <f t="shared" si="43"/>
        <v/>
      </c>
      <c r="AH42" s="119" t="str">
        <f t="shared" si="44"/>
        <v/>
      </c>
      <c r="AI42" s="41" t="str">
        <f t="shared" si="45"/>
        <v/>
      </c>
      <c r="AJ42" s="22" t="str">
        <f t="shared" si="46"/>
        <v/>
      </c>
      <c r="AK42" s="57">
        <f>IF(AJ42&lt;&gt;"",VLOOKUP(AJ42,Point!$A$3:$B$122,2),0)</f>
        <v>0</v>
      </c>
      <c r="AL42" s="61" t="str">
        <f t="shared" si="47"/>
        <v/>
      </c>
      <c r="AM42" s="35"/>
      <c r="AN42" s="26"/>
      <c r="AO42" s="100"/>
      <c r="AP42" s="102" t="str">
        <f t="shared" si="48"/>
        <v/>
      </c>
      <c r="AQ42" s="35"/>
      <c r="AR42" s="29"/>
      <c r="AS42" s="105"/>
      <c r="AT42" s="95" t="str">
        <f t="shared" si="49"/>
        <v/>
      </c>
      <c r="AU42" s="22" t="str">
        <f t="shared" si="50"/>
        <v/>
      </c>
      <c r="AV42" s="87">
        <f>IF(AND(AU42&lt;&gt;"",AU42&gt;Point!$I$8),AU42-Point!$I$8,0)</f>
        <v>0</v>
      </c>
      <c r="AW42" s="22">
        <f>IF(AV42&lt;&gt;0,VLOOKUP(AV42,Point!$I$11:$J$48,2),0)</f>
        <v>0</v>
      </c>
      <c r="AX42" s="26"/>
      <c r="AY42" s="22" t="str">
        <f t="shared" si="51"/>
        <v/>
      </c>
      <c r="AZ42" s="22" t="str">
        <f t="shared" si="52"/>
        <v/>
      </c>
      <c r="BA42" s="22" t="str">
        <f t="shared" si="53"/>
        <v/>
      </c>
      <c r="BB42" s="43">
        <f>IF(AY42&lt;&gt;"",VLOOKUP(BA42,Point!$A$3:$B$122,2),0)</f>
        <v>0</v>
      </c>
      <c r="BC42" s="128" t="str">
        <f t="shared" si="54"/>
        <v/>
      </c>
      <c r="BD42" s="65"/>
      <c r="BE42" s="27"/>
      <c r="BF42" s="22">
        <f t="shared" si="25"/>
        <v>0</v>
      </c>
      <c r="BG42" s="65"/>
      <c r="BH42" s="27"/>
      <c r="BI42" s="22">
        <f t="shared" si="26"/>
        <v>0</v>
      </c>
      <c r="BJ42" s="65"/>
      <c r="BK42" s="27"/>
      <c r="BL42" s="22">
        <f t="shared" si="27"/>
        <v>0</v>
      </c>
      <c r="BM42" s="65"/>
      <c r="BN42" s="27"/>
      <c r="BO42" s="150">
        <f t="shared" si="28"/>
        <v>0</v>
      </c>
      <c r="BP42" s="95" t="str">
        <f t="shared" si="29"/>
        <v/>
      </c>
      <c r="BQ42" s="22" t="str">
        <f t="shared" si="30"/>
        <v/>
      </c>
      <c r="BR42" s="57">
        <f>IF(BP42&lt;&gt;"",VLOOKUP(BQ42,Point!$A$3:$B$122,2),0)</f>
        <v>0</v>
      </c>
      <c r="BS42" s="64" t="str">
        <f t="shared" si="55"/>
        <v/>
      </c>
    </row>
    <row r="43" spans="1:71" ht="12.95" customHeight="1" x14ac:dyDescent="0.25">
      <c r="A43" s="41" t="str">
        <f t="shared" si="31"/>
        <v/>
      </c>
      <c r="B43" s="52" t="str">
        <f t="shared" si="32"/>
        <v/>
      </c>
      <c r="C43" s="34"/>
      <c r="D43" s="29"/>
      <c r="E43" s="29"/>
      <c r="F43" s="29"/>
      <c r="G43" s="31"/>
      <c r="H43" s="48"/>
      <c r="I43" s="53" t="str">
        <f t="shared" si="33"/>
        <v/>
      </c>
      <c r="J43" s="54" t="str">
        <f t="shared" si="34"/>
        <v/>
      </c>
      <c r="K43" s="54" t="str">
        <f t="shared" si="35"/>
        <v/>
      </c>
      <c r="L43" s="55" t="str">
        <f t="shared" si="36"/>
        <v/>
      </c>
      <c r="M43" s="36" t="str">
        <f t="shared" si="37"/>
        <v/>
      </c>
      <c r="N43" s="26"/>
      <c r="O43" s="43">
        <f>IF(N43,VLOOKUP(N43,Point!$A$3:$B$122,2),0)</f>
        <v>0</v>
      </c>
      <c r="P43" s="61" t="str">
        <f t="shared" si="38"/>
        <v/>
      </c>
      <c r="Q43" s="35"/>
      <c r="R43" s="26"/>
      <c r="S43" s="100"/>
      <c r="T43" s="102" t="str">
        <f t="shared" si="39"/>
        <v/>
      </c>
      <c r="U43" s="35"/>
      <c r="V43" s="29"/>
      <c r="W43" s="105"/>
      <c r="X43" s="102" t="str">
        <f t="shared" si="40"/>
        <v/>
      </c>
      <c r="Y43" s="119" t="str">
        <f t="shared" si="41"/>
        <v/>
      </c>
      <c r="Z43" s="35"/>
      <c r="AA43" s="26"/>
      <c r="AB43" s="100"/>
      <c r="AC43" s="102" t="str">
        <f t="shared" si="42"/>
        <v/>
      </c>
      <c r="AD43" s="35"/>
      <c r="AE43" s="26"/>
      <c r="AF43" s="105"/>
      <c r="AG43" s="102" t="str">
        <f t="shared" si="43"/>
        <v/>
      </c>
      <c r="AH43" s="119" t="str">
        <f t="shared" si="44"/>
        <v/>
      </c>
      <c r="AI43" s="41" t="str">
        <f t="shared" si="45"/>
        <v/>
      </c>
      <c r="AJ43" s="22" t="str">
        <f t="shared" si="46"/>
        <v/>
      </c>
      <c r="AK43" s="57">
        <f>IF(AJ43&lt;&gt;"",VLOOKUP(AJ43,Point!$A$3:$B$122,2),0)</f>
        <v>0</v>
      </c>
      <c r="AL43" s="61" t="str">
        <f t="shared" si="47"/>
        <v/>
      </c>
      <c r="AM43" s="35"/>
      <c r="AN43" s="26"/>
      <c r="AO43" s="100"/>
      <c r="AP43" s="102" t="str">
        <f t="shared" si="48"/>
        <v/>
      </c>
      <c r="AQ43" s="35"/>
      <c r="AR43" s="29"/>
      <c r="AS43" s="105"/>
      <c r="AT43" s="95" t="str">
        <f t="shared" si="49"/>
        <v/>
      </c>
      <c r="AU43" s="22" t="str">
        <f t="shared" si="50"/>
        <v/>
      </c>
      <c r="AV43" s="87">
        <f>IF(AND(AU43&lt;&gt;"",AU43&gt;Point!$I$8),AU43-Point!$I$8,0)</f>
        <v>0</v>
      </c>
      <c r="AW43" s="22">
        <f>IF(AV43&lt;&gt;0,VLOOKUP(AV43,Point!$I$11:$J$48,2),0)</f>
        <v>0</v>
      </c>
      <c r="AX43" s="26"/>
      <c r="AY43" s="22" t="str">
        <f t="shared" si="51"/>
        <v/>
      </c>
      <c r="AZ43" s="22" t="str">
        <f t="shared" si="52"/>
        <v/>
      </c>
      <c r="BA43" s="22" t="str">
        <f t="shared" si="53"/>
        <v/>
      </c>
      <c r="BB43" s="43">
        <f>IF(AY43&lt;&gt;"",VLOOKUP(BA43,Point!$A$3:$B$122,2),0)</f>
        <v>0</v>
      </c>
      <c r="BC43" s="128" t="str">
        <f t="shared" si="54"/>
        <v/>
      </c>
      <c r="BD43" s="65"/>
      <c r="BE43" s="27"/>
      <c r="BF43" s="22">
        <f t="shared" si="25"/>
        <v>0</v>
      </c>
      <c r="BG43" s="65"/>
      <c r="BH43" s="27"/>
      <c r="BI43" s="22">
        <f t="shared" si="26"/>
        <v>0</v>
      </c>
      <c r="BJ43" s="65"/>
      <c r="BK43" s="27"/>
      <c r="BL43" s="22">
        <f t="shared" si="27"/>
        <v>0</v>
      </c>
      <c r="BM43" s="65"/>
      <c r="BN43" s="27"/>
      <c r="BO43" s="150">
        <f t="shared" si="28"/>
        <v>0</v>
      </c>
      <c r="BP43" s="95" t="str">
        <f t="shared" si="29"/>
        <v/>
      </c>
      <c r="BQ43" s="22" t="str">
        <f t="shared" si="30"/>
        <v/>
      </c>
      <c r="BR43" s="57">
        <f>IF(BP43&lt;&gt;"",VLOOKUP(BQ43,Point!$A$3:$B$122,2),0)</f>
        <v>0</v>
      </c>
      <c r="BS43" s="64" t="str">
        <f t="shared" si="55"/>
        <v/>
      </c>
    </row>
    <row r="44" spans="1:71" ht="12.95" customHeight="1" x14ac:dyDescent="0.25">
      <c r="A44" s="41" t="str">
        <f t="shared" si="31"/>
        <v/>
      </c>
      <c r="B44" s="52" t="str">
        <f t="shared" si="32"/>
        <v/>
      </c>
      <c r="C44" s="34"/>
      <c r="D44" s="29"/>
      <c r="E44" s="29"/>
      <c r="F44" s="29"/>
      <c r="G44" s="31"/>
      <c r="H44" s="48"/>
      <c r="I44" s="53" t="str">
        <f t="shared" si="33"/>
        <v/>
      </c>
      <c r="J44" s="54" t="str">
        <f t="shared" si="34"/>
        <v/>
      </c>
      <c r="K44" s="54" t="str">
        <f t="shared" si="35"/>
        <v/>
      </c>
      <c r="L44" s="55" t="str">
        <f t="shared" si="36"/>
        <v/>
      </c>
      <c r="M44" s="36" t="str">
        <f t="shared" si="37"/>
        <v/>
      </c>
      <c r="N44" s="26"/>
      <c r="O44" s="43">
        <f>IF(N44,VLOOKUP(N44,Point!$A$3:$B$122,2),0)</f>
        <v>0</v>
      </c>
      <c r="P44" s="61" t="str">
        <f t="shared" si="38"/>
        <v/>
      </c>
      <c r="Q44" s="35"/>
      <c r="R44" s="26"/>
      <c r="S44" s="100"/>
      <c r="T44" s="102" t="str">
        <f t="shared" si="39"/>
        <v/>
      </c>
      <c r="U44" s="35"/>
      <c r="V44" s="29"/>
      <c r="W44" s="105"/>
      <c r="X44" s="102" t="str">
        <f t="shared" si="40"/>
        <v/>
      </c>
      <c r="Y44" s="119" t="str">
        <f t="shared" si="41"/>
        <v/>
      </c>
      <c r="Z44" s="35"/>
      <c r="AA44" s="26"/>
      <c r="AB44" s="100"/>
      <c r="AC44" s="102" t="str">
        <f t="shared" si="42"/>
        <v/>
      </c>
      <c r="AD44" s="35"/>
      <c r="AE44" s="26"/>
      <c r="AF44" s="105"/>
      <c r="AG44" s="102" t="str">
        <f t="shared" si="43"/>
        <v/>
      </c>
      <c r="AH44" s="119" t="str">
        <f t="shared" si="44"/>
        <v/>
      </c>
      <c r="AI44" s="41" t="str">
        <f t="shared" si="45"/>
        <v/>
      </c>
      <c r="AJ44" s="22" t="str">
        <f t="shared" si="46"/>
        <v/>
      </c>
      <c r="AK44" s="57">
        <f>IF(AJ44&lt;&gt;"",VLOOKUP(AJ44,Point!$A$3:$B$122,2),0)</f>
        <v>0</v>
      </c>
      <c r="AL44" s="61" t="str">
        <f t="shared" si="47"/>
        <v/>
      </c>
      <c r="AM44" s="35"/>
      <c r="AN44" s="26"/>
      <c r="AO44" s="100"/>
      <c r="AP44" s="102" t="str">
        <f t="shared" si="48"/>
        <v/>
      </c>
      <c r="AQ44" s="35"/>
      <c r="AR44" s="29"/>
      <c r="AS44" s="105"/>
      <c r="AT44" s="95" t="str">
        <f t="shared" si="49"/>
        <v/>
      </c>
      <c r="AU44" s="22" t="str">
        <f t="shared" si="50"/>
        <v/>
      </c>
      <c r="AV44" s="87">
        <f>IF(AND(AU44&lt;&gt;"",AU44&gt;Point!$I$8),AU44-Point!$I$8,0)</f>
        <v>0</v>
      </c>
      <c r="AW44" s="22">
        <f>IF(AV44&lt;&gt;0,VLOOKUP(AV44,Point!$I$11:$J$48,2),0)</f>
        <v>0</v>
      </c>
      <c r="AX44" s="26"/>
      <c r="AY44" s="22" t="str">
        <f t="shared" si="51"/>
        <v/>
      </c>
      <c r="AZ44" s="22" t="str">
        <f t="shared" si="52"/>
        <v/>
      </c>
      <c r="BA44" s="22" t="str">
        <f t="shared" si="53"/>
        <v/>
      </c>
      <c r="BB44" s="43">
        <f>IF(AY44&lt;&gt;"",VLOOKUP(BA44,Point!$A$3:$B$122,2),0)</f>
        <v>0</v>
      </c>
      <c r="BC44" s="128" t="str">
        <f t="shared" si="54"/>
        <v/>
      </c>
      <c r="BD44" s="65"/>
      <c r="BE44" s="27"/>
      <c r="BF44" s="22">
        <f t="shared" si="25"/>
        <v>0</v>
      </c>
      <c r="BG44" s="65"/>
      <c r="BH44" s="27"/>
      <c r="BI44" s="22">
        <f t="shared" si="26"/>
        <v>0</v>
      </c>
      <c r="BJ44" s="65"/>
      <c r="BK44" s="27"/>
      <c r="BL44" s="22">
        <f t="shared" si="27"/>
        <v>0</v>
      </c>
      <c r="BM44" s="65"/>
      <c r="BN44" s="27"/>
      <c r="BO44" s="150">
        <f t="shared" si="28"/>
        <v>0</v>
      </c>
      <c r="BP44" s="95" t="str">
        <f t="shared" si="29"/>
        <v/>
      </c>
      <c r="BQ44" s="22" t="str">
        <f t="shared" si="30"/>
        <v/>
      </c>
      <c r="BR44" s="57">
        <f>IF(BP44&lt;&gt;"",VLOOKUP(BQ44,Point!$A$3:$B$122,2),0)</f>
        <v>0</v>
      </c>
      <c r="BS44" s="64" t="str">
        <f t="shared" si="55"/>
        <v/>
      </c>
    </row>
    <row r="45" spans="1:71" ht="12.95" customHeight="1" x14ac:dyDescent="0.25">
      <c r="A45" s="41" t="str">
        <f t="shared" si="31"/>
        <v/>
      </c>
      <c r="B45" s="52" t="str">
        <f t="shared" si="32"/>
        <v/>
      </c>
      <c r="C45" s="34"/>
      <c r="D45" s="29"/>
      <c r="E45" s="29"/>
      <c r="F45" s="29"/>
      <c r="G45" s="31"/>
      <c r="H45" s="48"/>
      <c r="I45" s="53" t="str">
        <f t="shared" si="33"/>
        <v/>
      </c>
      <c r="J45" s="54" t="str">
        <f t="shared" si="34"/>
        <v/>
      </c>
      <c r="K45" s="54" t="str">
        <f t="shared" si="35"/>
        <v/>
      </c>
      <c r="L45" s="55" t="str">
        <f t="shared" si="36"/>
        <v/>
      </c>
      <c r="M45" s="36" t="str">
        <f t="shared" si="37"/>
        <v/>
      </c>
      <c r="N45" s="26"/>
      <c r="O45" s="43">
        <f>IF(N45,VLOOKUP(N45,Point!$A$3:$B$122,2),0)</f>
        <v>0</v>
      </c>
      <c r="P45" s="61" t="str">
        <f t="shared" si="38"/>
        <v/>
      </c>
      <c r="Q45" s="35"/>
      <c r="R45" s="26"/>
      <c r="S45" s="100"/>
      <c r="T45" s="102" t="str">
        <f t="shared" si="39"/>
        <v/>
      </c>
      <c r="U45" s="35"/>
      <c r="V45" s="29"/>
      <c r="W45" s="105"/>
      <c r="X45" s="102" t="str">
        <f t="shared" si="40"/>
        <v/>
      </c>
      <c r="Y45" s="119" t="str">
        <f t="shared" si="41"/>
        <v/>
      </c>
      <c r="Z45" s="35"/>
      <c r="AA45" s="26"/>
      <c r="AB45" s="100"/>
      <c r="AC45" s="102" t="str">
        <f t="shared" si="42"/>
        <v/>
      </c>
      <c r="AD45" s="35"/>
      <c r="AE45" s="26"/>
      <c r="AF45" s="105"/>
      <c r="AG45" s="102" t="str">
        <f t="shared" si="43"/>
        <v/>
      </c>
      <c r="AH45" s="119" t="str">
        <f t="shared" si="44"/>
        <v/>
      </c>
      <c r="AI45" s="41" t="str">
        <f t="shared" si="45"/>
        <v/>
      </c>
      <c r="AJ45" s="22" t="str">
        <f t="shared" si="46"/>
        <v/>
      </c>
      <c r="AK45" s="57">
        <f>IF(AJ45&lt;&gt;"",VLOOKUP(AJ45,Point!$A$3:$B$122,2),0)</f>
        <v>0</v>
      </c>
      <c r="AL45" s="61" t="str">
        <f t="shared" si="47"/>
        <v/>
      </c>
      <c r="AM45" s="35"/>
      <c r="AN45" s="26"/>
      <c r="AO45" s="100"/>
      <c r="AP45" s="102" t="str">
        <f t="shared" si="48"/>
        <v/>
      </c>
      <c r="AQ45" s="35"/>
      <c r="AR45" s="29"/>
      <c r="AS45" s="105"/>
      <c r="AT45" s="95" t="str">
        <f t="shared" si="49"/>
        <v/>
      </c>
      <c r="AU45" s="22" t="str">
        <f t="shared" si="50"/>
        <v/>
      </c>
      <c r="AV45" s="87">
        <f>IF(AND(AU45&lt;&gt;"",AU45&gt;Point!$I$8),AU45-Point!$I$8,0)</f>
        <v>0</v>
      </c>
      <c r="AW45" s="22">
        <f>IF(AV45&lt;&gt;0,VLOOKUP(AV45,Point!$I$11:$J$48,2),0)</f>
        <v>0</v>
      </c>
      <c r="AX45" s="26"/>
      <c r="AY45" s="22" t="str">
        <f t="shared" si="51"/>
        <v/>
      </c>
      <c r="AZ45" s="22" t="str">
        <f t="shared" si="52"/>
        <v/>
      </c>
      <c r="BA45" s="22" t="str">
        <f t="shared" si="53"/>
        <v/>
      </c>
      <c r="BB45" s="43">
        <f>IF(AY45&lt;&gt;"",VLOOKUP(BA45,Point!$A$3:$B$122,2),0)</f>
        <v>0</v>
      </c>
      <c r="BC45" s="128" t="str">
        <f t="shared" si="54"/>
        <v/>
      </c>
      <c r="BD45" s="65"/>
      <c r="BE45" s="27"/>
      <c r="BF45" s="22">
        <f t="shared" si="25"/>
        <v>0</v>
      </c>
      <c r="BG45" s="65"/>
      <c r="BH45" s="27"/>
      <c r="BI45" s="22">
        <f t="shared" si="26"/>
        <v>0</v>
      </c>
      <c r="BJ45" s="65"/>
      <c r="BK45" s="27"/>
      <c r="BL45" s="22">
        <f t="shared" si="27"/>
        <v>0</v>
      </c>
      <c r="BM45" s="65"/>
      <c r="BN45" s="27"/>
      <c r="BO45" s="150">
        <f t="shared" si="28"/>
        <v>0</v>
      </c>
      <c r="BP45" s="95" t="str">
        <f t="shared" si="29"/>
        <v/>
      </c>
      <c r="BQ45" s="22" t="str">
        <f t="shared" si="30"/>
        <v/>
      </c>
      <c r="BR45" s="57">
        <f>IF(BP45&lt;&gt;"",VLOOKUP(BQ45,Point!$A$3:$B$122,2),0)</f>
        <v>0</v>
      </c>
      <c r="BS45" s="64" t="str">
        <f t="shared" si="55"/>
        <v/>
      </c>
    </row>
    <row r="46" spans="1:71" ht="12.95" customHeight="1" x14ac:dyDescent="0.25">
      <c r="A46" s="41" t="str">
        <f t="shared" si="31"/>
        <v/>
      </c>
      <c r="B46" s="52" t="str">
        <f t="shared" si="32"/>
        <v/>
      </c>
      <c r="C46" s="34"/>
      <c r="D46" s="29"/>
      <c r="E46" s="29"/>
      <c r="F46" s="29"/>
      <c r="G46" s="31"/>
      <c r="H46" s="48"/>
      <c r="I46" s="53" t="str">
        <f t="shared" si="33"/>
        <v/>
      </c>
      <c r="J46" s="54" t="str">
        <f t="shared" si="34"/>
        <v/>
      </c>
      <c r="K46" s="54" t="str">
        <f t="shared" si="35"/>
        <v/>
      </c>
      <c r="L46" s="55" t="str">
        <f t="shared" si="36"/>
        <v/>
      </c>
      <c r="M46" s="36" t="str">
        <f t="shared" si="37"/>
        <v/>
      </c>
      <c r="N46" s="26"/>
      <c r="O46" s="43">
        <f>IF(N46,VLOOKUP(N46,Point!$A$3:$B$122,2),0)</f>
        <v>0</v>
      </c>
      <c r="P46" s="61" t="str">
        <f t="shared" si="38"/>
        <v/>
      </c>
      <c r="Q46" s="35"/>
      <c r="R46" s="26"/>
      <c r="S46" s="100"/>
      <c r="T46" s="102" t="str">
        <f t="shared" si="39"/>
        <v/>
      </c>
      <c r="U46" s="35"/>
      <c r="V46" s="29"/>
      <c r="W46" s="105"/>
      <c r="X46" s="102" t="str">
        <f t="shared" si="40"/>
        <v/>
      </c>
      <c r="Y46" s="119" t="str">
        <f t="shared" si="41"/>
        <v/>
      </c>
      <c r="Z46" s="35"/>
      <c r="AA46" s="26"/>
      <c r="AB46" s="100"/>
      <c r="AC46" s="102" t="str">
        <f t="shared" si="42"/>
        <v/>
      </c>
      <c r="AD46" s="35"/>
      <c r="AE46" s="26"/>
      <c r="AF46" s="105"/>
      <c r="AG46" s="102" t="str">
        <f t="shared" si="43"/>
        <v/>
      </c>
      <c r="AH46" s="119" t="str">
        <f t="shared" si="44"/>
        <v/>
      </c>
      <c r="AI46" s="41" t="str">
        <f t="shared" si="45"/>
        <v/>
      </c>
      <c r="AJ46" s="22" t="str">
        <f t="shared" si="46"/>
        <v/>
      </c>
      <c r="AK46" s="57">
        <f>IF(AJ46&lt;&gt;"",VLOOKUP(AJ46,Point!$A$3:$B$122,2),0)</f>
        <v>0</v>
      </c>
      <c r="AL46" s="61" t="str">
        <f t="shared" si="47"/>
        <v/>
      </c>
      <c r="AM46" s="35"/>
      <c r="AN46" s="26"/>
      <c r="AO46" s="100"/>
      <c r="AP46" s="102" t="str">
        <f t="shared" si="48"/>
        <v/>
      </c>
      <c r="AQ46" s="35"/>
      <c r="AR46" s="29"/>
      <c r="AS46" s="105"/>
      <c r="AT46" s="95" t="str">
        <f t="shared" si="49"/>
        <v/>
      </c>
      <c r="AU46" s="22" t="str">
        <f t="shared" si="50"/>
        <v/>
      </c>
      <c r="AV46" s="87">
        <f>IF(AND(AU46&lt;&gt;"",AU46&gt;Point!$I$8),AU46-Point!$I$8,0)</f>
        <v>0</v>
      </c>
      <c r="AW46" s="22">
        <f>IF(AV46&lt;&gt;0,VLOOKUP(AV46,Point!$I$11:$J$48,2),0)</f>
        <v>0</v>
      </c>
      <c r="AX46" s="26"/>
      <c r="AY46" s="22" t="str">
        <f t="shared" si="51"/>
        <v/>
      </c>
      <c r="AZ46" s="22" t="str">
        <f t="shared" si="52"/>
        <v/>
      </c>
      <c r="BA46" s="22" t="str">
        <f t="shared" si="53"/>
        <v/>
      </c>
      <c r="BB46" s="43">
        <f>IF(AY46&lt;&gt;"",VLOOKUP(BA46,Point!$A$3:$B$122,2),0)</f>
        <v>0</v>
      </c>
      <c r="BC46" s="128" t="str">
        <f t="shared" si="54"/>
        <v/>
      </c>
      <c r="BD46" s="65"/>
      <c r="BE46" s="27"/>
      <c r="BF46" s="22">
        <f t="shared" si="25"/>
        <v>0</v>
      </c>
      <c r="BG46" s="65"/>
      <c r="BH46" s="27"/>
      <c r="BI46" s="22">
        <f t="shared" si="26"/>
        <v>0</v>
      </c>
      <c r="BJ46" s="65"/>
      <c r="BK46" s="27"/>
      <c r="BL46" s="22">
        <f t="shared" si="27"/>
        <v>0</v>
      </c>
      <c r="BM46" s="65"/>
      <c r="BN46" s="27"/>
      <c r="BO46" s="150">
        <f t="shared" si="28"/>
        <v>0</v>
      </c>
      <c r="BP46" s="95" t="str">
        <f t="shared" si="29"/>
        <v/>
      </c>
      <c r="BQ46" s="22" t="str">
        <f t="shared" si="30"/>
        <v/>
      </c>
      <c r="BR46" s="57">
        <f>IF(BP46&lt;&gt;"",VLOOKUP(BQ46,Point!$A$3:$B$122,2),0)</f>
        <v>0</v>
      </c>
      <c r="BS46" s="64" t="str">
        <f t="shared" si="55"/>
        <v/>
      </c>
    </row>
    <row r="47" spans="1:71" ht="12.95" customHeight="1" x14ac:dyDescent="0.25">
      <c r="A47" s="41" t="str">
        <f t="shared" si="31"/>
        <v/>
      </c>
      <c r="B47" s="52" t="str">
        <f t="shared" si="32"/>
        <v/>
      </c>
      <c r="C47" s="34"/>
      <c r="D47" s="29"/>
      <c r="E47" s="29"/>
      <c r="F47" s="29"/>
      <c r="G47" s="31"/>
      <c r="H47" s="48"/>
      <c r="I47" s="53" t="str">
        <f t="shared" si="33"/>
        <v/>
      </c>
      <c r="J47" s="54" t="str">
        <f t="shared" si="34"/>
        <v/>
      </c>
      <c r="K47" s="54" t="str">
        <f t="shared" si="35"/>
        <v/>
      </c>
      <c r="L47" s="55" t="str">
        <f t="shared" si="36"/>
        <v/>
      </c>
      <c r="M47" s="36" t="str">
        <f t="shared" si="37"/>
        <v/>
      </c>
      <c r="N47" s="26"/>
      <c r="O47" s="43">
        <f>IF(N47,VLOOKUP(N47,Point!$A$3:$B$122,2),0)</f>
        <v>0</v>
      </c>
      <c r="P47" s="61" t="str">
        <f t="shared" si="38"/>
        <v/>
      </c>
      <c r="Q47" s="35"/>
      <c r="R47" s="26"/>
      <c r="S47" s="100"/>
      <c r="T47" s="102" t="str">
        <f t="shared" si="39"/>
        <v/>
      </c>
      <c r="U47" s="35"/>
      <c r="V47" s="29"/>
      <c r="W47" s="105"/>
      <c r="X47" s="102" t="str">
        <f t="shared" si="40"/>
        <v/>
      </c>
      <c r="Y47" s="119" t="str">
        <f t="shared" si="41"/>
        <v/>
      </c>
      <c r="Z47" s="35"/>
      <c r="AA47" s="26"/>
      <c r="AB47" s="100"/>
      <c r="AC47" s="102" t="str">
        <f t="shared" si="42"/>
        <v/>
      </c>
      <c r="AD47" s="35"/>
      <c r="AE47" s="26"/>
      <c r="AF47" s="105"/>
      <c r="AG47" s="102" t="str">
        <f t="shared" si="43"/>
        <v/>
      </c>
      <c r="AH47" s="119" t="str">
        <f t="shared" si="44"/>
        <v/>
      </c>
      <c r="AI47" s="41" t="str">
        <f t="shared" si="45"/>
        <v/>
      </c>
      <c r="AJ47" s="22" t="str">
        <f t="shared" si="46"/>
        <v/>
      </c>
      <c r="AK47" s="57">
        <f>IF(AJ47&lt;&gt;"",VLOOKUP(AJ47,Point!$A$3:$B$122,2),0)</f>
        <v>0</v>
      </c>
      <c r="AL47" s="61" t="str">
        <f t="shared" si="47"/>
        <v/>
      </c>
      <c r="AM47" s="35"/>
      <c r="AN47" s="26"/>
      <c r="AO47" s="100"/>
      <c r="AP47" s="102" t="str">
        <f t="shared" si="48"/>
        <v/>
      </c>
      <c r="AQ47" s="35"/>
      <c r="AR47" s="29"/>
      <c r="AS47" s="105"/>
      <c r="AT47" s="95" t="str">
        <f t="shared" si="49"/>
        <v/>
      </c>
      <c r="AU47" s="22" t="str">
        <f t="shared" si="50"/>
        <v/>
      </c>
      <c r="AV47" s="87">
        <f>IF(AND(AU47&lt;&gt;"",AU47&gt;Point!$I$8),AU47-Point!$I$8,0)</f>
        <v>0</v>
      </c>
      <c r="AW47" s="22">
        <f>IF(AV47&lt;&gt;0,VLOOKUP(AV47,Point!$I$11:$J$48,2),0)</f>
        <v>0</v>
      </c>
      <c r="AX47" s="26"/>
      <c r="AY47" s="22" t="str">
        <f t="shared" si="51"/>
        <v/>
      </c>
      <c r="AZ47" s="22" t="str">
        <f t="shared" si="52"/>
        <v/>
      </c>
      <c r="BA47" s="22" t="str">
        <f t="shared" si="53"/>
        <v/>
      </c>
      <c r="BB47" s="43">
        <f>IF(AY47&lt;&gt;"",VLOOKUP(BA47,Point!$A$3:$B$122,2),0)</f>
        <v>0</v>
      </c>
      <c r="BC47" s="128" t="str">
        <f t="shared" si="54"/>
        <v/>
      </c>
      <c r="BD47" s="65"/>
      <c r="BE47" s="27"/>
      <c r="BF47" s="22">
        <f t="shared" si="25"/>
        <v>0</v>
      </c>
      <c r="BG47" s="65"/>
      <c r="BH47" s="27"/>
      <c r="BI47" s="22">
        <f t="shared" si="26"/>
        <v>0</v>
      </c>
      <c r="BJ47" s="65"/>
      <c r="BK47" s="27"/>
      <c r="BL47" s="22">
        <f t="shared" si="27"/>
        <v>0</v>
      </c>
      <c r="BM47" s="65"/>
      <c r="BN47" s="27"/>
      <c r="BO47" s="150">
        <f t="shared" si="28"/>
        <v>0</v>
      </c>
      <c r="BP47" s="95" t="str">
        <f t="shared" si="29"/>
        <v/>
      </c>
      <c r="BQ47" s="22" t="str">
        <f t="shared" si="30"/>
        <v/>
      </c>
      <c r="BR47" s="57">
        <f>IF(BP47&lt;&gt;"",VLOOKUP(BQ47,Point!$A$3:$B$122,2),0)</f>
        <v>0</v>
      </c>
      <c r="BS47" s="64" t="str">
        <f t="shared" si="55"/>
        <v/>
      </c>
    </row>
    <row r="48" spans="1:71" ht="12.95" customHeight="1" x14ac:dyDescent="0.25">
      <c r="A48" s="41" t="str">
        <f t="shared" si="31"/>
        <v/>
      </c>
      <c r="B48" s="52" t="str">
        <f t="shared" si="32"/>
        <v/>
      </c>
      <c r="C48" s="34"/>
      <c r="D48" s="29"/>
      <c r="E48" s="29"/>
      <c r="F48" s="29"/>
      <c r="G48" s="31"/>
      <c r="H48" s="48"/>
      <c r="I48" s="53" t="str">
        <f t="shared" si="33"/>
        <v/>
      </c>
      <c r="J48" s="54" t="str">
        <f t="shared" si="34"/>
        <v/>
      </c>
      <c r="K48" s="54" t="str">
        <f t="shared" si="35"/>
        <v/>
      </c>
      <c r="L48" s="55" t="str">
        <f t="shared" si="36"/>
        <v/>
      </c>
      <c r="M48" s="36" t="str">
        <f t="shared" si="37"/>
        <v/>
      </c>
      <c r="N48" s="26"/>
      <c r="O48" s="43">
        <f>IF(N48,VLOOKUP(N48,Point!$A$3:$B$122,2),0)</f>
        <v>0</v>
      </c>
      <c r="P48" s="61" t="str">
        <f t="shared" si="38"/>
        <v/>
      </c>
      <c r="Q48" s="35"/>
      <c r="R48" s="26"/>
      <c r="S48" s="100"/>
      <c r="T48" s="102" t="str">
        <f t="shared" si="39"/>
        <v/>
      </c>
      <c r="U48" s="35"/>
      <c r="V48" s="29"/>
      <c r="W48" s="105"/>
      <c r="X48" s="102" t="str">
        <f t="shared" si="40"/>
        <v/>
      </c>
      <c r="Y48" s="119" t="str">
        <f t="shared" si="41"/>
        <v/>
      </c>
      <c r="Z48" s="35"/>
      <c r="AA48" s="26"/>
      <c r="AB48" s="100"/>
      <c r="AC48" s="102" t="str">
        <f t="shared" si="42"/>
        <v/>
      </c>
      <c r="AD48" s="35"/>
      <c r="AE48" s="26"/>
      <c r="AF48" s="105"/>
      <c r="AG48" s="102" t="str">
        <f t="shared" si="43"/>
        <v/>
      </c>
      <c r="AH48" s="119" t="str">
        <f t="shared" si="44"/>
        <v/>
      </c>
      <c r="AI48" s="41" t="str">
        <f t="shared" si="45"/>
        <v/>
      </c>
      <c r="AJ48" s="22" t="str">
        <f t="shared" si="46"/>
        <v/>
      </c>
      <c r="AK48" s="57">
        <f>IF(AJ48&lt;&gt;"",VLOOKUP(AJ48,Point!$A$3:$B$122,2),0)</f>
        <v>0</v>
      </c>
      <c r="AL48" s="61" t="str">
        <f t="shared" si="47"/>
        <v/>
      </c>
      <c r="AM48" s="35"/>
      <c r="AN48" s="26"/>
      <c r="AO48" s="100"/>
      <c r="AP48" s="102" t="str">
        <f t="shared" si="48"/>
        <v/>
      </c>
      <c r="AQ48" s="35"/>
      <c r="AR48" s="29"/>
      <c r="AS48" s="105"/>
      <c r="AT48" s="95" t="str">
        <f t="shared" si="49"/>
        <v/>
      </c>
      <c r="AU48" s="22" t="str">
        <f t="shared" si="50"/>
        <v/>
      </c>
      <c r="AV48" s="87">
        <f>IF(AND(AU48&lt;&gt;"",AU48&gt;Point!$I$8),AU48-Point!$I$8,0)</f>
        <v>0</v>
      </c>
      <c r="AW48" s="22">
        <f>IF(AV48&lt;&gt;0,VLOOKUP(AV48,Point!$I$11:$J$48,2),0)</f>
        <v>0</v>
      </c>
      <c r="AX48" s="26"/>
      <c r="AY48" s="22" t="str">
        <f t="shared" si="51"/>
        <v/>
      </c>
      <c r="AZ48" s="22" t="str">
        <f t="shared" si="52"/>
        <v/>
      </c>
      <c r="BA48" s="22" t="str">
        <f t="shared" si="53"/>
        <v/>
      </c>
      <c r="BB48" s="43">
        <f>IF(AY48&lt;&gt;"",VLOOKUP(BA48,Point!$A$3:$B$122,2),0)</f>
        <v>0</v>
      </c>
      <c r="BC48" s="128" t="str">
        <f t="shared" si="54"/>
        <v/>
      </c>
      <c r="BD48" s="65"/>
      <c r="BE48" s="27"/>
      <c r="BF48" s="22">
        <f t="shared" si="25"/>
        <v>0</v>
      </c>
      <c r="BG48" s="65"/>
      <c r="BH48" s="27"/>
      <c r="BI48" s="22">
        <f t="shared" si="26"/>
        <v>0</v>
      </c>
      <c r="BJ48" s="65"/>
      <c r="BK48" s="27"/>
      <c r="BL48" s="22">
        <f t="shared" si="27"/>
        <v>0</v>
      </c>
      <c r="BM48" s="65"/>
      <c r="BN48" s="27"/>
      <c r="BO48" s="150">
        <f t="shared" si="28"/>
        <v>0</v>
      </c>
      <c r="BP48" s="95" t="str">
        <f t="shared" si="29"/>
        <v/>
      </c>
      <c r="BQ48" s="22" t="str">
        <f t="shared" si="30"/>
        <v/>
      </c>
      <c r="BR48" s="57">
        <f>IF(BP48&lt;&gt;"",VLOOKUP(BQ48,Point!$A$3:$B$122,2),0)</f>
        <v>0</v>
      </c>
      <c r="BS48" s="64" t="str">
        <f t="shared" si="55"/>
        <v/>
      </c>
    </row>
    <row r="49" spans="1:71" ht="12.95" customHeight="1" x14ac:dyDescent="0.25">
      <c r="A49" s="41" t="str">
        <f t="shared" si="31"/>
        <v/>
      </c>
      <c r="B49" s="52" t="str">
        <f t="shared" si="32"/>
        <v/>
      </c>
      <c r="C49" s="34"/>
      <c r="D49" s="29"/>
      <c r="E49" s="29"/>
      <c r="F49" s="29"/>
      <c r="G49" s="31"/>
      <c r="H49" s="48"/>
      <c r="I49" s="53" t="str">
        <f t="shared" si="33"/>
        <v/>
      </c>
      <c r="J49" s="54" t="str">
        <f t="shared" si="34"/>
        <v/>
      </c>
      <c r="K49" s="54" t="str">
        <f t="shared" si="35"/>
        <v/>
      </c>
      <c r="L49" s="55" t="str">
        <f t="shared" si="36"/>
        <v/>
      </c>
      <c r="M49" s="36" t="str">
        <f t="shared" si="37"/>
        <v/>
      </c>
      <c r="N49" s="26"/>
      <c r="O49" s="43">
        <f>IF(N49,VLOOKUP(N49,Point!$A$3:$B$122,2),0)</f>
        <v>0</v>
      </c>
      <c r="P49" s="61" t="str">
        <f t="shared" si="38"/>
        <v/>
      </c>
      <c r="Q49" s="35"/>
      <c r="R49" s="26"/>
      <c r="S49" s="100"/>
      <c r="T49" s="102" t="str">
        <f t="shared" si="39"/>
        <v/>
      </c>
      <c r="U49" s="35"/>
      <c r="V49" s="29"/>
      <c r="W49" s="105"/>
      <c r="X49" s="102" t="str">
        <f t="shared" si="40"/>
        <v/>
      </c>
      <c r="Y49" s="119" t="str">
        <f t="shared" si="41"/>
        <v/>
      </c>
      <c r="Z49" s="35"/>
      <c r="AA49" s="26"/>
      <c r="AB49" s="100"/>
      <c r="AC49" s="102" t="str">
        <f t="shared" si="42"/>
        <v/>
      </c>
      <c r="AD49" s="35"/>
      <c r="AE49" s="26"/>
      <c r="AF49" s="105"/>
      <c r="AG49" s="102" t="str">
        <f t="shared" si="43"/>
        <v/>
      </c>
      <c r="AH49" s="119" t="str">
        <f t="shared" si="44"/>
        <v/>
      </c>
      <c r="AI49" s="41" t="str">
        <f t="shared" si="45"/>
        <v/>
      </c>
      <c r="AJ49" s="22" t="str">
        <f t="shared" si="46"/>
        <v/>
      </c>
      <c r="AK49" s="57">
        <f>IF(AJ49&lt;&gt;"",VLOOKUP(AJ49,Point!$A$3:$B$122,2),0)</f>
        <v>0</v>
      </c>
      <c r="AL49" s="61" t="str">
        <f t="shared" si="47"/>
        <v/>
      </c>
      <c r="AM49" s="35"/>
      <c r="AN49" s="26"/>
      <c r="AO49" s="100"/>
      <c r="AP49" s="102" t="str">
        <f t="shared" si="48"/>
        <v/>
      </c>
      <c r="AQ49" s="35"/>
      <c r="AR49" s="29"/>
      <c r="AS49" s="105"/>
      <c r="AT49" s="95" t="str">
        <f t="shared" si="49"/>
        <v/>
      </c>
      <c r="AU49" s="22" t="str">
        <f t="shared" si="50"/>
        <v/>
      </c>
      <c r="AV49" s="87">
        <f>IF(AND(AU49&lt;&gt;"",AU49&gt;Point!$I$8),AU49-Point!$I$8,0)</f>
        <v>0</v>
      </c>
      <c r="AW49" s="22">
        <f>IF(AV49&lt;&gt;0,VLOOKUP(AV49,Point!$I$11:$J$48,2),0)</f>
        <v>0</v>
      </c>
      <c r="AX49" s="26"/>
      <c r="AY49" s="22" t="str">
        <f t="shared" si="51"/>
        <v/>
      </c>
      <c r="AZ49" s="22" t="str">
        <f t="shared" si="52"/>
        <v/>
      </c>
      <c r="BA49" s="22" t="str">
        <f t="shared" si="53"/>
        <v/>
      </c>
      <c r="BB49" s="43">
        <f>IF(AY49&lt;&gt;"",VLOOKUP(BA49,Point!$A$3:$B$122,2),0)</f>
        <v>0</v>
      </c>
      <c r="BC49" s="128" t="str">
        <f t="shared" si="54"/>
        <v/>
      </c>
      <c r="BD49" s="65"/>
      <c r="BE49" s="27"/>
      <c r="BF49" s="22">
        <f t="shared" si="25"/>
        <v>0</v>
      </c>
      <c r="BG49" s="65"/>
      <c r="BH49" s="27"/>
      <c r="BI49" s="22">
        <f t="shared" si="26"/>
        <v>0</v>
      </c>
      <c r="BJ49" s="65"/>
      <c r="BK49" s="27"/>
      <c r="BL49" s="22">
        <f t="shared" si="27"/>
        <v>0</v>
      </c>
      <c r="BM49" s="65"/>
      <c r="BN49" s="27"/>
      <c r="BO49" s="150">
        <f t="shared" si="28"/>
        <v>0</v>
      </c>
      <c r="BP49" s="95" t="str">
        <f t="shared" si="29"/>
        <v/>
      </c>
      <c r="BQ49" s="22" t="str">
        <f t="shared" si="30"/>
        <v/>
      </c>
      <c r="BR49" s="57">
        <f>IF(BP49&lt;&gt;"",VLOOKUP(BQ49,Point!$A$3:$B$122,2),0)</f>
        <v>0</v>
      </c>
      <c r="BS49" s="64" t="str">
        <f t="shared" si="55"/>
        <v/>
      </c>
    </row>
    <row r="50" spans="1:71" ht="12.95" customHeight="1" x14ac:dyDescent="0.25">
      <c r="A50" s="41" t="str">
        <f t="shared" si="31"/>
        <v/>
      </c>
      <c r="B50" s="52" t="str">
        <f t="shared" si="32"/>
        <v/>
      </c>
      <c r="C50" s="34"/>
      <c r="D50" s="29"/>
      <c r="E50" s="29"/>
      <c r="F50" s="29"/>
      <c r="G50" s="31"/>
      <c r="H50" s="48"/>
      <c r="I50" s="53" t="str">
        <f t="shared" si="33"/>
        <v/>
      </c>
      <c r="J50" s="54" t="str">
        <f t="shared" si="34"/>
        <v/>
      </c>
      <c r="K50" s="54" t="str">
        <f t="shared" si="35"/>
        <v/>
      </c>
      <c r="L50" s="55" t="str">
        <f t="shared" si="36"/>
        <v/>
      </c>
      <c r="M50" s="36" t="str">
        <f t="shared" si="37"/>
        <v/>
      </c>
      <c r="N50" s="26"/>
      <c r="O50" s="43">
        <f>IF(N50,VLOOKUP(N50,Point!$A$3:$B$122,2),0)</f>
        <v>0</v>
      </c>
      <c r="P50" s="61" t="str">
        <f t="shared" si="38"/>
        <v/>
      </c>
      <c r="Q50" s="35"/>
      <c r="R50" s="26"/>
      <c r="S50" s="100"/>
      <c r="T50" s="102" t="str">
        <f t="shared" si="39"/>
        <v/>
      </c>
      <c r="U50" s="35"/>
      <c r="V50" s="29"/>
      <c r="W50" s="105"/>
      <c r="X50" s="102" t="str">
        <f t="shared" si="40"/>
        <v/>
      </c>
      <c r="Y50" s="119" t="str">
        <f t="shared" si="41"/>
        <v/>
      </c>
      <c r="Z50" s="35"/>
      <c r="AA50" s="26"/>
      <c r="AB50" s="100"/>
      <c r="AC50" s="102" t="str">
        <f t="shared" si="42"/>
        <v/>
      </c>
      <c r="AD50" s="35"/>
      <c r="AE50" s="26"/>
      <c r="AF50" s="105"/>
      <c r="AG50" s="102" t="str">
        <f t="shared" si="43"/>
        <v/>
      </c>
      <c r="AH50" s="119" t="str">
        <f t="shared" si="44"/>
        <v/>
      </c>
      <c r="AI50" s="41" t="str">
        <f t="shared" si="45"/>
        <v/>
      </c>
      <c r="AJ50" s="22" t="str">
        <f t="shared" si="46"/>
        <v/>
      </c>
      <c r="AK50" s="57">
        <f>IF(AJ50&lt;&gt;"",VLOOKUP(AJ50,Point!$A$3:$B$122,2),0)</f>
        <v>0</v>
      </c>
      <c r="AL50" s="61" t="str">
        <f t="shared" si="47"/>
        <v/>
      </c>
      <c r="AM50" s="35"/>
      <c r="AN50" s="26"/>
      <c r="AO50" s="100"/>
      <c r="AP50" s="102" t="str">
        <f t="shared" si="48"/>
        <v/>
      </c>
      <c r="AQ50" s="35"/>
      <c r="AR50" s="29"/>
      <c r="AS50" s="105"/>
      <c r="AT50" s="95" t="str">
        <f t="shared" si="49"/>
        <v/>
      </c>
      <c r="AU50" s="22" t="str">
        <f t="shared" si="50"/>
        <v/>
      </c>
      <c r="AV50" s="87">
        <f>IF(AND(AU50&lt;&gt;"",AU50&gt;Point!$I$8),AU50-Point!$I$8,0)</f>
        <v>0</v>
      </c>
      <c r="AW50" s="22">
        <f>IF(AV50&lt;&gt;0,VLOOKUP(AV50,Point!$I$11:$J$48,2),0)</f>
        <v>0</v>
      </c>
      <c r="AX50" s="26"/>
      <c r="AY50" s="22" t="str">
        <f t="shared" si="51"/>
        <v/>
      </c>
      <c r="AZ50" s="22" t="str">
        <f t="shared" si="52"/>
        <v/>
      </c>
      <c r="BA50" s="22" t="str">
        <f t="shared" si="53"/>
        <v/>
      </c>
      <c r="BB50" s="43">
        <f>IF(AY50&lt;&gt;"",VLOOKUP(BA50,Point!$A$3:$B$122,2),0)</f>
        <v>0</v>
      </c>
      <c r="BC50" s="128" t="str">
        <f t="shared" si="54"/>
        <v/>
      </c>
      <c r="BD50" s="65"/>
      <c r="BE50" s="27"/>
      <c r="BF50" s="22">
        <f t="shared" si="25"/>
        <v>0</v>
      </c>
      <c r="BG50" s="65"/>
      <c r="BH50" s="27"/>
      <c r="BI50" s="22">
        <f t="shared" si="26"/>
        <v>0</v>
      </c>
      <c r="BJ50" s="65"/>
      <c r="BK50" s="27"/>
      <c r="BL50" s="22">
        <f t="shared" si="27"/>
        <v>0</v>
      </c>
      <c r="BM50" s="65"/>
      <c r="BN50" s="27"/>
      <c r="BO50" s="150">
        <f t="shared" si="28"/>
        <v>0</v>
      </c>
      <c r="BP50" s="95" t="str">
        <f t="shared" si="29"/>
        <v/>
      </c>
      <c r="BQ50" s="22" t="str">
        <f t="shared" si="30"/>
        <v/>
      </c>
      <c r="BR50" s="57">
        <f>IF(BP50&lt;&gt;"",VLOOKUP(BQ50,Point!$A$3:$B$122,2),0)</f>
        <v>0</v>
      </c>
      <c r="BS50" s="64" t="str">
        <f t="shared" si="55"/>
        <v/>
      </c>
    </row>
    <row r="51" spans="1:71" ht="12.95" customHeight="1" x14ac:dyDescent="0.25">
      <c r="A51" s="41" t="str">
        <f t="shared" si="31"/>
        <v/>
      </c>
      <c r="B51" s="52" t="str">
        <f t="shared" si="32"/>
        <v/>
      </c>
      <c r="C51" s="34"/>
      <c r="D51" s="29"/>
      <c r="E51" s="29"/>
      <c r="F51" s="29"/>
      <c r="G51" s="31"/>
      <c r="H51" s="48"/>
      <c r="I51" s="53" t="str">
        <f t="shared" si="33"/>
        <v/>
      </c>
      <c r="J51" s="54" t="str">
        <f t="shared" si="34"/>
        <v/>
      </c>
      <c r="K51" s="54" t="str">
        <f t="shared" si="35"/>
        <v/>
      </c>
      <c r="L51" s="55" t="str">
        <f t="shared" si="36"/>
        <v/>
      </c>
      <c r="M51" s="36" t="str">
        <f t="shared" si="37"/>
        <v/>
      </c>
      <c r="N51" s="26"/>
      <c r="O51" s="43">
        <f>IF(N51,VLOOKUP(N51,Point!$A$3:$B$122,2),0)</f>
        <v>0</v>
      </c>
      <c r="P51" s="61" t="str">
        <f t="shared" si="38"/>
        <v/>
      </c>
      <c r="Q51" s="35"/>
      <c r="R51" s="26"/>
      <c r="S51" s="100"/>
      <c r="T51" s="102" t="str">
        <f t="shared" si="39"/>
        <v/>
      </c>
      <c r="U51" s="35"/>
      <c r="V51" s="29"/>
      <c r="W51" s="105"/>
      <c r="X51" s="102" t="str">
        <f t="shared" si="40"/>
        <v/>
      </c>
      <c r="Y51" s="119" t="str">
        <f t="shared" si="41"/>
        <v/>
      </c>
      <c r="Z51" s="35"/>
      <c r="AA51" s="26"/>
      <c r="AB51" s="100"/>
      <c r="AC51" s="102" t="str">
        <f t="shared" si="42"/>
        <v/>
      </c>
      <c r="AD51" s="35"/>
      <c r="AE51" s="26"/>
      <c r="AF51" s="105"/>
      <c r="AG51" s="102" t="str">
        <f t="shared" si="43"/>
        <v/>
      </c>
      <c r="AH51" s="119" t="str">
        <f t="shared" si="44"/>
        <v/>
      </c>
      <c r="AI51" s="41" t="str">
        <f t="shared" si="45"/>
        <v/>
      </c>
      <c r="AJ51" s="22" t="str">
        <f t="shared" si="46"/>
        <v/>
      </c>
      <c r="AK51" s="57">
        <f>IF(AJ51&lt;&gt;"",VLOOKUP(AJ51,Point!$A$3:$B$122,2),0)</f>
        <v>0</v>
      </c>
      <c r="AL51" s="61" t="str">
        <f t="shared" si="47"/>
        <v/>
      </c>
      <c r="AM51" s="35"/>
      <c r="AN51" s="26"/>
      <c r="AO51" s="100"/>
      <c r="AP51" s="102" t="str">
        <f t="shared" si="48"/>
        <v/>
      </c>
      <c r="AQ51" s="35"/>
      <c r="AR51" s="29"/>
      <c r="AS51" s="105"/>
      <c r="AT51" s="95" t="str">
        <f t="shared" si="49"/>
        <v/>
      </c>
      <c r="AU51" s="22" t="str">
        <f t="shared" si="50"/>
        <v/>
      </c>
      <c r="AV51" s="87">
        <f>IF(AND(AU51&lt;&gt;"",AU51&gt;Point!$I$8),AU51-Point!$I$8,0)</f>
        <v>0</v>
      </c>
      <c r="AW51" s="22">
        <f>IF(AV51&lt;&gt;0,VLOOKUP(AV51,Point!$I$11:$J$48,2),0)</f>
        <v>0</v>
      </c>
      <c r="AX51" s="26"/>
      <c r="AY51" s="22" t="str">
        <f t="shared" si="51"/>
        <v/>
      </c>
      <c r="AZ51" s="22" t="str">
        <f t="shared" si="52"/>
        <v/>
      </c>
      <c r="BA51" s="22" t="str">
        <f t="shared" si="53"/>
        <v/>
      </c>
      <c r="BB51" s="43">
        <f>IF(AY51&lt;&gt;"",VLOOKUP(BA51,Point!$A$3:$B$122,2),0)</f>
        <v>0</v>
      </c>
      <c r="BC51" s="128" t="str">
        <f t="shared" si="54"/>
        <v/>
      </c>
      <c r="BD51" s="65"/>
      <c r="BE51" s="27"/>
      <c r="BF51" s="22">
        <f t="shared" si="25"/>
        <v>0</v>
      </c>
      <c r="BG51" s="65"/>
      <c r="BH51" s="27"/>
      <c r="BI51" s="22">
        <f t="shared" si="26"/>
        <v>0</v>
      </c>
      <c r="BJ51" s="65"/>
      <c r="BK51" s="27"/>
      <c r="BL51" s="22">
        <f t="shared" si="27"/>
        <v>0</v>
      </c>
      <c r="BM51" s="65"/>
      <c r="BN51" s="27"/>
      <c r="BO51" s="150">
        <f t="shared" si="28"/>
        <v>0</v>
      </c>
      <c r="BP51" s="95" t="str">
        <f t="shared" si="29"/>
        <v/>
      </c>
      <c r="BQ51" s="22" t="str">
        <f t="shared" si="30"/>
        <v/>
      </c>
      <c r="BR51" s="57">
        <f>IF(BP51&lt;&gt;"",VLOOKUP(BQ51,Point!$A$3:$B$122,2),0)</f>
        <v>0</v>
      </c>
      <c r="BS51" s="64" t="str">
        <f t="shared" si="55"/>
        <v/>
      </c>
    </row>
    <row r="52" spans="1:71" ht="12.95" customHeight="1" x14ac:dyDescent="0.25">
      <c r="A52" s="41" t="str">
        <f t="shared" si="31"/>
        <v/>
      </c>
      <c r="B52" s="52" t="str">
        <f t="shared" si="32"/>
        <v/>
      </c>
      <c r="C52" s="34"/>
      <c r="D52" s="29"/>
      <c r="E52" s="29"/>
      <c r="F52" s="29"/>
      <c r="G52" s="31"/>
      <c r="H52" s="48"/>
      <c r="I52" s="53" t="str">
        <f t="shared" si="33"/>
        <v/>
      </c>
      <c r="J52" s="54" t="str">
        <f t="shared" si="34"/>
        <v/>
      </c>
      <c r="K52" s="54" t="str">
        <f t="shared" si="35"/>
        <v/>
      </c>
      <c r="L52" s="55" t="str">
        <f t="shared" si="36"/>
        <v/>
      </c>
      <c r="M52" s="36" t="str">
        <f t="shared" si="37"/>
        <v/>
      </c>
      <c r="N52" s="26"/>
      <c r="O52" s="43">
        <f>IF(N52,VLOOKUP(N52,Point!$A$3:$B$122,2),0)</f>
        <v>0</v>
      </c>
      <c r="P52" s="61" t="str">
        <f t="shared" si="38"/>
        <v/>
      </c>
      <c r="Q52" s="35"/>
      <c r="R52" s="26"/>
      <c r="S52" s="100"/>
      <c r="T52" s="102" t="str">
        <f t="shared" si="39"/>
        <v/>
      </c>
      <c r="U52" s="35"/>
      <c r="V52" s="29"/>
      <c r="W52" s="105"/>
      <c r="X52" s="102" t="str">
        <f t="shared" si="40"/>
        <v/>
      </c>
      <c r="Y52" s="119" t="str">
        <f t="shared" si="41"/>
        <v/>
      </c>
      <c r="Z52" s="35"/>
      <c r="AA52" s="26"/>
      <c r="AB52" s="100"/>
      <c r="AC52" s="102" t="str">
        <f t="shared" si="42"/>
        <v/>
      </c>
      <c r="AD52" s="35"/>
      <c r="AE52" s="26"/>
      <c r="AF52" s="105"/>
      <c r="AG52" s="102" t="str">
        <f t="shared" si="43"/>
        <v/>
      </c>
      <c r="AH52" s="119" t="str">
        <f t="shared" si="44"/>
        <v/>
      </c>
      <c r="AI52" s="41" t="str">
        <f t="shared" si="45"/>
        <v/>
      </c>
      <c r="AJ52" s="22" t="str">
        <f t="shared" si="46"/>
        <v/>
      </c>
      <c r="AK52" s="57">
        <f>IF(AJ52&lt;&gt;"",VLOOKUP(AJ52,Point!$A$3:$B$122,2),0)</f>
        <v>0</v>
      </c>
      <c r="AL52" s="61" t="str">
        <f t="shared" si="47"/>
        <v/>
      </c>
      <c r="AM52" s="35"/>
      <c r="AN52" s="26"/>
      <c r="AO52" s="100"/>
      <c r="AP52" s="102" t="str">
        <f t="shared" si="48"/>
        <v/>
      </c>
      <c r="AQ52" s="35"/>
      <c r="AR52" s="29"/>
      <c r="AS52" s="105"/>
      <c r="AT52" s="95" t="str">
        <f t="shared" si="49"/>
        <v/>
      </c>
      <c r="AU52" s="22" t="str">
        <f t="shared" si="50"/>
        <v/>
      </c>
      <c r="AV52" s="87">
        <f>IF(AND(AU52&lt;&gt;"",AU52&gt;Point!$I$8),AU52-Point!$I$8,0)</f>
        <v>0</v>
      </c>
      <c r="AW52" s="22">
        <f>IF(AV52&lt;&gt;0,VLOOKUP(AV52,Point!$I$11:$J$48,2),0)</f>
        <v>0</v>
      </c>
      <c r="AX52" s="26"/>
      <c r="AY52" s="22" t="str">
        <f t="shared" si="51"/>
        <v/>
      </c>
      <c r="AZ52" s="22" t="str">
        <f t="shared" si="52"/>
        <v/>
      </c>
      <c r="BA52" s="22" t="str">
        <f t="shared" si="53"/>
        <v/>
      </c>
      <c r="BB52" s="43">
        <f>IF(AY52&lt;&gt;"",VLOOKUP(BA52,Point!$A$3:$B$122,2),0)</f>
        <v>0</v>
      </c>
      <c r="BC52" s="128" t="str">
        <f t="shared" si="54"/>
        <v/>
      </c>
      <c r="BD52" s="65"/>
      <c r="BE52" s="27"/>
      <c r="BF52" s="22">
        <f t="shared" si="25"/>
        <v>0</v>
      </c>
      <c r="BG52" s="65"/>
      <c r="BH52" s="27"/>
      <c r="BI52" s="22">
        <f t="shared" si="26"/>
        <v>0</v>
      </c>
      <c r="BJ52" s="65"/>
      <c r="BK52" s="27"/>
      <c r="BL52" s="22">
        <f t="shared" si="27"/>
        <v>0</v>
      </c>
      <c r="BM52" s="65"/>
      <c r="BN52" s="27"/>
      <c r="BO52" s="150">
        <f t="shared" si="28"/>
        <v>0</v>
      </c>
      <c r="BP52" s="95" t="str">
        <f t="shared" si="29"/>
        <v/>
      </c>
      <c r="BQ52" s="22" t="str">
        <f t="shared" si="30"/>
        <v/>
      </c>
      <c r="BR52" s="57">
        <f>IF(BP52&lt;&gt;"",VLOOKUP(BQ52,Point!$A$3:$B$122,2),0)</f>
        <v>0</v>
      </c>
      <c r="BS52" s="64" t="str">
        <f t="shared" si="55"/>
        <v/>
      </c>
    </row>
    <row r="53" spans="1:71" ht="12.95" customHeight="1" x14ac:dyDescent="0.25">
      <c r="A53" s="41" t="str">
        <f t="shared" si="31"/>
        <v/>
      </c>
      <c r="B53" s="52" t="str">
        <f t="shared" si="32"/>
        <v/>
      </c>
      <c r="C53" s="34"/>
      <c r="D53" s="29"/>
      <c r="E53" s="29"/>
      <c r="F53" s="29"/>
      <c r="G53" s="31"/>
      <c r="H53" s="48"/>
      <c r="I53" s="53" t="str">
        <f t="shared" si="33"/>
        <v/>
      </c>
      <c r="J53" s="54" t="str">
        <f t="shared" si="34"/>
        <v/>
      </c>
      <c r="K53" s="54" t="str">
        <f t="shared" si="35"/>
        <v/>
      </c>
      <c r="L53" s="55" t="str">
        <f t="shared" si="36"/>
        <v/>
      </c>
      <c r="M53" s="36" t="str">
        <f t="shared" si="37"/>
        <v/>
      </c>
      <c r="N53" s="26"/>
      <c r="O53" s="43">
        <f>IF(N53,VLOOKUP(N53,Point!$A$3:$B$122,2),0)</f>
        <v>0</v>
      </c>
      <c r="P53" s="61" t="str">
        <f t="shared" si="38"/>
        <v/>
      </c>
      <c r="Q53" s="35"/>
      <c r="R53" s="26"/>
      <c r="S53" s="100"/>
      <c r="T53" s="102" t="str">
        <f t="shared" si="39"/>
        <v/>
      </c>
      <c r="U53" s="35"/>
      <c r="V53" s="29"/>
      <c r="W53" s="105"/>
      <c r="X53" s="102" t="str">
        <f t="shared" si="40"/>
        <v/>
      </c>
      <c r="Y53" s="119" t="str">
        <f t="shared" si="41"/>
        <v/>
      </c>
      <c r="Z53" s="35"/>
      <c r="AA53" s="26"/>
      <c r="AB53" s="100"/>
      <c r="AC53" s="102" t="str">
        <f t="shared" si="42"/>
        <v/>
      </c>
      <c r="AD53" s="35"/>
      <c r="AE53" s="26"/>
      <c r="AF53" s="105"/>
      <c r="AG53" s="102" t="str">
        <f t="shared" si="43"/>
        <v/>
      </c>
      <c r="AH53" s="119" t="str">
        <f t="shared" si="44"/>
        <v/>
      </c>
      <c r="AI53" s="41" t="str">
        <f t="shared" si="45"/>
        <v/>
      </c>
      <c r="AJ53" s="22" t="str">
        <f t="shared" si="46"/>
        <v/>
      </c>
      <c r="AK53" s="57">
        <f>IF(AJ53&lt;&gt;"",VLOOKUP(AJ53,Point!$A$3:$B$122,2),0)</f>
        <v>0</v>
      </c>
      <c r="AL53" s="61" t="str">
        <f t="shared" si="47"/>
        <v/>
      </c>
      <c r="AM53" s="35"/>
      <c r="AN53" s="26"/>
      <c r="AO53" s="100"/>
      <c r="AP53" s="102" t="str">
        <f t="shared" si="48"/>
        <v/>
      </c>
      <c r="AQ53" s="35"/>
      <c r="AR53" s="29"/>
      <c r="AS53" s="105"/>
      <c r="AT53" s="95" t="str">
        <f t="shared" si="49"/>
        <v/>
      </c>
      <c r="AU53" s="22" t="str">
        <f t="shared" si="50"/>
        <v/>
      </c>
      <c r="AV53" s="87">
        <f>IF(AND(AU53&lt;&gt;"",AU53&gt;Point!$I$8),AU53-Point!$I$8,0)</f>
        <v>0</v>
      </c>
      <c r="AW53" s="22">
        <f>IF(AV53&lt;&gt;0,VLOOKUP(AV53,Point!$I$11:$J$48,2),0)</f>
        <v>0</v>
      </c>
      <c r="AX53" s="26"/>
      <c r="AY53" s="22" t="str">
        <f t="shared" si="51"/>
        <v/>
      </c>
      <c r="AZ53" s="22" t="str">
        <f t="shared" si="52"/>
        <v/>
      </c>
      <c r="BA53" s="22" t="str">
        <f t="shared" si="53"/>
        <v/>
      </c>
      <c r="BB53" s="43">
        <f>IF(AY53&lt;&gt;"",VLOOKUP(BA53,Point!$A$3:$B$122,2),0)</f>
        <v>0</v>
      </c>
      <c r="BC53" s="128" t="str">
        <f t="shared" si="54"/>
        <v/>
      </c>
      <c r="BD53" s="65"/>
      <c r="BE53" s="27"/>
      <c r="BF53" s="22">
        <f t="shared" si="25"/>
        <v>0</v>
      </c>
      <c r="BG53" s="65"/>
      <c r="BH53" s="27"/>
      <c r="BI53" s="22">
        <f t="shared" si="26"/>
        <v>0</v>
      </c>
      <c r="BJ53" s="65"/>
      <c r="BK53" s="27"/>
      <c r="BL53" s="22">
        <f t="shared" si="27"/>
        <v>0</v>
      </c>
      <c r="BM53" s="65"/>
      <c r="BN53" s="27"/>
      <c r="BO53" s="150">
        <f t="shared" si="28"/>
        <v>0</v>
      </c>
      <c r="BP53" s="95" t="str">
        <f t="shared" si="29"/>
        <v/>
      </c>
      <c r="BQ53" s="22" t="str">
        <f t="shared" si="30"/>
        <v/>
      </c>
      <c r="BR53" s="57">
        <f>IF(BP53&lt;&gt;"",VLOOKUP(BQ53,Point!$A$3:$B$122,2),0)</f>
        <v>0</v>
      </c>
      <c r="BS53" s="64" t="str">
        <f t="shared" si="55"/>
        <v/>
      </c>
    </row>
    <row r="54" spans="1:71" ht="12.95" customHeight="1" x14ac:dyDescent="0.25">
      <c r="A54" s="41" t="str">
        <f t="shared" si="31"/>
        <v/>
      </c>
      <c r="B54" s="52" t="str">
        <f t="shared" si="32"/>
        <v/>
      </c>
      <c r="C54" s="34"/>
      <c r="D54" s="29"/>
      <c r="E54" s="29"/>
      <c r="F54" s="29"/>
      <c r="G54" s="31"/>
      <c r="H54" s="48"/>
      <c r="I54" s="53" t="str">
        <f t="shared" si="33"/>
        <v/>
      </c>
      <c r="J54" s="54" t="str">
        <f t="shared" si="34"/>
        <v/>
      </c>
      <c r="K54" s="54" t="str">
        <f t="shared" si="35"/>
        <v/>
      </c>
      <c r="L54" s="55" t="str">
        <f t="shared" si="36"/>
        <v/>
      </c>
      <c r="M54" s="36" t="str">
        <f t="shared" si="37"/>
        <v/>
      </c>
      <c r="N54" s="26"/>
      <c r="O54" s="43">
        <f>IF(N54,VLOOKUP(N54,Point!$A$3:$B$122,2),0)</f>
        <v>0</v>
      </c>
      <c r="P54" s="61" t="str">
        <f t="shared" si="38"/>
        <v/>
      </c>
      <c r="Q54" s="35"/>
      <c r="R54" s="26"/>
      <c r="S54" s="100"/>
      <c r="T54" s="102" t="str">
        <f t="shared" si="39"/>
        <v/>
      </c>
      <c r="U54" s="35"/>
      <c r="V54" s="29"/>
      <c r="W54" s="105"/>
      <c r="X54" s="102" t="str">
        <f t="shared" si="40"/>
        <v/>
      </c>
      <c r="Y54" s="119" t="str">
        <f t="shared" si="41"/>
        <v/>
      </c>
      <c r="Z54" s="35"/>
      <c r="AA54" s="26"/>
      <c r="AB54" s="100"/>
      <c r="AC54" s="102" t="str">
        <f t="shared" si="42"/>
        <v/>
      </c>
      <c r="AD54" s="35"/>
      <c r="AE54" s="26"/>
      <c r="AF54" s="105"/>
      <c r="AG54" s="102" t="str">
        <f t="shared" si="43"/>
        <v/>
      </c>
      <c r="AH54" s="119" t="str">
        <f t="shared" si="44"/>
        <v/>
      </c>
      <c r="AI54" s="41" t="str">
        <f t="shared" si="45"/>
        <v/>
      </c>
      <c r="AJ54" s="22" t="str">
        <f t="shared" si="46"/>
        <v/>
      </c>
      <c r="AK54" s="57">
        <f>IF(AJ54&lt;&gt;"",VLOOKUP(AJ54,Point!$A$3:$B$122,2),0)</f>
        <v>0</v>
      </c>
      <c r="AL54" s="61" t="str">
        <f t="shared" si="47"/>
        <v/>
      </c>
      <c r="AM54" s="35"/>
      <c r="AN54" s="26"/>
      <c r="AO54" s="100"/>
      <c r="AP54" s="102" t="str">
        <f t="shared" si="48"/>
        <v/>
      </c>
      <c r="AQ54" s="35"/>
      <c r="AR54" s="29"/>
      <c r="AS54" s="105"/>
      <c r="AT54" s="95" t="str">
        <f t="shared" si="49"/>
        <v/>
      </c>
      <c r="AU54" s="22" t="str">
        <f t="shared" si="50"/>
        <v/>
      </c>
      <c r="AV54" s="87">
        <f>IF(AND(AU54&lt;&gt;"",AU54&gt;Point!$I$8),AU54-Point!$I$8,0)</f>
        <v>0</v>
      </c>
      <c r="AW54" s="22">
        <f>IF(AV54&lt;&gt;0,VLOOKUP(AV54,Point!$I$11:$J$48,2),0)</f>
        <v>0</v>
      </c>
      <c r="AX54" s="26"/>
      <c r="AY54" s="22" t="str">
        <f t="shared" si="51"/>
        <v/>
      </c>
      <c r="AZ54" s="22" t="str">
        <f t="shared" si="52"/>
        <v/>
      </c>
      <c r="BA54" s="22" t="str">
        <f t="shared" si="53"/>
        <v/>
      </c>
      <c r="BB54" s="43">
        <f>IF(AY54&lt;&gt;"",VLOOKUP(BA54,Point!$A$3:$B$122,2),0)</f>
        <v>0</v>
      </c>
      <c r="BC54" s="128" t="str">
        <f t="shared" si="54"/>
        <v/>
      </c>
      <c r="BD54" s="65"/>
      <c r="BE54" s="27"/>
      <c r="BF54" s="22">
        <f t="shared" si="25"/>
        <v>0</v>
      </c>
      <c r="BG54" s="65"/>
      <c r="BH54" s="27"/>
      <c r="BI54" s="22">
        <f t="shared" si="26"/>
        <v>0</v>
      </c>
      <c r="BJ54" s="65"/>
      <c r="BK54" s="27"/>
      <c r="BL54" s="22">
        <f t="shared" si="27"/>
        <v>0</v>
      </c>
      <c r="BM54" s="65"/>
      <c r="BN54" s="27"/>
      <c r="BO54" s="150">
        <f t="shared" si="28"/>
        <v>0</v>
      </c>
      <c r="BP54" s="95" t="str">
        <f t="shared" si="29"/>
        <v/>
      </c>
      <c r="BQ54" s="22" t="str">
        <f t="shared" si="30"/>
        <v/>
      </c>
      <c r="BR54" s="57">
        <f>IF(BP54&lt;&gt;"",VLOOKUP(BQ54,Point!$A$3:$B$122,2),0)</f>
        <v>0</v>
      </c>
      <c r="BS54" s="64" t="str">
        <f t="shared" si="55"/>
        <v/>
      </c>
    </row>
    <row r="55" spans="1:71" ht="12.95" customHeight="1" x14ac:dyDescent="0.25">
      <c r="A55" s="41" t="str">
        <f t="shared" si="31"/>
        <v/>
      </c>
      <c r="B55" s="52" t="str">
        <f t="shared" si="32"/>
        <v/>
      </c>
      <c r="C55" s="34"/>
      <c r="D55" s="29"/>
      <c r="E55" s="29"/>
      <c r="F55" s="29"/>
      <c r="G55" s="31"/>
      <c r="H55" s="48"/>
      <c r="I55" s="53" t="str">
        <f t="shared" si="33"/>
        <v/>
      </c>
      <c r="J55" s="54" t="str">
        <f t="shared" si="34"/>
        <v/>
      </c>
      <c r="K55" s="54" t="str">
        <f t="shared" si="35"/>
        <v/>
      </c>
      <c r="L55" s="55" t="str">
        <f t="shared" si="36"/>
        <v/>
      </c>
      <c r="M55" s="36" t="str">
        <f t="shared" si="37"/>
        <v/>
      </c>
      <c r="N55" s="26"/>
      <c r="O55" s="43">
        <f>IF(N55,VLOOKUP(N55,Point!$A$3:$B$122,2),0)</f>
        <v>0</v>
      </c>
      <c r="P55" s="61" t="str">
        <f t="shared" si="38"/>
        <v/>
      </c>
      <c r="Q55" s="35"/>
      <c r="R55" s="26"/>
      <c r="S55" s="100"/>
      <c r="T55" s="102" t="str">
        <f t="shared" si="39"/>
        <v/>
      </c>
      <c r="U55" s="35"/>
      <c r="V55" s="29"/>
      <c r="W55" s="105"/>
      <c r="X55" s="102" t="str">
        <f t="shared" si="40"/>
        <v/>
      </c>
      <c r="Y55" s="119" t="str">
        <f t="shared" si="41"/>
        <v/>
      </c>
      <c r="Z55" s="35"/>
      <c r="AA55" s="26"/>
      <c r="AB55" s="100"/>
      <c r="AC55" s="102" t="str">
        <f t="shared" si="42"/>
        <v/>
      </c>
      <c r="AD55" s="35"/>
      <c r="AE55" s="26"/>
      <c r="AF55" s="105"/>
      <c r="AG55" s="102" t="str">
        <f t="shared" si="43"/>
        <v/>
      </c>
      <c r="AH55" s="119" t="str">
        <f t="shared" si="44"/>
        <v/>
      </c>
      <c r="AI55" s="41" t="str">
        <f t="shared" si="45"/>
        <v/>
      </c>
      <c r="AJ55" s="22" t="str">
        <f t="shared" si="46"/>
        <v/>
      </c>
      <c r="AK55" s="57">
        <f>IF(AJ55&lt;&gt;"",VLOOKUP(AJ55,Point!$A$3:$B$122,2),0)</f>
        <v>0</v>
      </c>
      <c r="AL55" s="61" t="str">
        <f t="shared" si="47"/>
        <v/>
      </c>
      <c r="AM55" s="35"/>
      <c r="AN55" s="26"/>
      <c r="AO55" s="100"/>
      <c r="AP55" s="102" t="str">
        <f t="shared" si="48"/>
        <v/>
      </c>
      <c r="AQ55" s="35"/>
      <c r="AR55" s="29"/>
      <c r="AS55" s="105"/>
      <c r="AT55" s="95" t="str">
        <f t="shared" si="49"/>
        <v/>
      </c>
      <c r="AU55" s="22" t="str">
        <f t="shared" si="50"/>
        <v/>
      </c>
      <c r="AV55" s="87">
        <f>IF(AND(AU55&lt;&gt;"",AU55&gt;Point!$I$8),AU55-Point!$I$8,0)</f>
        <v>0</v>
      </c>
      <c r="AW55" s="22">
        <f>IF(AV55&lt;&gt;0,VLOOKUP(AV55,Point!$I$11:$J$48,2),0)</f>
        <v>0</v>
      </c>
      <c r="AX55" s="26"/>
      <c r="AY55" s="22" t="str">
        <f t="shared" si="51"/>
        <v/>
      </c>
      <c r="AZ55" s="22" t="str">
        <f t="shared" si="52"/>
        <v/>
      </c>
      <c r="BA55" s="22" t="str">
        <f t="shared" si="53"/>
        <v/>
      </c>
      <c r="BB55" s="43">
        <f>IF(AY55&lt;&gt;"",VLOOKUP(BA55,Point!$A$3:$B$122,2),0)</f>
        <v>0</v>
      </c>
      <c r="BC55" s="128" t="str">
        <f t="shared" si="54"/>
        <v/>
      </c>
      <c r="BD55" s="65"/>
      <c r="BE55" s="27"/>
      <c r="BF55" s="22">
        <f t="shared" si="25"/>
        <v>0</v>
      </c>
      <c r="BG55" s="65"/>
      <c r="BH55" s="27"/>
      <c r="BI55" s="22">
        <f t="shared" si="26"/>
        <v>0</v>
      </c>
      <c r="BJ55" s="65"/>
      <c r="BK55" s="27"/>
      <c r="BL55" s="22">
        <f t="shared" si="27"/>
        <v>0</v>
      </c>
      <c r="BM55" s="65"/>
      <c r="BN55" s="27"/>
      <c r="BO55" s="150">
        <f t="shared" si="28"/>
        <v>0</v>
      </c>
      <c r="BP55" s="95" t="str">
        <f t="shared" si="29"/>
        <v/>
      </c>
      <c r="BQ55" s="22" t="str">
        <f t="shared" si="30"/>
        <v/>
      </c>
      <c r="BR55" s="57">
        <f>IF(BP55&lt;&gt;"",VLOOKUP(BQ55,Point!$A$3:$B$122,2),0)</f>
        <v>0</v>
      </c>
      <c r="BS55" s="64" t="str">
        <f t="shared" si="55"/>
        <v/>
      </c>
    </row>
    <row r="56" spans="1:71" ht="12.95" customHeight="1" x14ac:dyDescent="0.25">
      <c r="A56" s="41" t="str">
        <f t="shared" si="31"/>
        <v/>
      </c>
      <c r="B56" s="52" t="str">
        <f t="shared" si="32"/>
        <v/>
      </c>
      <c r="C56" s="34"/>
      <c r="D56" s="29"/>
      <c r="E56" s="29"/>
      <c r="F56" s="29"/>
      <c r="G56" s="31"/>
      <c r="H56" s="48"/>
      <c r="I56" s="53" t="str">
        <f t="shared" si="33"/>
        <v/>
      </c>
      <c r="J56" s="54" t="str">
        <f t="shared" si="34"/>
        <v/>
      </c>
      <c r="K56" s="54" t="str">
        <f t="shared" si="35"/>
        <v/>
      </c>
      <c r="L56" s="55" t="str">
        <f t="shared" si="36"/>
        <v/>
      </c>
      <c r="M56" s="36" t="str">
        <f t="shared" si="37"/>
        <v/>
      </c>
      <c r="N56" s="26"/>
      <c r="O56" s="43">
        <f>IF(N56,VLOOKUP(N56,Point!$A$3:$B$122,2),0)</f>
        <v>0</v>
      </c>
      <c r="P56" s="61" t="str">
        <f t="shared" si="38"/>
        <v/>
      </c>
      <c r="Q56" s="35"/>
      <c r="R56" s="26"/>
      <c r="S56" s="100"/>
      <c r="T56" s="102" t="str">
        <f t="shared" si="39"/>
        <v/>
      </c>
      <c r="U56" s="35"/>
      <c r="V56" s="29"/>
      <c r="W56" s="105"/>
      <c r="X56" s="102" t="str">
        <f t="shared" si="40"/>
        <v/>
      </c>
      <c r="Y56" s="119" t="str">
        <f t="shared" si="41"/>
        <v/>
      </c>
      <c r="Z56" s="35"/>
      <c r="AA56" s="26"/>
      <c r="AB56" s="100"/>
      <c r="AC56" s="102" t="str">
        <f t="shared" si="42"/>
        <v/>
      </c>
      <c r="AD56" s="35"/>
      <c r="AE56" s="26"/>
      <c r="AF56" s="105"/>
      <c r="AG56" s="102" t="str">
        <f t="shared" si="43"/>
        <v/>
      </c>
      <c r="AH56" s="119" t="str">
        <f t="shared" si="44"/>
        <v/>
      </c>
      <c r="AI56" s="41" t="str">
        <f t="shared" si="45"/>
        <v/>
      </c>
      <c r="AJ56" s="22" t="str">
        <f t="shared" si="46"/>
        <v/>
      </c>
      <c r="AK56" s="57">
        <f>IF(AJ56&lt;&gt;"",VLOOKUP(AJ56,Point!$A$3:$B$122,2),0)</f>
        <v>0</v>
      </c>
      <c r="AL56" s="61" t="str">
        <f t="shared" si="47"/>
        <v/>
      </c>
      <c r="AM56" s="35"/>
      <c r="AN56" s="26"/>
      <c r="AO56" s="100"/>
      <c r="AP56" s="102" t="str">
        <f t="shared" si="48"/>
        <v/>
      </c>
      <c r="AQ56" s="35"/>
      <c r="AR56" s="29"/>
      <c r="AS56" s="105"/>
      <c r="AT56" s="95" t="str">
        <f t="shared" si="49"/>
        <v/>
      </c>
      <c r="AU56" s="22" t="str">
        <f t="shared" si="50"/>
        <v/>
      </c>
      <c r="AV56" s="87">
        <f>IF(AND(AU56&lt;&gt;"",AU56&gt;Point!$I$8),AU56-Point!$I$8,0)</f>
        <v>0</v>
      </c>
      <c r="AW56" s="22">
        <f>IF(AV56&lt;&gt;0,VLOOKUP(AV56,Point!$I$11:$J$48,2),0)</f>
        <v>0</v>
      </c>
      <c r="AX56" s="26"/>
      <c r="AY56" s="22" t="str">
        <f t="shared" si="51"/>
        <v/>
      </c>
      <c r="AZ56" s="22" t="str">
        <f t="shared" si="52"/>
        <v/>
      </c>
      <c r="BA56" s="22" t="str">
        <f t="shared" si="53"/>
        <v/>
      </c>
      <c r="BB56" s="43">
        <f>IF(AY56&lt;&gt;"",VLOOKUP(BA56,Point!$A$3:$B$122,2),0)</f>
        <v>0</v>
      </c>
      <c r="BC56" s="128" t="str">
        <f t="shared" si="54"/>
        <v/>
      </c>
      <c r="BD56" s="65"/>
      <c r="BE56" s="27"/>
      <c r="BF56" s="22">
        <f t="shared" si="25"/>
        <v>0</v>
      </c>
      <c r="BG56" s="65"/>
      <c r="BH56" s="27"/>
      <c r="BI56" s="22">
        <f t="shared" si="26"/>
        <v>0</v>
      </c>
      <c r="BJ56" s="65"/>
      <c r="BK56" s="27"/>
      <c r="BL56" s="22">
        <f t="shared" si="27"/>
        <v>0</v>
      </c>
      <c r="BM56" s="65"/>
      <c r="BN56" s="27"/>
      <c r="BO56" s="150">
        <f t="shared" si="28"/>
        <v>0</v>
      </c>
      <c r="BP56" s="95" t="str">
        <f t="shared" si="29"/>
        <v/>
      </c>
      <c r="BQ56" s="22" t="str">
        <f t="shared" si="30"/>
        <v/>
      </c>
      <c r="BR56" s="57">
        <f>IF(BP56&lt;&gt;"",VLOOKUP(BQ56,Point!$A$3:$B$122,2),0)</f>
        <v>0</v>
      </c>
      <c r="BS56" s="64" t="str">
        <f t="shared" si="55"/>
        <v/>
      </c>
    </row>
    <row r="57" spans="1:71" ht="12.95" customHeight="1" x14ac:dyDescent="0.25">
      <c r="A57" s="41" t="str">
        <f t="shared" si="31"/>
        <v/>
      </c>
      <c r="B57" s="52" t="str">
        <f t="shared" si="32"/>
        <v/>
      </c>
      <c r="C57" s="34"/>
      <c r="D57" s="29"/>
      <c r="E57" s="29"/>
      <c r="F57" s="29"/>
      <c r="G57" s="31"/>
      <c r="H57" s="48"/>
      <c r="I57" s="53" t="str">
        <f t="shared" si="33"/>
        <v/>
      </c>
      <c r="J57" s="54" t="str">
        <f t="shared" si="34"/>
        <v/>
      </c>
      <c r="K57" s="54" t="str">
        <f t="shared" si="35"/>
        <v/>
      </c>
      <c r="L57" s="55" t="str">
        <f t="shared" si="36"/>
        <v/>
      </c>
      <c r="M57" s="36" t="str">
        <f t="shared" si="37"/>
        <v/>
      </c>
      <c r="N57" s="26"/>
      <c r="O57" s="43">
        <f>IF(N57,VLOOKUP(N57,Point!$A$3:$B$122,2),0)</f>
        <v>0</v>
      </c>
      <c r="P57" s="61" t="str">
        <f t="shared" si="38"/>
        <v/>
      </c>
      <c r="Q57" s="35"/>
      <c r="R57" s="26"/>
      <c r="S57" s="100"/>
      <c r="T57" s="102" t="str">
        <f t="shared" si="39"/>
        <v/>
      </c>
      <c r="U57" s="35"/>
      <c r="V57" s="29"/>
      <c r="W57" s="105"/>
      <c r="X57" s="102" t="str">
        <f t="shared" si="40"/>
        <v/>
      </c>
      <c r="Y57" s="119" t="str">
        <f t="shared" si="41"/>
        <v/>
      </c>
      <c r="Z57" s="35"/>
      <c r="AA57" s="26"/>
      <c r="AB57" s="100"/>
      <c r="AC57" s="102" t="str">
        <f t="shared" si="42"/>
        <v/>
      </c>
      <c r="AD57" s="35"/>
      <c r="AE57" s="26"/>
      <c r="AF57" s="105"/>
      <c r="AG57" s="102" t="str">
        <f t="shared" si="43"/>
        <v/>
      </c>
      <c r="AH57" s="119" t="str">
        <f t="shared" si="44"/>
        <v/>
      </c>
      <c r="AI57" s="41" t="str">
        <f t="shared" si="45"/>
        <v/>
      </c>
      <c r="AJ57" s="22" t="str">
        <f t="shared" si="46"/>
        <v/>
      </c>
      <c r="AK57" s="57">
        <f>IF(AJ57&lt;&gt;"",VLOOKUP(AJ57,Point!$A$3:$B$122,2),0)</f>
        <v>0</v>
      </c>
      <c r="AL57" s="61" t="str">
        <f t="shared" si="47"/>
        <v/>
      </c>
      <c r="AM57" s="35"/>
      <c r="AN57" s="26"/>
      <c r="AO57" s="100"/>
      <c r="AP57" s="102" t="str">
        <f t="shared" si="48"/>
        <v/>
      </c>
      <c r="AQ57" s="35"/>
      <c r="AR57" s="29"/>
      <c r="AS57" s="105"/>
      <c r="AT57" s="95" t="str">
        <f t="shared" si="49"/>
        <v/>
      </c>
      <c r="AU57" s="22" t="str">
        <f t="shared" si="50"/>
        <v/>
      </c>
      <c r="AV57" s="87">
        <f>IF(AND(AU57&lt;&gt;"",AU57&gt;Point!$I$8),AU57-Point!$I$8,0)</f>
        <v>0</v>
      </c>
      <c r="AW57" s="22">
        <f>IF(AV57&lt;&gt;0,VLOOKUP(AV57,Point!$I$11:$J$48,2),0)</f>
        <v>0</v>
      </c>
      <c r="AX57" s="26"/>
      <c r="AY57" s="22" t="str">
        <f t="shared" si="51"/>
        <v/>
      </c>
      <c r="AZ57" s="22" t="str">
        <f t="shared" si="52"/>
        <v/>
      </c>
      <c r="BA57" s="22" t="str">
        <f t="shared" si="53"/>
        <v/>
      </c>
      <c r="BB57" s="43">
        <f>IF(AY57&lt;&gt;"",VLOOKUP(BA57,Point!$A$3:$B$122,2),0)</f>
        <v>0</v>
      </c>
      <c r="BC57" s="128" t="str">
        <f t="shared" si="54"/>
        <v/>
      </c>
      <c r="BD57" s="65"/>
      <c r="BE57" s="27"/>
      <c r="BF57" s="22">
        <f t="shared" si="25"/>
        <v>0</v>
      </c>
      <c r="BG57" s="65"/>
      <c r="BH57" s="27"/>
      <c r="BI57" s="22">
        <f t="shared" si="26"/>
        <v>0</v>
      </c>
      <c r="BJ57" s="65"/>
      <c r="BK57" s="27"/>
      <c r="BL57" s="22">
        <f t="shared" si="27"/>
        <v>0</v>
      </c>
      <c r="BM57" s="65"/>
      <c r="BN57" s="27"/>
      <c r="BO57" s="150">
        <f t="shared" si="28"/>
        <v>0</v>
      </c>
      <c r="BP57" s="95" t="str">
        <f t="shared" si="29"/>
        <v/>
      </c>
      <c r="BQ57" s="22" t="str">
        <f t="shared" si="30"/>
        <v/>
      </c>
      <c r="BR57" s="57">
        <f>IF(BP57&lt;&gt;"",VLOOKUP(BQ57,Point!$A$3:$B$122,2),0)</f>
        <v>0</v>
      </c>
      <c r="BS57" s="64" t="str">
        <f t="shared" si="55"/>
        <v/>
      </c>
    </row>
    <row r="58" spans="1:71" ht="12.95" customHeight="1" x14ac:dyDescent="0.25">
      <c r="A58" s="41" t="str">
        <f t="shared" si="31"/>
        <v/>
      </c>
      <c r="B58" s="52" t="str">
        <f t="shared" si="32"/>
        <v/>
      </c>
      <c r="C58" s="34"/>
      <c r="D58" s="29"/>
      <c r="E58" s="29"/>
      <c r="F58" s="29"/>
      <c r="G58" s="31"/>
      <c r="H58" s="48"/>
      <c r="I58" s="53" t="str">
        <f t="shared" si="33"/>
        <v/>
      </c>
      <c r="J58" s="54" t="str">
        <f t="shared" si="34"/>
        <v/>
      </c>
      <c r="K58" s="54" t="str">
        <f t="shared" si="35"/>
        <v/>
      </c>
      <c r="L58" s="55" t="str">
        <f t="shared" si="36"/>
        <v/>
      </c>
      <c r="M58" s="36" t="str">
        <f t="shared" si="37"/>
        <v/>
      </c>
      <c r="N58" s="26"/>
      <c r="O58" s="43">
        <f>IF(N58,VLOOKUP(N58,Point!$A$3:$B$122,2),0)</f>
        <v>0</v>
      </c>
      <c r="P58" s="61" t="str">
        <f t="shared" si="38"/>
        <v/>
      </c>
      <c r="Q58" s="35"/>
      <c r="R58" s="26"/>
      <c r="S58" s="100"/>
      <c r="T58" s="102" t="str">
        <f t="shared" si="39"/>
        <v/>
      </c>
      <c r="U58" s="35"/>
      <c r="V58" s="29"/>
      <c r="W58" s="105"/>
      <c r="X58" s="102" t="str">
        <f t="shared" si="40"/>
        <v/>
      </c>
      <c r="Y58" s="119" t="str">
        <f t="shared" si="41"/>
        <v/>
      </c>
      <c r="Z58" s="35"/>
      <c r="AA58" s="26"/>
      <c r="AB58" s="100"/>
      <c r="AC58" s="102" t="str">
        <f t="shared" si="42"/>
        <v/>
      </c>
      <c r="AD58" s="35"/>
      <c r="AE58" s="26"/>
      <c r="AF58" s="105"/>
      <c r="AG58" s="102" t="str">
        <f t="shared" si="43"/>
        <v/>
      </c>
      <c r="AH58" s="119" t="str">
        <f t="shared" si="44"/>
        <v/>
      </c>
      <c r="AI58" s="41" t="str">
        <f t="shared" si="45"/>
        <v/>
      </c>
      <c r="AJ58" s="22" t="str">
        <f t="shared" si="46"/>
        <v/>
      </c>
      <c r="AK58" s="57">
        <f>IF(AJ58&lt;&gt;"",VLOOKUP(AJ58,Point!$A$3:$B$122,2),0)</f>
        <v>0</v>
      </c>
      <c r="AL58" s="61" t="str">
        <f t="shared" si="47"/>
        <v/>
      </c>
      <c r="AM58" s="35"/>
      <c r="AN58" s="26"/>
      <c r="AO58" s="100"/>
      <c r="AP58" s="102" t="str">
        <f t="shared" si="48"/>
        <v/>
      </c>
      <c r="AQ58" s="35"/>
      <c r="AR58" s="29"/>
      <c r="AS58" s="105"/>
      <c r="AT58" s="95" t="str">
        <f t="shared" si="49"/>
        <v/>
      </c>
      <c r="AU58" s="22" t="str">
        <f t="shared" si="50"/>
        <v/>
      </c>
      <c r="AV58" s="87">
        <f>IF(AND(AU58&lt;&gt;"",AU58&gt;Point!$I$8),AU58-Point!$I$8,0)</f>
        <v>0</v>
      </c>
      <c r="AW58" s="22">
        <f>IF(AV58&lt;&gt;0,VLOOKUP(AV58,Point!$I$11:$J$48,2),0)</f>
        <v>0</v>
      </c>
      <c r="AX58" s="26"/>
      <c r="AY58" s="22" t="str">
        <f t="shared" si="51"/>
        <v/>
      </c>
      <c r="AZ58" s="22" t="str">
        <f t="shared" si="52"/>
        <v/>
      </c>
      <c r="BA58" s="22" t="str">
        <f t="shared" si="53"/>
        <v/>
      </c>
      <c r="BB58" s="43">
        <f>IF(AY58&lt;&gt;"",VLOOKUP(BA58,Point!$A$3:$B$122,2),0)</f>
        <v>0</v>
      </c>
      <c r="BC58" s="128" t="str">
        <f t="shared" si="54"/>
        <v/>
      </c>
      <c r="BD58" s="65"/>
      <c r="BE58" s="27"/>
      <c r="BF58" s="22">
        <f t="shared" si="25"/>
        <v>0</v>
      </c>
      <c r="BG58" s="65"/>
      <c r="BH58" s="27"/>
      <c r="BI58" s="22">
        <f t="shared" si="26"/>
        <v>0</v>
      </c>
      <c r="BJ58" s="65"/>
      <c r="BK58" s="27"/>
      <c r="BL58" s="22">
        <f t="shared" si="27"/>
        <v>0</v>
      </c>
      <c r="BM58" s="65"/>
      <c r="BN58" s="27"/>
      <c r="BO58" s="150">
        <f t="shared" si="28"/>
        <v>0</v>
      </c>
      <c r="BP58" s="95" t="str">
        <f t="shared" si="29"/>
        <v/>
      </c>
      <c r="BQ58" s="22" t="str">
        <f t="shared" si="30"/>
        <v/>
      </c>
      <c r="BR58" s="57">
        <f>IF(BP58&lt;&gt;"",VLOOKUP(BQ58,Point!$A$3:$B$122,2),0)</f>
        <v>0</v>
      </c>
      <c r="BS58" s="64" t="str">
        <f t="shared" si="55"/>
        <v/>
      </c>
    </row>
    <row r="59" spans="1:71" ht="12.95" customHeight="1" x14ac:dyDescent="0.25">
      <c r="A59" s="41" t="str">
        <f t="shared" si="31"/>
        <v/>
      </c>
      <c r="B59" s="52" t="str">
        <f t="shared" si="32"/>
        <v/>
      </c>
      <c r="C59" s="34"/>
      <c r="D59" s="29"/>
      <c r="E59" s="29"/>
      <c r="F59" s="29"/>
      <c r="G59" s="31"/>
      <c r="H59" s="48"/>
      <c r="I59" s="53" t="str">
        <f t="shared" si="33"/>
        <v/>
      </c>
      <c r="J59" s="54" t="str">
        <f t="shared" si="34"/>
        <v/>
      </c>
      <c r="K59" s="54" t="str">
        <f t="shared" si="35"/>
        <v/>
      </c>
      <c r="L59" s="55" t="str">
        <f t="shared" si="36"/>
        <v/>
      </c>
      <c r="M59" s="36" t="str">
        <f t="shared" si="37"/>
        <v/>
      </c>
      <c r="N59" s="26"/>
      <c r="O59" s="43">
        <f>IF(N59,VLOOKUP(N59,Point!$A$3:$B$122,2),0)</f>
        <v>0</v>
      </c>
      <c r="P59" s="61" t="str">
        <f t="shared" si="38"/>
        <v/>
      </c>
      <c r="Q59" s="35"/>
      <c r="R59" s="26"/>
      <c r="S59" s="100"/>
      <c r="T59" s="102" t="str">
        <f t="shared" si="39"/>
        <v/>
      </c>
      <c r="U59" s="35"/>
      <c r="V59" s="29"/>
      <c r="W59" s="105"/>
      <c r="X59" s="102" t="str">
        <f t="shared" si="40"/>
        <v/>
      </c>
      <c r="Y59" s="119" t="str">
        <f t="shared" si="41"/>
        <v/>
      </c>
      <c r="Z59" s="35"/>
      <c r="AA59" s="26"/>
      <c r="AB59" s="100"/>
      <c r="AC59" s="102" t="str">
        <f t="shared" si="42"/>
        <v/>
      </c>
      <c r="AD59" s="35"/>
      <c r="AE59" s="26"/>
      <c r="AF59" s="105"/>
      <c r="AG59" s="102" t="str">
        <f t="shared" si="43"/>
        <v/>
      </c>
      <c r="AH59" s="119" t="str">
        <f t="shared" si="44"/>
        <v/>
      </c>
      <c r="AI59" s="41" t="str">
        <f t="shared" si="45"/>
        <v/>
      </c>
      <c r="AJ59" s="22" t="str">
        <f t="shared" si="46"/>
        <v/>
      </c>
      <c r="AK59" s="57">
        <f>IF(AJ59&lt;&gt;"",VLOOKUP(AJ59,Point!$A$3:$B$122,2),0)</f>
        <v>0</v>
      </c>
      <c r="AL59" s="61" t="str">
        <f t="shared" si="47"/>
        <v/>
      </c>
      <c r="AM59" s="35"/>
      <c r="AN59" s="26"/>
      <c r="AO59" s="100"/>
      <c r="AP59" s="102" t="str">
        <f t="shared" si="48"/>
        <v/>
      </c>
      <c r="AQ59" s="35"/>
      <c r="AR59" s="29"/>
      <c r="AS59" s="105"/>
      <c r="AT59" s="95" t="str">
        <f t="shared" si="49"/>
        <v/>
      </c>
      <c r="AU59" s="22" t="str">
        <f t="shared" si="50"/>
        <v/>
      </c>
      <c r="AV59" s="87">
        <f>IF(AND(AU59&lt;&gt;"",AU59&gt;Point!$I$8),AU59-Point!$I$8,0)</f>
        <v>0</v>
      </c>
      <c r="AW59" s="22">
        <f>IF(AV59&lt;&gt;0,VLOOKUP(AV59,Point!$I$11:$J$48,2),0)</f>
        <v>0</v>
      </c>
      <c r="AX59" s="26"/>
      <c r="AY59" s="22" t="str">
        <f t="shared" si="51"/>
        <v/>
      </c>
      <c r="AZ59" s="22" t="str">
        <f t="shared" si="52"/>
        <v/>
      </c>
      <c r="BA59" s="22" t="str">
        <f t="shared" si="53"/>
        <v/>
      </c>
      <c r="BB59" s="43">
        <f>IF(AY59&lt;&gt;"",VLOOKUP(BA59,Point!$A$3:$B$122,2),0)</f>
        <v>0</v>
      </c>
      <c r="BC59" s="128" t="str">
        <f t="shared" si="54"/>
        <v/>
      </c>
      <c r="BD59" s="65"/>
      <c r="BE59" s="27"/>
      <c r="BF59" s="22">
        <f t="shared" si="25"/>
        <v>0</v>
      </c>
      <c r="BG59" s="65"/>
      <c r="BH59" s="27"/>
      <c r="BI59" s="22">
        <f t="shared" si="26"/>
        <v>0</v>
      </c>
      <c r="BJ59" s="65"/>
      <c r="BK59" s="27"/>
      <c r="BL59" s="22">
        <f t="shared" si="27"/>
        <v>0</v>
      </c>
      <c r="BM59" s="65"/>
      <c r="BN59" s="27"/>
      <c r="BO59" s="150">
        <f t="shared" si="28"/>
        <v>0</v>
      </c>
      <c r="BP59" s="95" t="str">
        <f t="shared" si="29"/>
        <v/>
      </c>
      <c r="BQ59" s="22" t="str">
        <f t="shared" si="30"/>
        <v/>
      </c>
      <c r="BR59" s="57">
        <f>IF(BP59&lt;&gt;"",VLOOKUP(BQ59,Point!$A$3:$B$122,2),0)</f>
        <v>0</v>
      </c>
      <c r="BS59" s="64" t="str">
        <f t="shared" si="55"/>
        <v/>
      </c>
    </row>
    <row r="60" spans="1:71" ht="12.95" customHeight="1" x14ac:dyDescent="0.25">
      <c r="A60" s="41" t="str">
        <f t="shared" si="31"/>
        <v/>
      </c>
      <c r="B60" s="52" t="str">
        <f t="shared" si="32"/>
        <v/>
      </c>
      <c r="C60" s="34"/>
      <c r="D60" s="29"/>
      <c r="E60" s="29"/>
      <c r="F60" s="29"/>
      <c r="G60" s="31"/>
      <c r="H60" s="48"/>
      <c r="I60" s="53" t="str">
        <f t="shared" si="33"/>
        <v/>
      </c>
      <c r="J60" s="54" t="str">
        <f t="shared" si="34"/>
        <v/>
      </c>
      <c r="K60" s="54" t="str">
        <f t="shared" si="35"/>
        <v/>
      </c>
      <c r="L60" s="55" t="str">
        <f t="shared" si="36"/>
        <v/>
      </c>
      <c r="M60" s="36" t="str">
        <f t="shared" si="37"/>
        <v/>
      </c>
      <c r="N60" s="26"/>
      <c r="O60" s="43">
        <f>IF(N60,VLOOKUP(N60,Point!$A$3:$B$122,2),0)</f>
        <v>0</v>
      </c>
      <c r="P60" s="61" t="str">
        <f t="shared" si="38"/>
        <v/>
      </c>
      <c r="Q60" s="35"/>
      <c r="R60" s="26"/>
      <c r="S60" s="100"/>
      <c r="T60" s="102" t="str">
        <f t="shared" si="39"/>
        <v/>
      </c>
      <c r="U60" s="35"/>
      <c r="V60" s="29"/>
      <c r="W60" s="105"/>
      <c r="X60" s="102" t="str">
        <f t="shared" si="40"/>
        <v/>
      </c>
      <c r="Y60" s="119" t="str">
        <f t="shared" si="41"/>
        <v/>
      </c>
      <c r="Z60" s="35"/>
      <c r="AA60" s="26"/>
      <c r="AB60" s="100"/>
      <c r="AC60" s="102" t="str">
        <f t="shared" si="42"/>
        <v/>
      </c>
      <c r="AD60" s="35"/>
      <c r="AE60" s="26"/>
      <c r="AF60" s="105"/>
      <c r="AG60" s="102" t="str">
        <f t="shared" si="43"/>
        <v/>
      </c>
      <c r="AH60" s="119" t="str">
        <f t="shared" si="44"/>
        <v/>
      </c>
      <c r="AI60" s="41" t="str">
        <f t="shared" si="45"/>
        <v/>
      </c>
      <c r="AJ60" s="22" t="str">
        <f t="shared" si="46"/>
        <v/>
      </c>
      <c r="AK60" s="57">
        <f>IF(AJ60&lt;&gt;"",VLOOKUP(AJ60,Point!$A$3:$B$122,2),0)</f>
        <v>0</v>
      </c>
      <c r="AL60" s="61" t="str">
        <f t="shared" si="47"/>
        <v/>
      </c>
      <c r="AM60" s="35"/>
      <c r="AN60" s="26"/>
      <c r="AO60" s="100"/>
      <c r="AP60" s="102" t="str">
        <f t="shared" si="48"/>
        <v/>
      </c>
      <c r="AQ60" s="35"/>
      <c r="AR60" s="29"/>
      <c r="AS60" s="105"/>
      <c r="AT60" s="95" t="str">
        <f t="shared" si="49"/>
        <v/>
      </c>
      <c r="AU60" s="22" t="str">
        <f t="shared" si="50"/>
        <v/>
      </c>
      <c r="AV60" s="87">
        <f>IF(AND(AU60&lt;&gt;"",AU60&gt;Point!$I$8),AU60-Point!$I$8,0)</f>
        <v>0</v>
      </c>
      <c r="AW60" s="22">
        <f>IF(AV60&lt;&gt;0,VLOOKUP(AV60,Point!$I$11:$J$48,2),0)</f>
        <v>0</v>
      </c>
      <c r="AX60" s="26"/>
      <c r="AY60" s="22" t="str">
        <f t="shared" si="51"/>
        <v/>
      </c>
      <c r="AZ60" s="22" t="str">
        <f t="shared" si="52"/>
        <v/>
      </c>
      <c r="BA60" s="22" t="str">
        <f t="shared" si="53"/>
        <v/>
      </c>
      <c r="BB60" s="43">
        <f>IF(AY60&lt;&gt;"",VLOOKUP(BA60,Point!$A$3:$B$122,2),0)</f>
        <v>0</v>
      </c>
      <c r="BC60" s="128" t="str">
        <f t="shared" si="54"/>
        <v/>
      </c>
      <c r="BD60" s="65"/>
      <c r="BE60" s="27"/>
      <c r="BF60" s="22">
        <f t="shared" si="25"/>
        <v>0</v>
      </c>
      <c r="BG60" s="65"/>
      <c r="BH60" s="27"/>
      <c r="BI60" s="22">
        <f t="shared" si="26"/>
        <v>0</v>
      </c>
      <c r="BJ60" s="65"/>
      <c r="BK60" s="27"/>
      <c r="BL60" s="22">
        <f t="shared" si="27"/>
        <v>0</v>
      </c>
      <c r="BM60" s="65"/>
      <c r="BN60" s="27"/>
      <c r="BO60" s="150">
        <f t="shared" si="28"/>
        <v>0</v>
      </c>
      <c r="BP60" s="95" t="str">
        <f t="shared" si="29"/>
        <v/>
      </c>
      <c r="BQ60" s="22" t="str">
        <f t="shared" si="30"/>
        <v/>
      </c>
      <c r="BR60" s="57">
        <f>IF(BP60&lt;&gt;"",VLOOKUP(BQ60,Point!$A$3:$B$122,2),0)</f>
        <v>0</v>
      </c>
      <c r="BS60" s="64" t="str">
        <f t="shared" si="55"/>
        <v/>
      </c>
    </row>
    <row r="61" spans="1:71" ht="12.95" customHeight="1" x14ac:dyDescent="0.25">
      <c r="A61" s="41" t="str">
        <f t="shared" si="31"/>
        <v/>
      </c>
      <c r="B61" s="52" t="str">
        <f t="shared" si="32"/>
        <v/>
      </c>
      <c r="C61" s="34"/>
      <c r="D61" s="29"/>
      <c r="E61" s="29"/>
      <c r="F61" s="29"/>
      <c r="G61" s="31"/>
      <c r="H61" s="48"/>
      <c r="I61" s="53" t="str">
        <f t="shared" si="33"/>
        <v/>
      </c>
      <c r="J61" s="54" t="str">
        <f t="shared" si="34"/>
        <v/>
      </c>
      <c r="K61" s="54" t="str">
        <f t="shared" si="35"/>
        <v/>
      </c>
      <c r="L61" s="55" t="str">
        <f t="shared" si="36"/>
        <v/>
      </c>
      <c r="M61" s="36" t="str">
        <f t="shared" si="37"/>
        <v/>
      </c>
      <c r="N61" s="26"/>
      <c r="O61" s="43">
        <f>IF(N61,VLOOKUP(N61,Point!$A$3:$B$122,2),0)</f>
        <v>0</v>
      </c>
      <c r="P61" s="61" t="str">
        <f t="shared" si="38"/>
        <v/>
      </c>
      <c r="Q61" s="35"/>
      <c r="R61" s="26"/>
      <c r="S61" s="100"/>
      <c r="T61" s="102" t="str">
        <f t="shared" si="39"/>
        <v/>
      </c>
      <c r="U61" s="35"/>
      <c r="V61" s="29"/>
      <c r="W61" s="105"/>
      <c r="X61" s="102" t="str">
        <f t="shared" si="40"/>
        <v/>
      </c>
      <c r="Y61" s="119" t="str">
        <f t="shared" si="41"/>
        <v/>
      </c>
      <c r="Z61" s="35"/>
      <c r="AA61" s="26"/>
      <c r="AB61" s="100"/>
      <c r="AC61" s="102" t="str">
        <f t="shared" si="42"/>
        <v/>
      </c>
      <c r="AD61" s="35"/>
      <c r="AE61" s="26"/>
      <c r="AF61" s="105"/>
      <c r="AG61" s="102" t="str">
        <f t="shared" si="43"/>
        <v/>
      </c>
      <c r="AH61" s="119" t="str">
        <f t="shared" si="44"/>
        <v/>
      </c>
      <c r="AI61" s="41" t="str">
        <f t="shared" si="45"/>
        <v/>
      </c>
      <c r="AJ61" s="22" t="str">
        <f t="shared" si="46"/>
        <v/>
      </c>
      <c r="AK61" s="57">
        <f>IF(AJ61&lt;&gt;"",VLOOKUP(AJ61,Point!$A$3:$B$122,2),0)</f>
        <v>0</v>
      </c>
      <c r="AL61" s="61" t="str">
        <f t="shared" si="47"/>
        <v/>
      </c>
      <c r="AM61" s="35"/>
      <c r="AN61" s="26"/>
      <c r="AO61" s="100"/>
      <c r="AP61" s="102" t="str">
        <f t="shared" si="48"/>
        <v/>
      </c>
      <c r="AQ61" s="35"/>
      <c r="AR61" s="29"/>
      <c r="AS61" s="105"/>
      <c r="AT61" s="95" t="str">
        <f t="shared" si="49"/>
        <v/>
      </c>
      <c r="AU61" s="22" t="str">
        <f t="shared" si="50"/>
        <v/>
      </c>
      <c r="AV61" s="87">
        <f>IF(AND(AU61&lt;&gt;"",AU61&gt;Point!$I$8),AU61-Point!$I$8,0)</f>
        <v>0</v>
      </c>
      <c r="AW61" s="22">
        <f>IF(AV61&lt;&gt;0,VLOOKUP(AV61,Point!$I$11:$J$48,2),0)</f>
        <v>0</v>
      </c>
      <c r="AX61" s="26"/>
      <c r="AY61" s="22" t="str">
        <f t="shared" si="51"/>
        <v/>
      </c>
      <c r="AZ61" s="22" t="str">
        <f t="shared" si="52"/>
        <v/>
      </c>
      <c r="BA61" s="22" t="str">
        <f t="shared" si="53"/>
        <v/>
      </c>
      <c r="BB61" s="43">
        <f>IF(AY61&lt;&gt;"",VLOOKUP(BA61,Point!$A$3:$B$122,2),0)</f>
        <v>0</v>
      </c>
      <c r="BC61" s="128" t="str">
        <f t="shared" si="54"/>
        <v/>
      </c>
      <c r="BD61" s="65"/>
      <c r="BE61" s="27"/>
      <c r="BF61" s="22">
        <f t="shared" si="25"/>
        <v>0</v>
      </c>
      <c r="BG61" s="65"/>
      <c r="BH61" s="27"/>
      <c r="BI61" s="22">
        <f t="shared" si="26"/>
        <v>0</v>
      </c>
      <c r="BJ61" s="65"/>
      <c r="BK61" s="27"/>
      <c r="BL61" s="22">
        <f t="shared" si="27"/>
        <v>0</v>
      </c>
      <c r="BM61" s="65"/>
      <c r="BN61" s="27"/>
      <c r="BO61" s="150">
        <f t="shared" si="28"/>
        <v>0</v>
      </c>
      <c r="BP61" s="95" t="str">
        <f t="shared" si="29"/>
        <v/>
      </c>
      <c r="BQ61" s="22" t="str">
        <f t="shared" si="30"/>
        <v/>
      </c>
      <c r="BR61" s="57">
        <f>IF(BP61&lt;&gt;"",VLOOKUP(BQ61,Point!$A$3:$B$122,2),0)</f>
        <v>0</v>
      </c>
      <c r="BS61" s="64" t="str">
        <f t="shared" si="55"/>
        <v/>
      </c>
    </row>
    <row r="62" spans="1:71" ht="12.95" customHeight="1" x14ac:dyDescent="0.25">
      <c r="A62" s="41" t="str">
        <f t="shared" si="31"/>
        <v/>
      </c>
      <c r="B62" s="52" t="str">
        <f t="shared" si="32"/>
        <v/>
      </c>
      <c r="C62" s="34"/>
      <c r="D62" s="29"/>
      <c r="E62" s="29"/>
      <c r="F62" s="29"/>
      <c r="G62" s="31"/>
      <c r="H62" s="48"/>
      <c r="I62" s="53" t="str">
        <f t="shared" si="33"/>
        <v/>
      </c>
      <c r="J62" s="54" t="str">
        <f t="shared" si="34"/>
        <v/>
      </c>
      <c r="K62" s="54" t="str">
        <f t="shared" si="35"/>
        <v/>
      </c>
      <c r="L62" s="55" t="str">
        <f t="shared" si="36"/>
        <v/>
      </c>
      <c r="M62" s="36" t="str">
        <f t="shared" si="37"/>
        <v/>
      </c>
      <c r="N62" s="26"/>
      <c r="O62" s="43">
        <f>IF(N62,VLOOKUP(N62,Point!$A$3:$B$122,2),0)</f>
        <v>0</v>
      </c>
      <c r="P62" s="61" t="str">
        <f t="shared" si="38"/>
        <v/>
      </c>
      <c r="Q62" s="35"/>
      <c r="R62" s="26"/>
      <c r="S62" s="100"/>
      <c r="T62" s="102" t="str">
        <f t="shared" si="39"/>
        <v/>
      </c>
      <c r="U62" s="35"/>
      <c r="V62" s="29"/>
      <c r="W62" s="105"/>
      <c r="X62" s="102" t="str">
        <f t="shared" si="40"/>
        <v/>
      </c>
      <c r="Y62" s="119" t="str">
        <f t="shared" si="41"/>
        <v/>
      </c>
      <c r="Z62" s="35"/>
      <c r="AA62" s="26"/>
      <c r="AB62" s="100"/>
      <c r="AC62" s="102" t="str">
        <f t="shared" si="42"/>
        <v/>
      </c>
      <c r="AD62" s="35"/>
      <c r="AE62" s="26"/>
      <c r="AF62" s="105"/>
      <c r="AG62" s="102" t="str">
        <f t="shared" si="43"/>
        <v/>
      </c>
      <c r="AH62" s="119" t="str">
        <f t="shared" si="44"/>
        <v/>
      </c>
      <c r="AI62" s="41" t="str">
        <f t="shared" si="45"/>
        <v/>
      </c>
      <c r="AJ62" s="22" t="str">
        <f t="shared" si="46"/>
        <v/>
      </c>
      <c r="AK62" s="57">
        <f>IF(AJ62&lt;&gt;"",VLOOKUP(AJ62,Point!$A$3:$B$122,2),0)</f>
        <v>0</v>
      </c>
      <c r="AL62" s="61" t="str">
        <f t="shared" si="47"/>
        <v/>
      </c>
      <c r="AM62" s="35"/>
      <c r="AN62" s="26"/>
      <c r="AO62" s="100"/>
      <c r="AP62" s="102" t="str">
        <f t="shared" si="48"/>
        <v/>
      </c>
      <c r="AQ62" s="35"/>
      <c r="AR62" s="29"/>
      <c r="AS62" s="105"/>
      <c r="AT62" s="95" t="str">
        <f t="shared" si="49"/>
        <v/>
      </c>
      <c r="AU62" s="22" t="str">
        <f t="shared" si="50"/>
        <v/>
      </c>
      <c r="AV62" s="87">
        <f>IF(AND(AU62&lt;&gt;"",AU62&gt;Point!$I$8),AU62-Point!$I$8,0)</f>
        <v>0</v>
      </c>
      <c r="AW62" s="22">
        <f>IF(AV62&lt;&gt;0,VLOOKUP(AV62,Point!$I$11:$J$48,2),0)</f>
        <v>0</v>
      </c>
      <c r="AX62" s="26"/>
      <c r="AY62" s="22" t="str">
        <f t="shared" si="51"/>
        <v/>
      </c>
      <c r="AZ62" s="22" t="str">
        <f t="shared" si="52"/>
        <v/>
      </c>
      <c r="BA62" s="22" t="str">
        <f t="shared" si="53"/>
        <v/>
      </c>
      <c r="BB62" s="43">
        <f>IF(AY62&lt;&gt;"",VLOOKUP(BA62,Point!$A$3:$B$122,2),0)</f>
        <v>0</v>
      </c>
      <c r="BC62" s="128" t="str">
        <f t="shared" si="54"/>
        <v/>
      </c>
      <c r="BD62" s="65"/>
      <c r="BE62" s="27"/>
      <c r="BF62" s="22">
        <f t="shared" si="25"/>
        <v>0</v>
      </c>
      <c r="BG62" s="65"/>
      <c r="BH62" s="27"/>
      <c r="BI62" s="22">
        <f t="shared" si="26"/>
        <v>0</v>
      </c>
      <c r="BJ62" s="65"/>
      <c r="BK62" s="27"/>
      <c r="BL62" s="22">
        <f t="shared" si="27"/>
        <v>0</v>
      </c>
      <c r="BM62" s="65"/>
      <c r="BN62" s="27"/>
      <c r="BO62" s="150">
        <f t="shared" si="28"/>
        <v>0</v>
      </c>
      <c r="BP62" s="95" t="str">
        <f t="shared" si="29"/>
        <v/>
      </c>
      <c r="BQ62" s="22" t="str">
        <f t="shared" si="30"/>
        <v/>
      </c>
      <c r="BR62" s="57">
        <f>IF(BP62&lt;&gt;"",VLOOKUP(BQ62,Point!$A$3:$B$122,2),0)</f>
        <v>0</v>
      </c>
      <c r="BS62" s="64" t="str">
        <f t="shared" si="55"/>
        <v/>
      </c>
    </row>
    <row r="63" spans="1:71" ht="12.95" customHeight="1" x14ac:dyDescent="0.25">
      <c r="A63" s="41" t="str">
        <f t="shared" si="31"/>
        <v/>
      </c>
      <c r="B63" s="52" t="str">
        <f t="shared" si="32"/>
        <v/>
      </c>
      <c r="C63" s="34"/>
      <c r="D63" s="29"/>
      <c r="E63" s="29"/>
      <c r="F63" s="29"/>
      <c r="G63" s="31"/>
      <c r="H63" s="48"/>
      <c r="I63" s="53" t="str">
        <f t="shared" si="33"/>
        <v/>
      </c>
      <c r="J63" s="54" t="str">
        <f t="shared" si="34"/>
        <v/>
      </c>
      <c r="K63" s="54" t="str">
        <f t="shared" si="35"/>
        <v/>
      </c>
      <c r="L63" s="55" t="str">
        <f t="shared" si="36"/>
        <v/>
      </c>
      <c r="M63" s="36" t="str">
        <f t="shared" si="37"/>
        <v/>
      </c>
      <c r="N63" s="26"/>
      <c r="O63" s="43">
        <f>IF(N63,VLOOKUP(N63,Point!$A$3:$B$122,2),0)</f>
        <v>0</v>
      </c>
      <c r="P63" s="61" t="str">
        <f t="shared" si="38"/>
        <v/>
      </c>
      <c r="Q63" s="35"/>
      <c r="R63" s="26"/>
      <c r="S63" s="100"/>
      <c r="T63" s="102" t="str">
        <f t="shared" si="39"/>
        <v/>
      </c>
      <c r="U63" s="35"/>
      <c r="V63" s="29"/>
      <c r="W63" s="105"/>
      <c r="X63" s="102" t="str">
        <f t="shared" si="40"/>
        <v/>
      </c>
      <c r="Y63" s="119" t="str">
        <f t="shared" si="41"/>
        <v/>
      </c>
      <c r="Z63" s="35"/>
      <c r="AA63" s="26"/>
      <c r="AB63" s="100"/>
      <c r="AC63" s="102" t="str">
        <f t="shared" si="42"/>
        <v/>
      </c>
      <c r="AD63" s="35"/>
      <c r="AE63" s="26"/>
      <c r="AF63" s="105"/>
      <c r="AG63" s="102" t="str">
        <f t="shared" si="43"/>
        <v/>
      </c>
      <c r="AH63" s="119" t="str">
        <f t="shared" si="44"/>
        <v/>
      </c>
      <c r="AI63" s="41" t="str">
        <f t="shared" si="45"/>
        <v/>
      </c>
      <c r="AJ63" s="22" t="str">
        <f t="shared" si="46"/>
        <v/>
      </c>
      <c r="AK63" s="57">
        <f>IF(AJ63&lt;&gt;"",VLOOKUP(AJ63,Point!$A$3:$B$122,2),0)</f>
        <v>0</v>
      </c>
      <c r="AL63" s="61" t="str">
        <f t="shared" si="47"/>
        <v/>
      </c>
      <c r="AM63" s="35"/>
      <c r="AN63" s="26"/>
      <c r="AO63" s="100"/>
      <c r="AP63" s="102" t="str">
        <f t="shared" si="48"/>
        <v/>
      </c>
      <c r="AQ63" s="35"/>
      <c r="AR63" s="29"/>
      <c r="AS63" s="105"/>
      <c r="AT63" s="95" t="str">
        <f t="shared" si="49"/>
        <v/>
      </c>
      <c r="AU63" s="22" t="str">
        <f t="shared" si="50"/>
        <v/>
      </c>
      <c r="AV63" s="87">
        <f>IF(AND(AU63&lt;&gt;"",AU63&gt;Point!$I$8),AU63-Point!$I$8,0)</f>
        <v>0</v>
      </c>
      <c r="AW63" s="22">
        <f>IF(AV63&lt;&gt;0,VLOOKUP(AV63,Point!$I$11:$J$48,2),0)</f>
        <v>0</v>
      </c>
      <c r="AX63" s="26"/>
      <c r="AY63" s="22" t="str">
        <f t="shared" si="51"/>
        <v/>
      </c>
      <c r="AZ63" s="22" t="str">
        <f t="shared" si="52"/>
        <v/>
      </c>
      <c r="BA63" s="22" t="str">
        <f t="shared" si="53"/>
        <v/>
      </c>
      <c r="BB63" s="43">
        <f>IF(AY63&lt;&gt;"",VLOOKUP(BA63,Point!$A$3:$B$122,2),0)</f>
        <v>0</v>
      </c>
      <c r="BC63" s="128" t="str">
        <f t="shared" si="54"/>
        <v/>
      </c>
      <c r="BD63" s="65"/>
      <c r="BE63" s="27"/>
      <c r="BF63" s="22">
        <f t="shared" si="25"/>
        <v>0</v>
      </c>
      <c r="BG63" s="65"/>
      <c r="BH63" s="27"/>
      <c r="BI63" s="22">
        <f t="shared" si="26"/>
        <v>0</v>
      </c>
      <c r="BJ63" s="65"/>
      <c r="BK63" s="27"/>
      <c r="BL63" s="22">
        <f t="shared" si="27"/>
        <v>0</v>
      </c>
      <c r="BM63" s="65"/>
      <c r="BN63" s="27"/>
      <c r="BO63" s="150">
        <f t="shared" si="28"/>
        <v>0</v>
      </c>
      <c r="BP63" s="95" t="str">
        <f t="shared" si="29"/>
        <v/>
      </c>
      <c r="BQ63" s="22" t="str">
        <f t="shared" si="30"/>
        <v/>
      </c>
      <c r="BR63" s="57">
        <f>IF(BP63&lt;&gt;"",VLOOKUP(BQ63,Point!$A$3:$B$122,2),0)</f>
        <v>0</v>
      </c>
      <c r="BS63" s="64" t="str">
        <f t="shared" si="55"/>
        <v/>
      </c>
    </row>
    <row r="64" spans="1:71" ht="12.95" customHeight="1" x14ac:dyDescent="0.25">
      <c r="A64" s="41" t="str">
        <f t="shared" si="31"/>
        <v/>
      </c>
      <c r="B64" s="52" t="str">
        <f t="shared" si="32"/>
        <v/>
      </c>
      <c r="C64" s="34"/>
      <c r="D64" s="29"/>
      <c r="E64" s="29"/>
      <c r="F64" s="29"/>
      <c r="G64" s="31"/>
      <c r="H64" s="48"/>
      <c r="I64" s="53" t="str">
        <f t="shared" si="33"/>
        <v/>
      </c>
      <c r="J64" s="54" t="str">
        <f t="shared" si="34"/>
        <v/>
      </c>
      <c r="K64" s="54" t="str">
        <f t="shared" si="35"/>
        <v/>
      </c>
      <c r="L64" s="55" t="str">
        <f t="shared" si="36"/>
        <v/>
      </c>
      <c r="M64" s="36" t="str">
        <f t="shared" si="37"/>
        <v/>
      </c>
      <c r="N64" s="26"/>
      <c r="O64" s="43">
        <f>IF(N64,VLOOKUP(N64,Point!$A$3:$B$122,2),0)</f>
        <v>0</v>
      </c>
      <c r="P64" s="61" t="str">
        <f t="shared" si="38"/>
        <v/>
      </c>
      <c r="Q64" s="35"/>
      <c r="R64" s="26"/>
      <c r="S64" s="100"/>
      <c r="T64" s="102" t="str">
        <f t="shared" si="39"/>
        <v/>
      </c>
      <c r="U64" s="35"/>
      <c r="V64" s="29"/>
      <c r="W64" s="105"/>
      <c r="X64" s="102" t="str">
        <f t="shared" si="40"/>
        <v/>
      </c>
      <c r="Y64" s="119" t="str">
        <f t="shared" si="41"/>
        <v/>
      </c>
      <c r="Z64" s="35"/>
      <c r="AA64" s="26"/>
      <c r="AB64" s="100"/>
      <c r="AC64" s="102" t="str">
        <f t="shared" si="42"/>
        <v/>
      </c>
      <c r="AD64" s="35"/>
      <c r="AE64" s="26"/>
      <c r="AF64" s="105"/>
      <c r="AG64" s="102" t="str">
        <f t="shared" si="43"/>
        <v/>
      </c>
      <c r="AH64" s="119" t="str">
        <f t="shared" si="44"/>
        <v/>
      </c>
      <c r="AI64" s="41" t="str">
        <f t="shared" si="45"/>
        <v/>
      </c>
      <c r="AJ64" s="22" t="str">
        <f t="shared" si="46"/>
        <v/>
      </c>
      <c r="AK64" s="57">
        <f>IF(AJ64&lt;&gt;"",VLOOKUP(AJ64,Point!$A$3:$B$122,2),0)</f>
        <v>0</v>
      </c>
      <c r="AL64" s="61" t="str">
        <f t="shared" si="47"/>
        <v/>
      </c>
      <c r="AM64" s="35"/>
      <c r="AN64" s="26"/>
      <c r="AO64" s="100"/>
      <c r="AP64" s="102" t="str">
        <f t="shared" si="48"/>
        <v/>
      </c>
      <c r="AQ64" s="35"/>
      <c r="AR64" s="29"/>
      <c r="AS64" s="105"/>
      <c r="AT64" s="95" t="str">
        <f t="shared" si="49"/>
        <v/>
      </c>
      <c r="AU64" s="22" t="str">
        <f t="shared" si="50"/>
        <v/>
      </c>
      <c r="AV64" s="87">
        <f>IF(AND(AU64&lt;&gt;"",AU64&gt;Point!$I$8),AU64-Point!$I$8,0)</f>
        <v>0</v>
      </c>
      <c r="AW64" s="22">
        <f>IF(AV64&lt;&gt;0,VLOOKUP(AV64,Point!$I$11:$J$48,2),0)</f>
        <v>0</v>
      </c>
      <c r="AX64" s="26"/>
      <c r="AY64" s="22" t="str">
        <f t="shared" si="51"/>
        <v/>
      </c>
      <c r="AZ64" s="22" t="str">
        <f t="shared" si="52"/>
        <v/>
      </c>
      <c r="BA64" s="22" t="str">
        <f t="shared" si="53"/>
        <v/>
      </c>
      <c r="BB64" s="43">
        <f>IF(AY64&lt;&gt;"",VLOOKUP(BA64,Point!$A$3:$B$122,2),0)</f>
        <v>0</v>
      </c>
      <c r="BC64" s="128" t="str">
        <f t="shared" si="54"/>
        <v/>
      </c>
      <c r="BD64" s="65"/>
      <c r="BE64" s="27"/>
      <c r="BF64" s="22">
        <f t="shared" si="25"/>
        <v>0</v>
      </c>
      <c r="BG64" s="65"/>
      <c r="BH64" s="27"/>
      <c r="BI64" s="22">
        <f t="shared" si="26"/>
        <v>0</v>
      </c>
      <c r="BJ64" s="65"/>
      <c r="BK64" s="27"/>
      <c r="BL64" s="22">
        <f t="shared" si="27"/>
        <v>0</v>
      </c>
      <c r="BM64" s="65"/>
      <c r="BN64" s="27"/>
      <c r="BO64" s="150">
        <f t="shared" si="28"/>
        <v>0</v>
      </c>
      <c r="BP64" s="95" t="str">
        <f t="shared" si="29"/>
        <v/>
      </c>
      <c r="BQ64" s="22" t="str">
        <f t="shared" si="30"/>
        <v/>
      </c>
      <c r="BR64" s="57">
        <f>IF(BP64&lt;&gt;"",VLOOKUP(BQ64,Point!$A$3:$B$122,2),0)</f>
        <v>0</v>
      </c>
      <c r="BS64" s="64" t="str">
        <f t="shared" si="55"/>
        <v/>
      </c>
    </row>
    <row r="65" spans="1:71" ht="12.95" customHeight="1" x14ac:dyDescent="0.25">
      <c r="A65" s="41" t="str">
        <f t="shared" si="31"/>
        <v/>
      </c>
      <c r="B65" s="52" t="str">
        <f t="shared" si="32"/>
        <v/>
      </c>
      <c r="C65" s="34"/>
      <c r="D65" s="29"/>
      <c r="E65" s="29"/>
      <c r="F65" s="29"/>
      <c r="G65" s="31"/>
      <c r="H65" s="48"/>
      <c r="I65" s="53" t="str">
        <f t="shared" si="33"/>
        <v/>
      </c>
      <c r="J65" s="54" t="str">
        <f t="shared" si="34"/>
        <v/>
      </c>
      <c r="K65" s="54" t="str">
        <f t="shared" si="35"/>
        <v/>
      </c>
      <c r="L65" s="55" t="str">
        <f t="shared" si="36"/>
        <v/>
      </c>
      <c r="M65" s="36" t="str">
        <f t="shared" si="37"/>
        <v/>
      </c>
      <c r="N65" s="26"/>
      <c r="O65" s="43">
        <f>IF(N65,VLOOKUP(N65,Point!$A$3:$B$122,2),0)</f>
        <v>0</v>
      </c>
      <c r="P65" s="61" t="str">
        <f t="shared" si="38"/>
        <v/>
      </c>
      <c r="Q65" s="35"/>
      <c r="R65" s="26"/>
      <c r="S65" s="100"/>
      <c r="T65" s="102" t="str">
        <f t="shared" si="39"/>
        <v/>
      </c>
      <c r="U65" s="35"/>
      <c r="V65" s="29"/>
      <c r="W65" s="105"/>
      <c r="X65" s="102" t="str">
        <f t="shared" si="40"/>
        <v/>
      </c>
      <c r="Y65" s="119" t="str">
        <f t="shared" si="41"/>
        <v/>
      </c>
      <c r="Z65" s="35"/>
      <c r="AA65" s="26"/>
      <c r="AB65" s="100"/>
      <c r="AC65" s="102" t="str">
        <f t="shared" si="42"/>
        <v/>
      </c>
      <c r="AD65" s="35"/>
      <c r="AE65" s="26"/>
      <c r="AF65" s="105"/>
      <c r="AG65" s="102" t="str">
        <f t="shared" si="43"/>
        <v/>
      </c>
      <c r="AH65" s="119" t="str">
        <f t="shared" si="44"/>
        <v/>
      </c>
      <c r="AI65" s="41" t="str">
        <f t="shared" si="45"/>
        <v/>
      </c>
      <c r="AJ65" s="22" t="str">
        <f t="shared" si="46"/>
        <v/>
      </c>
      <c r="AK65" s="57">
        <f>IF(AJ65&lt;&gt;"",VLOOKUP(AJ65,Point!$A$3:$B$122,2),0)</f>
        <v>0</v>
      </c>
      <c r="AL65" s="61" t="str">
        <f t="shared" si="47"/>
        <v/>
      </c>
      <c r="AM65" s="35"/>
      <c r="AN65" s="26"/>
      <c r="AO65" s="100"/>
      <c r="AP65" s="102" t="str">
        <f t="shared" si="48"/>
        <v/>
      </c>
      <c r="AQ65" s="35"/>
      <c r="AR65" s="29"/>
      <c r="AS65" s="105"/>
      <c r="AT65" s="95" t="str">
        <f t="shared" si="49"/>
        <v/>
      </c>
      <c r="AU65" s="22" t="str">
        <f t="shared" si="50"/>
        <v/>
      </c>
      <c r="AV65" s="87">
        <f>IF(AND(AU65&lt;&gt;"",AU65&gt;Point!$I$8),AU65-Point!$I$8,0)</f>
        <v>0</v>
      </c>
      <c r="AW65" s="22">
        <f>IF(AV65&lt;&gt;0,VLOOKUP(AV65,Point!$I$11:$J$48,2),0)</f>
        <v>0</v>
      </c>
      <c r="AX65" s="26"/>
      <c r="AY65" s="22" t="str">
        <f t="shared" si="51"/>
        <v/>
      </c>
      <c r="AZ65" s="22" t="str">
        <f t="shared" si="52"/>
        <v/>
      </c>
      <c r="BA65" s="22" t="str">
        <f t="shared" si="53"/>
        <v/>
      </c>
      <c r="BB65" s="43">
        <f>IF(AY65&lt;&gt;"",VLOOKUP(BA65,Point!$A$3:$B$122,2),0)</f>
        <v>0</v>
      </c>
      <c r="BC65" s="128" t="str">
        <f t="shared" si="54"/>
        <v/>
      </c>
      <c r="BD65" s="65"/>
      <c r="BE65" s="27"/>
      <c r="BF65" s="22">
        <f t="shared" si="25"/>
        <v>0</v>
      </c>
      <c r="BG65" s="65"/>
      <c r="BH65" s="27"/>
      <c r="BI65" s="22">
        <f t="shared" si="26"/>
        <v>0</v>
      </c>
      <c r="BJ65" s="65"/>
      <c r="BK65" s="27"/>
      <c r="BL65" s="22">
        <f t="shared" si="27"/>
        <v>0</v>
      </c>
      <c r="BM65" s="65"/>
      <c r="BN65" s="27"/>
      <c r="BO65" s="150">
        <f t="shared" si="28"/>
        <v>0</v>
      </c>
      <c r="BP65" s="95" t="str">
        <f t="shared" si="29"/>
        <v/>
      </c>
      <c r="BQ65" s="22" t="str">
        <f t="shared" si="30"/>
        <v/>
      </c>
      <c r="BR65" s="57">
        <f>IF(BP65&lt;&gt;"",VLOOKUP(BQ65,Point!$A$3:$B$122,2),0)</f>
        <v>0</v>
      </c>
      <c r="BS65" s="64" t="str">
        <f t="shared" si="55"/>
        <v/>
      </c>
    </row>
    <row r="66" spans="1:71" ht="12.95" customHeight="1" x14ac:dyDescent="0.25">
      <c r="A66" s="41" t="str">
        <f t="shared" si="31"/>
        <v/>
      </c>
      <c r="B66" s="52" t="str">
        <f t="shared" si="32"/>
        <v/>
      </c>
      <c r="C66" s="34"/>
      <c r="D66" s="29"/>
      <c r="E66" s="29"/>
      <c r="F66" s="29"/>
      <c r="G66" s="31"/>
      <c r="H66" s="48"/>
      <c r="I66" s="53" t="str">
        <f t="shared" si="33"/>
        <v/>
      </c>
      <c r="J66" s="54" t="str">
        <f t="shared" si="34"/>
        <v/>
      </c>
      <c r="K66" s="54" t="str">
        <f t="shared" si="35"/>
        <v/>
      </c>
      <c r="L66" s="55" t="str">
        <f t="shared" si="36"/>
        <v/>
      </c>
      <c r="M66" s="36" t="str">
        <f t="shared" si="37"/>
        <v/>
      </c>
      <c r="N66" s="26"/>
      <c r="O66" s="43">
        <f>IF(N66,VLOOKUP(N66,Point!$A$3:$B$122,2),0)</f>
        <v>0</v>
      </c>
      <c r="P66" s="61" t="str">
        <f t="shared" si="38"/>
        <v/>
      </c>
      <c r="Q66" s="35"/>
      <c r="R66" s="26"/>
      <c r="S66" s="100"/>
      <c r="T66" s="102" t="str">
        <f t="shared" si="39"/>
        <v/>
      </c>
      <c r="U66" s="35"/>
      <c r="V66" s="29"/>
      <c r="W66" s="105"/>
      <c r="X66" s="102" t="str">
        <f t="shared" si="40"/>
        <v/>
      </c>
      <c r="Y66" s="119" t="str">
        <f t="shared" si="41"/>
        <v/>
      </c>
      <c r="Z66" s="35"/>
      <c r="AA66" s="26"/>
      <c r="AB66" s="100"/>
      <c r="AC66" s="102" t="str">
        <f t="shared" si="42"/>
        <v/>
      </c>
      <c r="AD66" s="35"/>
      <c r="AE66" s="26"/>
      <c r="AF66" s="105"/>
      <c r="AG66" s="102" t="str">
        <f t="shared" si="43"/>
        <v/>
      </c>
      <c r="AH66" s="119" t="str">
        <f t="shared" si="44"/>
        <v/>
      </c>
      <c r="AI66" s="41" t="str">
        <f t="shared" si="45"/>
        <v/>
      </c>
      <c r="AJ66" s="22" t="str">
        <f t="shared" si="46"/>
        <v/>
      </c>
      <c r="AK66" s="57">
        <f>IF(AJ66&lt;&gt;"",VLOOKUP(AJ66,Point!$A$3:$B$122,2),0)</f>
        <v>0</v>
      </c>
      <c r="AL66" s="61" t="str">
        <f t="shared" si="47"/>
        <v/>
      </c>
      <c r="AM66" s="35"/>
      <c r="AN66" s="26"/>
      <c r="AO66" s="100"/>
      <c r="AP66" s="102" t="str">
        <f t="shared" si="48"/>
        <v/>
      </c>
      <c r="AQ66" s="35"/>
      <c r="AR66" s="29"/>
      <c r="AS66" s="105"/>
      <c r="AT66" s="95" t="str">
        <f t="shared" si="49"/>
        <v/>
      </c>
      <c r="AU66" s="22" t="str">
        <f t="shared" si="50"/>
        <v/>
      </c>
      <c r="AV66" s="87">
        <f>IF(AND(AU66&lt;&gt;"",AU66&gt;Point!$I$8),AU66-Point!$I$8,0)</f>
        <v>0</v>
      </c>
      <c r="AW66" s="22">
        <f>IF(AV66&lt;&gt;0,VLOOKUP(AV66,Point!$I$11:$J$48,2),0)</f>
        <v>0</v>
      </c>
      <c r="AX66" s="26"/>
      <c r="AY66" s="22" t="str">
        <f t="shared" si="51"/>
        <v/>
      </c>
      <c r="AZ66" s="22" t="str">
        <f t="shared" si="52"/>
        <v/>
      </c>
      <c r="BA66" s="22" t="str">
        <f t="shared" si="53"/>
        <v/>
      </c>
      <c r="BB66" s="43">
        <f>IF(AY66&lt;&gt;"",VLOOKUP(BA66,Point!$A$3:$B$122,2),0)</f>
        <v>0</v>
      </c>
      <c r="BC66" s="128" t="str">
        <f t="shared" si="54"/>
        <v/>
      </c>
      <c r="BD66" s="65"/>
      <c r="BE66" s="27"/>
      <c r="BF66" s="22">
        <f t="shared" si="25"/>
        <v>0</v>
      </c>
      <c r="BG66" s="65"/>
      <c r="BH66" s="27"/>
      <c r="BI66" s="22">
        <f t="shared" si="26"/>
        <v>0</v>
      </c>
      <c r="BJ66" s="65"/>
      <c r="BK66" s="27"/>
      <c r="BL66" s="22">
        <f t="shared" si="27"/>
        <v>0</v>
      </c>
      <c r="BM66" s="65"/>
      <c r="BN66" s="27"/>
      <c r="BO66" s="150">
        <f t="shared" si="28"/>
        <v>0</v>
      </c>
      <c r="BP66" s="95" t="str">
        <f t="shared" si="29"/>
        <v/>
      </c>
      <c r="BQ66" s="22" t="str">
        <f t="shared" si="30"/>
        <v/>
      </c>
      <c r="BR66" s="57">
        <f>IF(BP66&lt;&gt;"",VLOOKUP(BQ66,Point!$A$3:$B$122,2),0)</f>
        <v>0</v>
      </c>
      <c r="BS66" s="64" t="str">
        <f t="shared" si="55"/>
        <v/>
      </c>
    </row>
    <row r="67" spans="1:71" ht="12.95" customHeight="1" x14ac:dyDescent="0.25">
      <c r="A67" s="41" t="str">
        <f t="shared" si="31"/>
        <v/>
      </c>
      <c r="B67" s="52" t="str">
        <f t="shared" si="32"/>
        <v/>
      </c>
      <c r="C67" s="34"/>
      <c r="D67" s="29"/>
      <c r="E67" s="29"/>
      <c r="F67" s="29"/>
      <c r="G67" s="31"/>
      <c r="H67" s="48"/>
      <c r="I67" s="53" t="str">
        <f t="shared" si="33"/>
        <v/>
      </c>
      <c r="J67" s="54" t="str">
        <f t="shared" si="34"/>
        <v/>
      </c>
      <c r="K67" s="54" t="str">
        <f t="shared" si="35"/>
        <v/>
      </c>
      <c r="L67" s="55" t="str">
        <f t="shared" si="36"/>
        <v/>
      </c>
      <c r="M67" s="36" t="str">
        <f t="shared" si="37"/>
        <v/>
      </c>
      <c r="N67" s="26"/>
      <c r="O67" s="43">
        <f>IF(N67,VLOOKUP(N67,Point!$A$3:$B$122,2),0)</f>
        <v>0</v>
      </c>
      <c r="P67" s="61" t="str">
        <f t="shared" si="38"/>
        <v/>
      </c>
      <c r="Q67" s="35"/>
      <c r="R67" s="26"/>
      <c r="S67" s="100"/>
      <c r="T67" s="102" t="str">
        <f t="shared" si="39"/>
        <v/>
      </c>
      <c r="U67" s="35"/>
      <c r="V67" s="29"/>
      <c r="W67" s="105"/>
      <c r="X67" s="102" t="str">
        <f t="shared" si="40"/>
        <v/>
      </c>
      <c r="Y67" s="119" t="str">
        <f t="shared" si="41"/>
        <v/>
      </c>
      <c r="Z67" s="35"/>
      <c r="AA67" s="26"/>
      <c r="AB67" s="100"/>
      <c r="AC67" s="102" t="str">
        <f t="shared" si="42"/>
        <v/>
      </c>
      <c r="AD67" s="35"/>
      <c r="AE67" s="26"/>
      <c r="AF67" s="105"/>
      <c r="AG67" s="102" t="str">
        <f t="shared" si="43"/>
        <v/>
      </c>
      <c r="AH67" s="119" t="str">
        <f t="shared" si="44"/>
        <v/>
      </c>
      <c r="AI67" s="41" t="str">
        <f t="shared" si="45"/>
        <v/>
      </c>
      <c r="AJ67" s="22" t="str">
        <f t="shared" si="46"/>
        <v/>
      </c>
      <c r="AK67" s="57">
        <f>IF(AJ67&lt;&gt;"",VLOOKUP(AJ67,Point!$A$3:$B$122,2),0)</f>
        <v>0</v>
      </c>
      <c r="AL67" s="61" t="str">
        <f t="shared" si="47"/>
        <v/>
      </c>
      <c r="AM67" s="35"/>
      <c r="AN67" s="26"/>
      <c r="AO67" s="100"/>
      <c r="AP67" s="102" t="str">
        <f t="shared" si="48"/>
        <v/>
      </c>
      <c r="AQ67" s="35"/>
      <c r="AR67" s="29"/>
      <c r="AS67" s="105"/>
      <c r="AT67" s="95" t="str">
        <f t="shared" si="49"/>
        <v/>
      </c>
      <c r="AU67" s="22" t="str">
        <f t="shared" si="50"/>
        <v/>
      </c>
      <c r="AV67" s="87">
        <f>IF(AND(AU67&lt;&gt;"",AU67&gt;Point!$I$8),AU67-Point!$I$8,0)</f>
        <v>0</v>
      </c>
      <c r="AW67" s="22">
        <f>IF(AV67&lt;&gt;0,VLOOKUP(AV67,Point!$I$11:$J$48,2),0)</f>
        <v>0</v>
      </c>
      <c r="AX67" s="26"/>
      <c r="AY67" s="22" t="str">
        <f t="shared" si="51"/>
        <v/>
      </c>
      <c r="AZ67" s="22" t="str">
        <f t="shared" si="52"/>
        <v/>
      </c>
      <c r="BA67" s="22" t="str">
        <f t="shared" si="53"/>
        <v/>
      </c>
      <c r="BB67" s="43">
        <f>IF(AY67&lt;&gt;"",VLOOKUP(BA67,Point!$A$3:$B$122,2),0)</f>
        <v>0</v>
      </c>
      <c r="BC67" s="128" t="str">
        <f t="shared" si="54"/>
        <v/>
      </c>
      <c r="BD67" s="65"/>
      <c r="BE67" s="27"/>
      <c r="BF67" s="22">
        <f t="shared" si="25"/>
        <v>0</v>
      </c>
      <c r="BG67" s="65"/>
      <c r="BH67" s="27"/>
      <c r="BI67" s="22">
        <f t="shared" si="26"/>
        <v>0</v>
      </c>
      <c r="BJ67" s="65"/>
      <c r="BK67" s="27"/>
      <c r="BL67" s="22">
        <f t="shared" si="27"/>
        <v>0</v>
      </c>
      <c r="BM67" s="65"/>
      <c r="BN67" s="27"/>
      <c r="BO67" s="150">
        <f t="shared" si="28"/>
        <v>0</v>
      </c>
      <c r="BP67" s="95" t="str">
        <f t="shared" si="29"/>
        <v/>
      </c>
      <c r="BQ67" s="22" t="str">
        <f t="shared" si="30"/>
        <v/>
      </c>
      <c r="BR67" s="57">
        <f>IF(BP67&lt;&gt;"",VLOOKUP(BQ67,Point!$A$3:$B$122,2),0)</f>
        <v>0</v>
      </c>
      <c r="BS67" s="64" t="str">
        <f t="shared" si="55"/>
        <v/>
      </c>
    </row>
    <row r="68" spans="1:71" ht="12.95" customHeight="1" x14ac:dyDescent="0.25">
      <c r="A68" s="41" t="str">
        <f t="shared" si="31"/>
        <v/>
      </c>
      <c r="B68" s="52" t="str">
        <f t="shared" si="32"/>
        <v/>
      </c>
      <c r="C68" s="34"/>
      <c r="D68" s="29"/>
      <c r="E68" s="29"/>
      <c r="F68" s="29"/>
      <c r="G68" s="31"/>
      <c r="H68" s="48"/>
      <c r="I68" s="53" t="str">
        <f t="shared" si="33"/>
        <v/>
      </c>
      <c r="J68" s="54" t="str">
        <f t="shared" si="34"/>
        <v/>
      </c>
      <c r="K68" s="54" t="str">
        <f t="shared" si="35"/>
        <v/>
      </c>
      <c r="L68" s="55" t="str">
        <f t="shared" si="36"/>
        <v/>
      </c>
      <c r="M68" s="36" t="str">
        <f t="shared" si="37"/>
        <v/>
      </c>
      <c r="N68" s="26"/>
      <c r="O68" s="43">
        <f>IF(N68,VLOOKUP(N68,Point!$A$3:$B$122,2),0)</f>
        <v>0</v>
      </c>
      <c r="P68" s="61" t="str">
        <f t="shared" si="38"/>
        <v/>
      </c>
      <c r="Q68" s="35"/>
      <c r="R68" s="26"/>
      <c r="S68" s="100"/>
      <c r="T68" s="102" t="str">
        <f t="shared" si="39"/>
        <v/>
      </c>
      <c r="U68" s="35"/>
      <c r="V68" s="29"/>
      <c r="W68" s="105"/>
      <c r="X68" s="102" t="str">
        <f t="shared" si="40"/>
        <v/>
      </c>
      <c r="Y68" s="119" t="str">
        <f t="shared" si="41"/>
        <v/>
      </c>
      <c r="Z68" s="35"/>
      <c r="AA68" s="26"/>
      <c r="AB68" s="100"/>
      <c r="AC68" s="102" t="str">
        <f t="shared" si="42"/>
        <v/>
      </c>
      <c r="AD68" s="35"/>
      <c r="AE68" s="26"/>
      <c r="AF68" s="105"/>
      <c r="AG68" s="102" t="str">
        <f t="shared" si="43"/>
        <v/>
      </c>
      <c r="AH68" s="119" t="str">
        <f t="shared" si="44"/>
        <v/>
      </c>
      <c r="AI68" s="41" t="str">
        <f t="shared" si="45"/>
        <v/>
      </c>
      <c r="AJ68" s="22" t="str">
        <f t="shared" si="46"/>
        <v/>
      </c>
      <c r="AK68" s="57">
        <f>IF(AJ68&lt;&gt;"",VLOOKUP(AJ68,Point!$A$3:$B$122,2),0)</f>
        <v>0</v>
      </c>
      <c r="AL68" s="61" t="str">
        <f t="shared" si="47"/>
        <v/>
      </c>
      <c r="AM68" s="35"/>
      <c r="AN68" s="26"/>
      <c r="AO68" s="100"/>
      <c r="AP68" s="102" t="str">
        <f t="shared" si="48"/>
        <v/>
      </c>
      <c r="AQ68" s="35"/>
      <c r="AR68" s="29"/>
      <c r="AS68" s="105"/>
      <c r="AT68" s="95" t="str">
        <f t="shared" si="49"/>
        <v/>
      </c>
      <c r="AU68" s="22" t="str">
        <f t="shared" si="50"/>
        <v/>
      </c>
      <c r="AV68" s="87">
        <f>IF(AND(AU68&lt;&gt;"",AU68&gt;Point!$I$8),AU68-Point!$I$8,0)</f>
        <v>0</v>
      </c>
      <c r="AW68" s="22">
        <f>IF(AV68&lt;&gt;0,VLOOKUP(AV68,Point!$I$11:$J$48,2),0)</f>
        <v>0</v>
      </c>
      <c r="AX68" s="26"/>
      <c r="AY68" s="22" t="str">
        <f t="shared" si="51"/>
        <v/>
      </c>
      <c r="AZ68" s="22" t="str">
        <f t="shared" si="52"/>
        <v/>
      </c>
      <c r="BA68" s="22" t="str">
        <f t="shared" si="53"/>
        <v/>
      </c>
      <c r="BB68" s="43">
        <f>IF(AY68&lt;&gt;"",VLOOKUP(BA68,Point!$A$3:$B$122,2),0)</f>
        <v>0</v>
      </c>
      <c r="BC68" s="128" t="str">
        <f t="shared" si="54"/>
        <v/>
      </c>
      <c r="BD68" s="65"/>
      <c r="BE68" s="27"/>
      <c r="BF68" s="22">
        <f t="shared" si="25"/>
        <v>0</v>
      </c>
      <c r="BG68" s="65"/>
      <c r="BH68" s="27"/>
      <c r="BI68" s="22">
        <f t="shared" si="26"/>
        <v>0</v>
      </c>
      <c r="BJ68" s="65"/>
      <c r="BK68" s="27"/>
      <c r="BL68" s="22">
        <f t="shared" si="27"/>
        <v>0</v>
      </c>
      <c r="BM68" s="65"/>
      <c r="BN68" s="27"/>
      <c r="BO68" s="150">
        <f t="shared" si="28"/>
        <v>0</v>
      </c>
      <c r="BP68" s="95" t="str">
        <f t="shared" si="29"/>
        <v/>
      </c>
      <c r="BQ68" s="22" t="str">
        <f t="shared" si="30"/>
        <v/>
      </c>
      <c r="BR68" s="57">
        <f>IF(BP68&lt;&gt;"",VLOOKUP(BQ68,Point!$A$3:$B$122,2),0)</f>
        <v>0</v>
      </c>
      <c r="BS68" s="64" t="str">
        <f t="shared" si="55"/>
        <v/>
      </c>
    </row>
    <row r="69" spans="1:71" ht="12.95" customHeight="1" x14ac:dyDescent="0.25">
      <c r="A69" s="41" t="str">
        <f t="shared" ref="A69:A100" si="56">IF(C69,RANK(B69,$B$5:$B$120,),"")</f>
        <v/>
      </c>
      <c r="B69" s="52" t="str">
        <f t="shared" ref="B69:B100" si="57">IF(C69,(O69+AK69+BB69+BR69),"")</f>
        <v/>
      </c>
      <c r="C69" s="34"/>
      <c r="D69" s="29"/>
      <c r="E69" s="29"/>
      <c r="F69" s="29"/>
      <c r="G69" s="31"/>
      <c r="H69" s="48"/>
      <c r="I69" s="53" t="str">
        <f t="shared" ref="I69:I100" si="58">IF(C69,N69,"")</f>
        <v/>
      </c>
      <c r="J69" s="54" t="str">
        <f t="shared" ref="J69:J100" si="59">IF(C69,AJ69,"")</f>
        <v/>
      </c>
      <c r="K69" s="54" t="str">
        <f t="shared" ref="K69:K100" si="60">IF(C69,BA69,"")</f>
        <v/>
      </c>
      <c r="L69" s="55" t="str">
        <f t="shared" ref="L69:L100" si="61">IF(C69,BQ69,"")</f>
        <v/>
      </c>
      <c r="M69" s="36" t="str">
        <f t="shared" ref="M69:M100" si="62">IF($C69,$C69,"")</f>
        <v/>
      </c>
      <c r="N69" s="26"/>
      <c r="O69" s="43">
        <f>IF(N69,VLOOKUP(N69,Point!$A$3:$B$122,2),0)</f>
        <v>0</v>
      </c>
      <c r="P69" s="61" t="str">
        <f t="shared" ref="P69:P100" si="63">IF($C69,$C69,"")</f>
        <v/>
      </c>
      <c r="Q69" s="35"/>
      <c r="R69" s="26"/>
      <c r="S69" s="100"/>
      <c r="T69" s="102" t="str">
        <f t="shared" ref="T69:T100" si="64">IF(S69&lt;&gt;"",Q69*3600+R69*60+S69,"")</f>
        <v/>
      </c>
      <c r="U69" s="35"/>
      <c r="V69" s="29"/>
      <c r="W69" s="105"/>
      <c r="X69" s="102" t="str">
        <f t="shared" ref="X69:X100" si="65">IF(W69&lt;&gt;"",U69*3600+V69*60+W69,"")</f>
        <v/>
      </c>
      <c r="Y69" s="119" t="str">
        <f t="shared" ref="Y69:Y100" si="66">IF(W69&lt;&gt;"",X69-T69,"")</f>
        <v/>
      </c>
      <c r="Z69" s="35"/>
      <c r="AA69" s="26"/>
      <c r="AB69" s="100"/>
      <c r="AC69" s="102" t="str">
        <f t="shared" ref="AC69:AC100" si="67">IF(AB69&lt;&gt;"",Z69*3600+AA69*60+AB69,"")</f>
        <v/>
      </c>
      <c r="AD69" s="35"/>
      <c r="AE69" s="26"/>
      <c r="AF69" s="105"/>
      <c r="AG69" s="102" t="str">
        <f t="shared" ref="AG69:AG100" si="68">IF(AF69&lt;&gt;"",AD69*3600+AE69*60+AF69,"")</f>
        <v/>
      </c>
      <c r="AH69" s="119" t="str">
        <f t="shared" ref="AH69:AH100" si="69">IF(AF69&lt;&gt;"",AG69-AC69,"")</f>
        <v/>
      </c>
      <c r="AI69" s="41" t="str">
        <f t="shared" ref="AI69:AI100" si="70">IF(OR(Y69&lt;&gt;"",AH69&lt;&gt;""),MIN(Y69,AH69),"")</f>
        <v/>
      </c>
      <c r="AJ69" s="22" t="str">
        <f t="shared" ref="AJ69:AJ100" si="71">IF(AI69&lt;&gt;"",RANK(AI69,$AI$5:$AI$120,1),"")</f>
        <v/>
      </c>
      <c r="AK69" s="57">
        <f>IF(AJ69&lt;&gt;"",VLOOKUP(AJ69,Point!$A$3:$B$122,2),0)</f>
        <v>0</v>
      </c>
      <c r="AL69" s="61" t="str">
        <f t="shared" ref="AL69:AL100" si="72">IF($C69,$C69,"")</f>
        <v/>
      </c>
      <c r="AM69" s="35"/>
      <c r="AN69" s="26"/>
      <c r="AO69" s="100"/>
      <c r="AP69" s="102" t="str">
        <f t="shared" ref="AP69:AP100" si="73">IF(AO69&lt;&gt;"",AM69*3600+AN69*60+AO69,"")</f>
        <v/>
      </c>
      <c r="AQ69" s="35"/>
      <c r="AR69" s="29"/>
      <c r="AS69" s="105"/>
      <c r="AT69" s="95" t="str">
        <f t="shared" ref="AT69:AT100" si="74">IF(AS69&lt;&gt;"",AQ69*3600+AR69*60+AS69,"")</f>
        <v/>
      </c>
      <c r="AU69" s="22" t="str">
        <f t="shared" ref="AU69:AU100" si="75">IF(AO69&lt;&gt;"",AT69-AP69,"")</f>
        <v/>
      </c>
      <c r="AV69" s="87">
        <f>IF(AND(AU69&lt;&gt;"",AU69&gt;Point!$I$8),AU69-Point!$I$8,0)</f>
        <v>0</v>
      </c>
      <c r="AW69" s="22">
        <f>IF(AV69&lt;&gt;0,VLOOKUP(AV69,Point!$I$11:$J$48,2),0)</f>
        <v>0</v>
      </c>
      <c r="AX69" s="26"/>
      <c r="AY69" s="22" t="str">
        <f t="shared" ref="AY69:AY100" si="76">IF(AX69&lt;&gt;"",AX69-AW69,"")</f>
        <v/>
      </c>
      <c r="AZ69" s="22" t="str">
        <f t="shared" ref="AZ69:AZ100" si="77">IF(AT69&lt;&gt;"",AY69*10000-AU69,"")</f>
        <v/>
      </c>
      <c r="BA69" s="22" t="str">
        <f t="shared" ref="BA69:BA100" si="78">IF(AX69&lt;&gt;"",RANK(AZ69,$AZ$5:$AZ$120,0),"")</f>
        <v/>
      </c>
      <c r="BB69" s="43">
        <f>IF(AY69&lt;&gt;"",VLOOKUP(BA69,Point!$A$3:$B$122,2),0)</f>
        <v>0</v>
      </c>
      <c r="BC69" s="128" t="str">
        <f t="shared" ref="BC69:BC100" si="79">IF($C69,$C69,"")</f>
        <v/>
      </c>
      <c r="BD69" s="65"/>
      <c r="BE69" s="27"/>
      <c r="BF69" s="22">
        <f t="shared" si="25"/>
        <v>0</v>
      </c>
      <c r="BG69" s="65"/>
      <c r="BH69" s="27"/>
      <c r="BI69" s="22">
        <f t="shared" si="26"/>
        <v>0</v>
      </c>
      <c r="BJ69" s="65"/>
      <c r="BK69" s="27"/>
      <c r="BL69" s="22">
        <f t="shared" si="27"/>
        <v>0</v>
      </c>
      <c r="BM69" s="65"/>
      <c r="BN69" s="27"/>
      <c r="BO69" s="150">
        <f t="shared" si="28"/>
        <v>0</v>
      </c>
      <c r="BP69" s="95" t="str">
        <f t="shared" si="29"/>
        <v/>
      </c>
      <c r="BQ69" s="22" t="str">
        <f t="shared" si="30"/>
        <v/>
      </c>
      <c r="BR69" s="57">
        <f>IF(BP69&lt;&gt;"",VLOOKUP(BQ69,Point!$A$3:$B$122,2),0)</f>
        <v>0</v>
      </c>
      <c r="BS69" s="64" t="str">
        <f t="shared" ref="BS69:BS100" si="80">IF($C69,$C69,"")</f>
        <v/>
      </c>
    </row>
    <row r="70" spans="1:71" ht="12.95" customHeight="1" x14ac:dyDescent="0.25">
      <c r="A70" s="41" t="str">
        <f t="shared" si="56"/>
        <v/>
      </c>
      <c r="B70" s="52" t="str">
        <f t="shared" si="57"/>
        <v/>
      </c>
      <c r="C70" s="34"/>
      <c r="D70" s="29"/>
      <c r="E70" s="29"/>
      <c r="F70" s="29"/>
      <c r="G70" s="31"/>
      <c r="H70" s="48"/>
      <c r="I70" s="53" t="str">
        <f t="shared" si="58"/>
        <v/>
      </c>
      <c r="J70" s="54" t="str">
        <f t="shared" si="59"/>
        <v/>
      </c>
      <c r="K70" s="54" t="str">
        <f t="shared" si="60"/>
        <v/>
      </c>
      <c r="L70" s="55" t="str">
        <f t="shared" si="61"/>
        <v/>
      </c>
      <c r="M70" s="36" t="str">
        <f t="shared" si="62"/>
        <v/>
      </c>
      <c r="N70" s="26"/>
      <c r="O70" s="43">
        <f>IF(N70,VLOOKUP(N70,Point!$A$3:$B$122,2),0)</f>
        <v>0</v>
      </c>
      <c r="P70" s="61" t="str">
        <f t="shared" si="63"/>
        <v/>
      </c>
      <c r="Q70" s="35"/>
      <c r="R70" s="26"/>
      <c r="S70" s="100"/>
      <c r="T70" s="102" t="str">
        <f t="shared" si="64"/>
        <v/>
      </c>
      <c r="U70" s="35"/>
      <c r="V70" s="29"/>
      <c r="W70" s="105"/>
      <c r="X70" s="102" t="str">
        <f t="shared" si="65"/>
        <v/>
      </c>
      <c r="Y70" s="119" t="str">
        <f t="shared" si="66"/>
        <v/>
      </c>
      <c r="Z70" s="35"/>
      <c r="AA70" s="26"/>
      <c r="AB70" s="100"/>
      <c r="AC70" s="102" t="str">
        <f t="shared" si="67"/>
        <v/>
      </c>
      <c r="AD70" s="35"/>
      <c r="AE70" s="26"/>
      <c r="AF70" s="105"/>
      <c r="AG70" s="102" t="str">
        <f t="shared" si="68"/>
        <v/>
      </c>
      <c r="AH70" s="119" t="str">
        <f t="shared" si="69"/>
        <v/>
      </c>
      <c r="AI70" s="41" t="str">
        <f t="shared" si="70"/>
        <v/>
      </c>
      <c r="AJ70" s="22" t="str">
        <f t="shared" si="71"/>
        <v/>
      </c>
      <c r="AK70" s="57">
        <f>IF(AJ70&lt;&gt;"",VLOOKUP(AJ70,Point!$A$3:$B$122,2),0)</f>
        <v>0</v>
      </c>
      <c r="AL70" s="61" t="str">
        <f t="shared" si="72"/>
        <v/>
      </c>
      <c r="AM70" s="35"/>
      <c r="AN70" s="26"/>
      <c r="AO70" s="100"/>
      <c r="AP70" s="102" t="str">
        <f t="shared" si="73"/>
        <v/>
      </c>
      <c r="AQ70" s="35"/>
      <c r="AR70" s="29"/>
      <c r="AS70" s="105"/>
      <c r="AT70" s="95" t="str">
        <f t="shared" si="74"/>
        <v/>
      </c>
      <c r="AU70" s="22" t="str">
        <f t="shared" si="75"/>
        <v/>
      </c>
      <c r="AV70" s="87">
        <f>IF(AND(AU70&lt;&gt;"",AU70&gt;Point!$I$8),AU70-Point!$I$8,0)</f>
        <v>0</v>
      </c>
      <c r="AW70" s="22">
        <f>IF(AV70&lt;&gt;0,VLOOKUP(AV70,Point!$I$11:$J$48,2),0)</f>
        <v>0</v>
      </c>
      <c r="AX70" s="26"/>
      <c r="AY70" s="22" t="str">
        <f t="shared" si="76"/>
        <v/>
      </c>
      <c r="AZ70" s="22" t="str">
        <f t="shared" si="77"/>
        <v/>
      </c>
      <c r="BA70" s="22" t="str">
        <f t="shared" si="78"/>
        <v/>
      </c>
      <c r="BB70" s="43">
        <f>IF(AY70&lt;&gt;"",VLOOKUP(BA70,Point!$A$3:$B$122,2),0)</f>
        <v>0</v>
      </c>
      <c r="BC70" s="128" t="str">
        <f t="shared" si="79"/>
        <v/>
      </c>
      <c r="BD70" s="65"/>
      <c r="BE70" s="27"/>
      <c r="BF70" s="22">
        <f t="shared" ref="BF70:BF120" si="81">BE70+BD70</f>
        <v>0</v>
      </c>
      <c r="BG70" s="65"/>
      <c r="BH70" s="27"/>
      <c r="BI70" s="22">
        <f t="shared" ref="BI70:BI120" si="82">BH70+BG70</f>
        <v>0</v>
      </c>
      <c r="BJ70" s="65"/>
      <c r="BK70" s="27"/>
      <c r="BL70" s="22">
        <f t="shared" ref="BL70:BL120" si="83">BK70+BJ70</f>
        <v>0</v>
      </c>
      <c r="BM70" s="65"/>
      <c r="BN70" s="27"/>
      <c r="BO70" s="150">
        <f t="shared" ref="BO70:BO120" si="84">BN70+BM70</f>
        <v>0</v>
      </c>
      <c r="BP70" s="95" t="str">
        <f t="shared" ref="BP70:BP120" si="85">IF(BD70&lt;&gt;"",BO70+BL70+BI70+BF70,"")</f>
        <v/>
      </c>
      <c r="BQ70" s="22" t="str">
        <f t="shared" ref="BQ70:BQ120" si="86">IF(BD70&lt;&gt;"",RANK(BP70,$BP$5:$BP$120,0),"")</f>
        <v/>
      </c>
      <c r="BR70" s="57">
        <f>IF(BP70&lt;&gt;"",VLOOKUP(BQ70,Point!$A$3:$B$122,2),0)</f>
        <v>0</v>
      </c>
      <c r="BS70" s="64" t="str">
        <f t="shared" si="80"/>
        <v/>
      </c>
    </row>
    <row r="71" spans="1:71" ht="12.95" customHeight="1" x14ac:dyDescent="0.25">
      <c r="A71" s="41" t="str">
        <f t="shared" si="56"/>
        <v/>
      </c>
      <c r="B71" s="52" t="str">
        <f t="shared" si="57"/>
        <v/>
      </c>
      <c r="C71" s="34"/>
      <c r="D71" s="29"/>
      <c r="E71" s="29"/>
      <c r="F71" s="29"/>
      <c r="G71" s="31"/>
      <c r="H71" s="48"/>
      <c r="I71" s="53" t="str">
        <f t="shared" si="58"/>
        <v/>
      </c>
      <c r="J71" s="54" t="str">
        <f t="shared" si="59"/>
        <v/>
      </c>
      <c r="K71" s="54" t="str">
        <f t="shared" si="60"/>
        <v/>
      </c>
      <c r="L71" s="55" t="str">
        <f t="shared" si="61"/>
        <v/>
      </c>
      <c r="M71" s="36" t="str">
        <f t="shared" si="62"/>
        <v/>
      </c>
      <c r="N71" s="26"/>
      <c r="O71" s="43">
        <f>IF(N71,VLOOKUP(N71,Point!$A$3:$B$122,2),0)</f>
        <v>0</v>
      </c>
      <c r="P71" s="61" t="str">
        <f t="shared" si="63"/>
        <v/>
      </c>
      <c r="Q71" s="35"/>
      <c r="R71" s="26"/>
      <c r="S71" s="100"/>
      <c r="T71" s="102" t="str">
        <f t="shared" si="64"/>
        <v/>
      </c>
      <c r="U71" s="35"/>
      <c r="V71" s="29"/>
      <c r="W71" s="105"/>
      <c r="X71" s="102" t="str">
        <f t="shared" si="65"/>
        <v/>
      </c>
      <c r="Y71" s="119" t="str">
        <f t="shared" si="66"/>
        <v/>
      </c>
      <c r="Z71" s="35"/>
      <c r="AA71" s="26"/>
      <c r="AB71" s="100"/>
      <c r="AC71" s="102" t="str">
        <f t="shared" si="67"/>
        <v/>
      </c>
      <c r="AD71" s="35"/>
      <c r="AE71" s="26"/>
      <c r="AF71" s="105"/>
      <c r="AG71" s="102" t="str">
        <f t="shared" si="68"/>
        <v/>
      </c>
      <c r="AH71" s="119" t="str">
        <f t="shared" si="69"/>
        <v/>
      </c>
      <c r="AI71" s="41" t="str">
        <f t="shared" si="70"/>
        <v/>
      </c>
      <c r="AJ71" s="22" t="str">
        <f t="shared" si="71"/>
        <v/>
      </c>
      <c r="AK71" s="57">
        <f>IF(AJ71&lt;&gt;"",VLOOKUP(AJ71,Point!$A$3:$B$122,2),0)</f>
        <v>0</v>
      </c>
      <c r="AL71" s="61" t="str">
        <f t="shared" si="72"/>
        <v/>
      </c>
      <c r="AM71" s="35"/>
      <c r="AN71" s="26"/>
      <c r="AO71" s="100"/>
      <c r="AP71" s="102" t="str">
        <f t="shared" si="73"/>
        <v/>
      </c>
      <c r="AQ71" s="35"/>
      <c r="AR71" s="29"/>
      <c r="AS71" s="105"/>
      <c r="AT71" s="95" t="str">
        <f t="shared" si="74"/>
        <v/>
      </c>
      <c r="AU71" s="22" t="str">
        <f t="shared" si="75"/>
        <v/>
      </c>
      <c r="AV71" s="87">
        <f>IF(AND(AU71&lt;&gt;"",AU71&gt;Point!$I$8),AU71-Point!$I$8,0)</f>
        <v>0</v>
      </c>
      <c r="AW71" s="22">
        <f>IF(AV71&lt;&gt;0,VLOOKUP(AV71,Point!$I$11:$J$48,2),0)</f>
        <v>0</v>
      </c>
      <c r="AX71" s="26"/>
      <c r="AY71" s="22" t="str">
        <f t="shared" si="76"/>
        <v/>
      </c>
      <c r="AZ71" s="22" t="str">
        <f t="shared" si="77"/>
        <v/>
      </c>
      <c r="BA71" s="22" t="str">
        <f t="shared" si="78"/>
        <v/>
      </c>
      <c r="BB71" s="43">
        <f>IF(AY71&lt;&gt;"",VLOOKUP(BA71,Point!$A$3:$B$122,2),0)</f>
        <v>0</v>
      </c>
      <c r="BC71" s="128" t="str">
        <f t="shared" si="79"/>
        <v/>
      </c>
      <c r="BD71" s="65"/>
      <c r="BE71" s="27"/>
      <c r="BF71" s="22">
        <f t="shared" si="81"/>
        <v>0</v>
      </c>
      <c r="BG71" s="65"/>
      <c r="BH71" s="27"/>
      <c r="BI71" s="22">
        <f t="shared" si="82"/>
        <v>0</v>
      </c>
      <c r="BJ71" s="65"/>
      <c r="BK71" s="27"/>
      <c r="BL71" s="22">
        <f t="shared" si="83"/>
        <v>0</v>
      </c>
      <c r="BM71" s="65"/>
      <c r="BN71" s="27"/>
      <c r="BO71" s="150">
        <f t="shared" si="84"/>
        <v>0</v>
      </c>
      <c r="BP71" s="95" t="str">
        <f t="shared" si="85"/>
        <v/>
      </c>
      <c r="BQ71" s="22" t="str">
        <f t="shared" si="86"/>
        <v/>
      </c>
      <c r="BR71" s="57">
        <f>IF(BP71&lt;&gt;"",VLOOKUP(BQ71,Point!$A$3:$B$122,2),0)</f>
        <v>0</v>
      </c>
      <c r="BS71" s="64" t="str">
        <f t="shared" si="80"/>
        <v/>
      </c>
    </row>
    <row r="72" spans="1:71" ht="13.1" x14ac:dyDescent="0.25">
      <c r="A72" s="41" t="str">
        <f t="shared" si="56"/>
        <v/>
      </c>
      <c r="B72" s="52" t="str">
        <f t="shared" si="57"/>
        <v/>
      </c>
      <c r="C72" s="34"/>
      <c r="D72" s="29"/>
      <c r="E72" s="29"/>
      <c r="F72" s="29"/>
      <c r="G72" s="31"/>
      <c r="H72" s="48"/>
      <c r="I72" s="53" t="str">
        <f t="shared" si="58"/>
        <v/>
      </c>
      <c r="J72" s="54" t="str">
        <f t="shared" si="59"/>
        <v/>
      </c>
      <c r="K72" s="54" t="str">
        <f t="shared" si="60"/>
        <v/>
      </c>
      <c r="L72" s="55" t="str">
        <f t="shared" si="61"/>
        <v/>
      </c>
      <c r="M72" s="36" t="str">
        <f t="shared" si="62"/>
        <v/>
      </c>
      <c r="N72" s="26"/>
      <c r="O72" s="43">
        <f>IF(N72,VLOOKUP(N72,Point!$A$3:$B$122,2),0)</f>
        <v>0</v>
      </c>
      <c r="P72" s="61" t="str">
        <f t="shared" si="63"/>
        <v/>
      </c>
      <c r="Q72" s="35"/>
      <c r="R72" s="26"/>
      <c r="S72" s="100"/>
      <c r="T72" s="102" t="str">
        <f t="shared" si="64"/>
        <v/>
      </c>
      <c r="U72" s="35"/>
      <c r="V72" s="29"/>
      <c r="W72" s="105"/>
      <c r="X72" s="102" t="str">
        <f t="shared" si="65"/>
        <v/>
      </c>
      <c r="Y72" s="119" t="str">
        <f t="shared" si="66"/>
        <v/>
      </c>
      <c r="Z72" s="35"/>
      <c r="AA72" s="26"/>
      <c r="AB72" s="100"/>
      <c r="AC72" s="102" t="str">
        <f t="shared" si="67"/>
        <v/>
      </c>
      <c r="AD72" s="35"/>
      <c r="AE72" s="26"/>
      <c r="AF72" s="105"/>
      <c r="AG72" s="102" t="str">
        <f t="shared" si="68"/>
        <v/>
      </c>
      <c r="AH72" s="119" t="str">
        <f t="shared" si="69"/>
        <v/>
      </c>
      <c r="AI72" s="41" t="str">
        <f t="shared" si="70"/>
        <v/>
      </c>
      <c r="AJ72" s="22" t="str">
        <f t="shared" si="71"/>
        <v/>
      </c>
      <c r="AK72" s="57">
        <f>IF(AJ72&lt;&gt;"",VLOOKUP(AJ72,Point!$A$3:$B$122,2),0)</f>
        <v>0</v>
      </c>
      <c r="AL72" s="61" t="str">
        <f t="shared" si="72"/>
        <v/>
      </c>
      <c r="AM72" s="35"/>
      <c r="AN72" s="26"/>
      <c r="AO72" s="100"/>
      <c r="AP72" s="102" t="str">
        <f t="shared" si="73"/>
        <v/>
      </c>
      <c r="AQ72" s="35"/>
      <c r="AR72" s="29"/>
      <c r="AS72" s="105"/>
      <c r="AT72" s="95" t="str">
        <f t="shared" si="74"/>
        <v/>
      </c>
      <c r="AU72" s="22" t="str">
        <f t="shared" si="75"/>
        <v/>
      </c>
      <c r="AV72" s="87">
        <f>IF(AND(AU72&lt;&gt;"",AU72&gt;Point!$I$8),AU72-Point!$I$8,0)</f>
        <v>0</v>
      </c>
      <c r="AW72" s="22">
        <f>IF(AV72&lt;&gt;0,VLOOKUP(AV72,Point!$I$11:$J$48,2),0)</f>
        <v>0</v>
      </c>
      <c r="AX72" s="26"/>
      <c r="AY72" s="22" t="str">
        <f t="shared" si="76"/>
        <v/>
      </c>
      <c r="AZ72" s="22" t="str">
        <f t="shared" si="77"/>
        <v/>
      </c>
      <c r="BA72" s="22" t="str">
        <f t="shared" si="78"/>
        <v/>
      </c>
      <c r="BB72" s="43">
        <f>IF(AY72&lt;&gt;"",VLOOKUP(BA72,Point!$A$3:$B$122,2),0)</f>
        <v>0</v>
      </c>
      <c r="BC72" s="128" t="str">
        <f t="shared" si="79"/>
        <v/>
      </c>
      <c r="BD72" s="65"/>
      <c r="BE72" s="27"/>
      <c r="BF72" s="22">
        <f t="shared" si="81"/>
        <v>0</v>
      </c>
      <c r="BG72" s="65"/>
      <c r="BH72" s="27"/>
      <c r="BI72" s="22">
        <f t="shared" si="82"/>
        <v>0</v>
      </c>
      <c r="BJ72" s="65"/>
      <c r="BK72" s="27"/>
      <c r="BL72" s="22">
        <f t="shared" si="83"/>
        <v>0</v>
      </c>
      <c r="BM72" s="65"/>
      <c r="BN72" s="27"/>
      <c r="BO72" s="150">
        <f t="shared" si="84"/>
        <v>0</v>
      </c>
      <c r="BP72" s="95" t="str">
        <f t="shared" si="85"/>
        <v/>
      </c>
      <c r="BQ72" s="22" t="str">
        <f t="shared" si="86"/>
        <v/>
      </c>
      <c r="BR72" s="57">
        <f>IF(BP72&lt;&gt;"",VLOOKUP(BQ72,Point!$A$3:$B$122,2),0)</f>
        <v>0</v>
      </c>
      <c r="BS72" s="64" t="str">
        <f t="shared" si="80"/>
        <v/>
      </c>
    </row>
    <row r="73" spans="1:71" ht="13.1" x14ac:dyDescent="0.25">
      <c r="A73" s="41" t="str">
        <f t="shared" si="56"/>
        <v/>
      </c>
      <c r="B73" s="52" t="str">
        <f t="shared" si="57"/>
        <v/>
      </c>
      <c r="C73" s="34"/>
      <c r="D73" s="29"/>
      <c r="E73" s="29"/>
      <c r="F73" s="29"/>
      <c r="G73" s="31"/>
      <c r="H73" s="48"/>
      <c r="I73" s="53" t="str">
        <f t="shared" si="58"/>
        <v/>
      </c>
      <c r="J73" s="54" t="str">
        <f t="shared" si="59"/>
        <v/>
      </c>
      <c r="K73" s="54" t="str">
        <f t="shared" si="60"/>
        <v/>
      </c>
      <c r="L73" s="55" t="str">
        <f t="shared" si="61"/>
        <v/>
      </c>
      <c r="M73" s="36" t="str">
        <f t="shared" si="62"/>
        <v/>
      </c>
      <c r="N73" s="26"/>
      <c r="O73" s="43">
        <f>IF(N73,VLOOKUP(N73,Point!$A$3:$B$122,2),0)</f>
        <v>0</v>
      </c>
      <c r="P73" s="61" t="str">
        <f t="shared" si="63"/>
        <v/>
      </c>
      <c r="Q73" s="35"/>
      <c r="R73" s="26"/>
      <c r="S73" s="100"/>
      <c r="T73" s="102" t="str">
        <f t="shared" si="64"/>
        <v/>
      </c>
      <c r="U73" s="35"/>
      <c r="V73" s="29"/>
      <c r="W73" s="105"/>
      <c r="X73" s="102" t="str">
        <f t="shared" si="65"/>
        <v/>
      </c>
      <c r="Y73" s="119" t="str">
        <f t="shared" si="66"/>
        <v/>
      </c>
      <c r="Z73" s="35"/>
      <c r="AA73" s="26"/>
      <c r="AB73" s="100"/>
      <c r="AC73" s="102" t="str">
        <f t="shared" si="67"/>
        <v/>
      </c>
      <c r="AD73" s="35"/>
      <c r="AE73" s="26"/>
      <c r="AF73" s="105"/>
      <c r="AG73" s="102" t="str">
        <f t="shared" si="68"/>
        <v/>
      </c>
      <c r="AH73" s="119" t="str">
        <f t="shared" si="69"/>
        <v/>
      </c>
      <c r="AI73" s="41" t="str">
        <f t="shared" si="70"/>
        <v/>
      </c>
      <c r="AJ73" s="22" t="str">
        <f t="shared" si="71"/>
        <v/>
      </c>
      <c r="AK73" s="57">
        <f>IF(AJ73&lt;&gt;"",VLOOKUP(AJ73,Point!$A$3:$B$122,2),0)</f>
        <v>0</v>
      </c>
      <c r="AL73" s="61" t="str">
        <f t="shared" si="72"/>
        <v/>
      </c>
      <c r="AM73" s="35"/>
      <c r="AN73" s="26"/>
      <c r="AO73" s="100"/>
      <c r="AP73" s="102" t="str">
        <f t="shared" si="73"/>
        <v/>
      </c>
      <c r="AQ73" s="35"/>
      <c r="AR73" s="29"/>
      <c r="AS73" s="105"/>
      <c r="AT73" s="95" t="str">
        <f t="shared" si="74"/>
        <v/>
      </c>
      <c r="AU73" s="22" t="str">
        <f t="shared" si="75"/>
        <v/>
      </c>
      <c r="AV73" s="87">
        <f>IF(AND(AU73&lt;&gt;"",AU73&gt;Point!$I$8),AU73-Point!$I$8,0)</f>
        <v>0</v>
      </c>
      <c r="AW73" s="22">
        <f>IF(AV73&lt;&gt;0,VLOOKUP(AV73,Point!$I$11:$J$48,2),0)</f>
        <v>0</v>
      </c>
      <c r="AX73" s="26"/>
      <c r="AY73" s="22" t="str">
        <f t="shared" si="76"/>
        <v/>
      </c>
      <c r="AZ73" s="22" t="str">
        <f t="shared" si="77"/>
        <v/>
      </c>
      <c r="BA73" s="22" t="str">
        <f t="shared" si="78"/>
        <v/>
      </c>
      <c r="BB73" s="43">
        <f>IF(AY73&lt;&gt;"",VLOOKUP(BA73,Point!$A$3:$B$122,2),0)</f>
        <v>0</v>
      </c>
      <c r="BC73" s="128" t="str">
        <f t="shared" si="79"/>
        <v/>
      </c>
      <c r="BD73" s="65"/>
      <c r="BE73" s="27"/>
      <c r="BF73" s="22">
        <f t="shared" si="81"/>
        <v>0</v>
      </c>
      <c r="BG73" s="65"/>
      <c r="BH73" s="27"/>
      <c r="BI73" s="22">
        <f t="shared" si="82"/>
        <v>0</v>
      </c>
      <c r="BJ73" s="65"/>
      <c r="BK73" s="27"/>
      <c r="BL73" s="22">
        <f t="shared" si="83"/>
        <v>0</v>
      </c>
      <c r="BM73" s="65"/>
      <c r="BN73" s="27"/>
      <c r="BO73" s="150">
        <f t="shared" si="84"/>
        <v>0</v>
      </c>
      <c r="BP73" s="95" t="str">
        <f t="shared" si="85"/>
        <v/>
      </c>
      <c r="BQ73" s="22" t="str">
        <f t="shared" si="86"/>
        <v/>
      </c>
      <c r="BR73" s="57">
        <f>IF(BP73&lt;&gt;"",VLOOKUP(BQ73,Point!$A$3:$B$122,2),0)</f>
        <v>0</v>
      </c>
      <c r="BS73" s="64" t="str">
        <f t="shared" si="80"/>
        <v/>
      </c>
    </row>
    <row r="74" spans="1:71" ht="13.1" x14ac:dyDescent="0.25">
      <c r="A74" s="41" t="str">
        <f t="shared" si="56"/>
        <v/>
      </c>
      <c r="B74" s="52" t="str">
        <f t="shared" si="57"/>
        <v/>
      </c>
      <c r="C74" s="34"/>
      <c r="D74" s="29"/>
      <c r="E74" s="29"/>
      <c r="F74" s="29"/>
      <c r="G74" s="31"/>
      <c r="H74" s="48"/>
      <c r="I74" s="53" t="str">
        <f t="shared" si="58"/>
        <v/>
      </c>
      <c r="J74" s="54" t="str">
        <f t="shared" si="59"/>
        <v/>
      </c>
      <c r="K74" s="54" t="str">
        <f t="shared" si="60"/>
        <v/>
      </c>
      <c r="L74" s="55" t="str">
        <f t="shared" si="61"/>
        <v/>
      </c>
      <c r="M74" s="36" t="str">
        <f t="shared" si="62"/>
        <v/>
      </c>
      <c r="N74" s="26"/>
      <c r="O74" s="43">
        <f>IF(N74,VLOOKUP(N74,Point!$A$3:$B$122,2),0)</f>
        <v>0</v>
      </c>
      <c r="P74" s="61" t="str">
        <f t="shared" si="63"/>
        <v/>
      </c>
      <c r="Q74" s="35"/>
      <c r="R74" s="26"/>
      <c r="S74" s="100"/>
      <c r="T74" s="102" t="str">
        <f t="shared" si="64"/>
        <v/>
      </c>
      <c r="U74" s="35"/>
      <c r="V74" s="29"/>
      <c r="W74" s="105"/>
      <c r="X74" s="102" t="str">
        <f t="shared" si="65"/>
        <v/>
      </c>
      <c r="Y74" s="119" t="str">
        <f t="shared" si="66"/>
        <v/>
      </c>
      <c r="Z74" s="35"/>
      <c r="AA74" s="26"/>
      <c r="AB74" s="100"/>
      <c r="AC74" s="102" t="str">
        <f t="shared" si="67"/>
        <v/>
      </c>
      <c r="AD74" s="35"/>
      <c r="AE74" s="26"/>
      <c r="AF74" s="105"/>
      <c r="AG74" s="102" t="str">
        <f t="shared" si="68"/>
        <v/>
      </c>
      <c r="AH74" s="119" t="str">
        <f t="shared" si="69"/>
        <v/>
      </c>
      <c r="AI74" s="41" t="str">
        <f t="shared" si="70"/>
        <v/>
      </c>
      <c r="AJ74" s="22" t="str">
        <f t="shared" si="71"/>
        <v/>
      </c>
      <c r="AK74" s="57">
        <f>IF(AJ74&lt;&gt;"",VLOOKUP(AJ74,Point!$A$3:$B$122,2),0)</f>
        <v>0</v>
      </c>
      <c r="AL74" s="61" t="str">
        <f t="shared" si="72"/>
        <v/>
      </c>
      <c r="AM74" s="35"/>
      <c r="AN74" s="26"/>
      <c r="AO74" s="100"/>
      <c r="AP74" s="102" t="str">
        <f t="shared" si="73"/>
        <v/>
      </c>
      <c r="AQ74" s="35"/>
      <c r="AR74" s="29"/>
      <c r="AS74" s="105"/>
      <c r="AT74" s="95" t="str">
        <f t="shared" si="74"/>
        <v/>
      </c>
      <c r="AU74" s="22" t="str">
        <f t="shared" si="75"/>
        <v/>
      </c>
      <c r="AV74" s="87">
        <f>IF(AND(AU74&lt;&gt;"",AU74&gt;Point!$I$8),AU74-Point!$I$8,0)</f>
        <v>0</v>
      </c>
      <c r="AW74" s="22">
        <f>IF(AV74&lt;&gt;0,VLOOKUP(AV74,Point!$I$11:$J$48,2),0)</f>
        <v>0</v>
      </c>
      <c r="AX74" s="26"/>
      <c r="AY74" s="22" t="str">
        <f t="shared" si="76"/>
        <v/>
      </c>
      <c r="AZ74" s="22" t="str">
        <f t="shared" si="77"/>
        <v/>
      </c>
      <c r="BA74" s="22" t="str">
        <f t="shared" si="78"/>
        <v/>
      </c>
      <c r="BB74" s="43">
        <f>IF(AY74&lt;&gt;"",VLOOKUP(BA74,Point!$A$3:$B$122,2),0)</f>
        <v>0</v>
      </c>
      <c r="BC74" s="128" t="str">
        <f t="shared" si="79"/>
        <v/>
      </c>
      <c r="BD74" s="65"/>
      <c r="BE74" s="27"/>
      <c r="BF74" s="22">
        <f t="shared" si="81"/>
        <v>0</v>
      </c>
      <c r="BG74" s="65"/>
      <c r="BH74" s="27"/>
      <c r="BI74" s="22">
        <f t="shared" si="82"/>
        <v>0</v>
      </c>
      <c r="BJ74" s="65"/>
      <c r="BK74" s="27"/>
      <c r="BL74" s="22">
        <f t="shared" si="83"/>
        <v>0</v>
      </c>
      <c r="BM74" s="65"/>
      <c r="BN74" s="27"/>
      <c r="BO74" s="150">
        <f t="shared" si="84"/>
        <v>0</v>
      </c>
      <c r="BP74" s="95" t="str">
        <f t="shared" si="85"/>
        <v/>
      </c>
      <c r="BQ74" s="22" t="str">
        <f t="shared" si="86"/>
        <v/>
      </c>
      <c r="BR74" s="57">
        <f>IF(BP74&lt;&gt;"",VLOOKUP(BQ74,Point!$A$3:$B$122,2),0)</f>
        <v>0</v>
      </c>
      <c r="BS74" s="64" t="str">
        <f t="shared" si="80"/>
        <v/>
      </c>
    </row>
    <row r="75" spans="1:71" ht="13.1" x14ac:dyDescent="0.25">
      <c r="A75" s="41" t="str">
        <f t="shared" si="56"/>
        <v/>
      </c>
      <c r="B75" s="52" t="str">
        <f t="shared" si="57"/>
        <v/>
      </c>
      <c r="C75" s="34"/>
      <c r="D75" s="29"/>
      <c r="E75" s="29"/>
      <c r="F75" s="29"/>
      <c r="G75" s="31"/>
      <c r="H75" s="48"/>
      <c r="I75" s="53" t="str">
        <f t="shared" si="58"/>
        <v/>
      </c>
      <c r="J75" s="54" t="str">
        <f t="shared" si="59"/>
        <v/>
      </c>
      <c r="K75" s="54" t="str">
        <f t="shared" si="60"/>
        <v/>
      </c>
      <c r="L75" s="55" t="str">
        <f t="shared" si="61"/>
        <v/>
      </c>
      <c r="M75" s="36" t="str">
        <f t="shared" si="62"/>
        <v/>
      </c>
      <c r="N75" s="26"/>
      <c r="O75" s="43">
        <f>IF(N75,VLOOKUP(N75,Point!$A$3:$B$122,2),0)</f>
        <v>0</v>
      </c>
      <c r="P75" s="61" t="str">
        <f t="shared" si="63"/>
        <v/>
      </c>
      <c r="Q75" s="35"/>
      <c r="R75" s="26"/>
      <c r="S75" s="100"/>
      <c r="T75" s="102" t="str">
        <f t="shared" si="64"/>
        <v/>
      </c>
      <c r="U75" s="35"/>
      <c r="V75" s="29"/>
      <c r="W75" s="105"/>
      <c r="X75" s="102" t="str">
        <f t="shared" si="65"/>
        <v/>
      </c>
      <c r="Y75" s="119" t="str">
        <f t="shared" si="66"/>
        <v/>
      </c>
      <c r="Z75" s="35"/>
      <c r="AA75" s="26"/>
      <c r="AB75" s="100"/>
      <c r="AC75" s="102" t="str">
        <f t="shared" si="67"/>
        <v/>
      </c>
      <c r="AD75" s="35"/>
      <c r="AE75" s="26"/>
      <c r="AF75" s="105"/>
      <c r="AG75" s="102" t="str">
        <f t="shared" si="68"/>
        <v/>
      </c>
      <c r="AH75" s="119" t="str">
        <f t="shared" si="69"/>
        <v/>
      </c>
      <c r="AI75" s="41" t="str">
        <f t="shared" si="70"/>
        <v/>
      </c>
      <c r="AJ75" s="22" t="str">
        <f t="shared" si="71"/>
        <v/>
      </c>
      <c r="AK75" s="57">
        <f>IF(AJ75&lt;&gt;"",VLOOKUP(AJ75,Point!$A$3:$B$122,2),0)</f>
        <v>0</v>
      </c>
      <c r="AL75" s="61" t="str">
        <f t="shared" si="72"/>
        <v/>
      </c>
      <c r="AM75" s="35"/>
      <c r="AN75" s="26"/>
      <c r="AO75" s="100"/>
      <c r="AP75" s="102" t="str">
        <f t="shared" si="73"/>
        <v/>
      </c>
      <c r="AQ75" s="35"/>
      <c r="AR75" s="29"/>
      <c r="AS75" s="105"/>
      <c r="AT75" s="95" t="str">
        <f t="shared" si="74"/>
        <v/>
      </c>
      <c r="AU75" s="22" t="str">
        <f t="shared" si="75"/>
        <v/>
      </c>
      <c r="AV75" s="87">
        <f>IF(AND(AU75&lt;&gt;"",AU75&gt;Point!$I$8),AU75-Point!$I$8,0)</f>
        <v>0</v>
      </c>
      <c r="AW75" s="22">
        <f>IF(AV75&lt;&gt;0,VLOOKUP(AV75,Point!$I$11:$J$48,2),0)</f>
        <v>0</v>
      </c>
      <c r="AX75" s="26"/>
      <c r="AY75" s="22" t="str">
        <f t="shared" si="76"/>
        <v/>
      </c>
      <c r="AZ75" s="22" t="str">
        <f t="shared" si="77"/>
        <v/>
      </c>
      <c r="BA75" s="22" t="str">
        <f t="shared" si="78"/>
        <v/>
      </c>
      <c r="BB75" s="43">
        <f>IF(AY75&lt;&gt;"",VLOOKUP(BA75,Point!$A$3:$B$122,2),0)</f>
        <v>0</v>
      </c>
      <c r="BC75" s="128" t="str">
        <f t="shared" si="79"/>
        <v/>
      </c>
      <c r="BD75" s="65"/>
      <c r="BE75" s="27"/>
      <c r="BF75" s="22">
        <f t="shared" si="81"/>
        <v>0</v>
      </c>
      <c r="BG75" s="65"/>
      <c r="BH75" s="27"/>
      <c r="BI75" s="22">
        <f t="shared" si="82"/>
        <v>0</v>
      </c>
      <c r="BJ75" s="65"/>
      <c r="BK75" s="27"/>
      <c r="BL75" s="22">
        <f t="shared" si="83"/>
        <v>0</v>
      </c>
      <c r="BM75" s="65"/>
      <c r="BN75" s="27"/>
      <c r="BO75" s="150">
        <f t="shared" si="84"/>
        <v>0</v>
      </c>
      <c r="BP75" s="95" t="str">
        <f t="shared" si="85"/>
        <v/>
      </c>
      <c r="BQ75" s="22" t="str">
        <f t="shared" si="86"/>
        <v/>
      </c>
      <c r="BR75" s="57">
        <f>IF(BP75&lt;&gt;"",VLOOKUP(BQ75,Point!$A$3:$B$122,2),0)</f>
        <v>0</v>
      </c>
      <c r="BS75" s="64" t="str">
        <f t="shared" si="80"/>
        <v/>
      </c>
    </row>
    <row r="76" spans="1:71" ht="13.1" x14ac:dyDescent="0.25">
      <c r="A76" s="41" t="str">
        <f t="shared" si="56"/>
        <v/>
      </c>
      <c r="B76" s="52" t="str">
        <f t="shared" si="57"/>
        <v/>
      </c>
      <c r="C76" s="34"/>
      <c r="D76" s="29"/>
      <c r="E76" s="29"/>
      <c r="F76" s="29"/>
      <c r="G76" s="31"/>
      <c r="H76" s="48"/>
      <c r="I76" s="53" t="str">
        <f t="shared" si="58"/>
        <v/>
      </c>
      <c r="J76" s="54" t="str">
        <f t="shared" si="59"/>
        <v/>
      </c>
      <c r="K76" s="54" t="str">
        <f t="shared" si="60"/>
        <v/>
      </c>
      <c r="L76" s="55" t="str">
        <f t="shared" si="61"/>
        <v/>
      </c>
      <c r="M76" s="36" t="str">
        <f t="shared" si="62"/>
        <v/>
      </c>
      <c r="N76" s="26"/>
      <c r="O76" s="43">
        <f>IF(N76,VLOOKUP(N76,Point!$A$3:$B$122,2),0)</f>
        <v>0</v>
      </c>
      <c r="P76" s="61" t="str">
        <f t="shared" si="63"/>
        <v/>
      </c>
      <c r="Q76" s="35"/>
      <c r="R76" s="26"/>
      <c r="S76" s="100"/>
      <c r="T76" s="102" t="str">
        <f t="shared" si="64"/>
        <v/>
      </c>
      <c r="U76" s="35"/>
      <c r="V76" s="29"/>
      <c r="W76" s="105"/>
      <c r="X76" s="102" t="str">
        <f t="shared" si="65"/>
        <v/>
      </c>
      <c r="Y76" s="119" t="str">
        <f t="shared" si="66"/>
        <v/>
      </c>
      <c r="Z76" s="35"/>
      <c r="AA76" s="26"/>
      <c r="AB76" s="100"/>
      <c r="AC76" s="102" t="str">
        <f t="shared" si="67"/>
        <v/>
      </c>
      <c r="AD76" s="35"/>
      <c r="AE76" s="26"/>
      <c r="AF76" s="105"/>
      <c r="AG76" s="102" t="str">
        <f t="shared" si="68"/>
        <v/>
      </c>
      <c r="AH76" s="119" t="str">
        <f t="shared" si="69"/>
        <v/>
      </c>
      <c r="AI76" s="41" t="str">
        <f t="shared" si="70"/>
        <v/>
      </c>
      <c r="AJ76" s="22" t="str">
        <f t="shared" si="71"/>
        <v/>
      </c>
      <c r="AK76" s="57">
        <f>IF(AJ76&lt;&gt;"",VLOOKUP(AJ76,Point!$A$3:$B$122,2),0)</f>
        <v>0</v>
      </c>
      <c r="AL76" s="61" t="str">
        <f t="shared" si="72"/>
        <v/>
      </c>
      <c r="AM76" s="35"/>
      <c r="AN76" s="26"/>
      <c r="AO76" s="100"/>
      <c r="AP76" s="102" t="str">
        <f t="shared" si="73"/>
        <v/>
      </c>
      <c r="AQ76" s="35"/>
      <c r="AR76" s="29"/>
      <c r="AS76" s="105"/>
      <c r="AT76" s="95" t="str">
        <f t="shared" si="74"/>
        <v/>
      </c>
      <c r="AU76" s="22" t="str">
        <f t="shared" si="75"/>
        <v/>
      </c>
      <c r="AV76" s="87">
        <f>IF(AND(AU76&lt;&gt;"",AU76&gt;Point!$I$8),AU76-Point!$I$8,0)</f>
        <v>0</v>
      </c>
      <c r="AW76" s="22">
        <f>IF(AV76&lt;&gt;0,VLOOKUP(AV76,Point!$I$11:$J$48,2),0)</f>
        <v>0</v>
      </c>
      <c r="AX76" s="26"/>
      <c r="AY76" s="22" t="str">
        <f t="shared" si="76"/>
        <v/>
      </c>
      <c r="AZ76" s="22" t="str">
        <f t="shared" si="77"/>
        <v/>
      </c>
      <c r="BA76" s="22" t="str">
        <f t="shared" si="78"/>
        <v/>
      </c>
      <c r="BB76" s="43">
        <f>IF(AY76&lt;&gt;"",VLOOKUP(BA76,Point!$A$3:$B$122,2),0)</f>
        <v>0</v>
      </c>
      <c r="BC76" s="128" t="str">
        <f t="shared" si="79"/>
        <v/>
      </c>
      <c r="BD76" s="65"/>
      <c r="BE76" s="27"/>
      <c r="BF76" s="22">
        <f t="shared" si="81"/>
        <v>0</v>
      </c>
      <c r="BG76" s="65"/>
      <c r="BH76" s="27"/>
      <c r="BI76" s="22">
        <f t="shared" si="82"/>
        <v>0</v>
      </c>
      <c r="BJ76" s="65"/>
      <c r="BK76" s="27"/>
      <c r="BL76" s="22">
        <f t="shared" si="83"/>
        <v>0</v>
      </c>
      <c r="BM76" s="65"/>
      <c r="BN76" s="27"/>
      <c r="BO76" s="150">
        <f t="shared" si="84"/>
        <v>0</v>
      </c>
      <c r="BP76" s="95" t="str">
        <f t="shared" si="85"/>
        <v/>
      </c>
      <c r="BQ76" s="22" t="str">
        <f t="shared" si="86"/>
        <v/>
      </c>
      <c r="BR76" s="57">
        <f>IF(BP76&lt;&gt;"",VLOOKUP(BQ76,Point!$A$3:$B$122,2),0)</f>
        <v>0</v>
      </c>
      <c r="BS76" s="64" t="str">
        <f t="shared" si="80"/>
        <v/>
      </c>
    </row>
    <row r="77" spans="1:71" ht="13.1" x14ac:dyDescent="0.25">
      <c r="A77" s="41" t="str">
        <f t="shared" si="56"/>
        <v/>
      </c>
      <c r="B77" s="52" t="str">
        <f t="shared" si="57"/>
        <v/>
      </c>
      <c r="C77" s="34"/>
      <c r="D77" s="29"/>
      <c r="E77" s="29"/>
      <c r="F77" s="29"/>
      <c r="G77" s="31"/>
      <c r="H77" s="48"/>
      <c r="I77" s="53" t="str">
        <f t="shared" si="58"/>
        <v/>
      </c>
      <c r="J77" s="54" t="str">
        <f t="shared" si="59"/>
        <v/>
      </c>
      <c r="K77" s="54" t="str">
        <f t="shared" si="60"/>
        <v/>
      </c>
      <c r="L77" s="55" t="str">
        <f t="shared" si="61"/>
        <v/>
      </c>
      <c r="M77" s="36" t="str">
        <f t="shared" si="62"/>
        <v/>
      </c>
      <c r="N77" s="26"/>
      <c r="O77" s="43">
        <f>IF(N77,VLOOKUP(N77,Point!$A$3:$B$122,2),0)</f>
        <v>0</v>
      </c>
      <c r="P77" s="61" t="str">
        <f t="shared" si="63"/>
        <v/>
      </c>
      <c r="Q77" s="35"/>
      <c r="R77" s="26"/>
      <c r="S77" s="100"/>
      <c r="T77" s="102" t="str">
        <f t="shared" si="64"/>
        <v/>
      </c>
      <c r="U77" s="35"/>
      <c r="V77" s="29"/>
      <c r="W77" s="105"/>
      <c r="X77" s="102" t="str">
        <f t="shared" si="65"/>
        <v/>
      </c>
      <c r="Y77" s="119" t="str">
        <f t="shared" si="66"/>
        <v/>
      </c>
      <c r="Z77" s="35"/>
      <c r="AA77" s="26"/>
      <c r="AB77" s="100"/>
      <c r="AC77" s="102" t="str">
        <f t="shared" si="67"/>
        <v/>
      </c>
      <c r="AD77" s="35"/>
      <c r="AE77" s="26"/>
      <c r="AF77" s="105"/>
      <c r="AG77" s="102" t="str">
        <f t="shared" si="68"/>
        <v/>
      </c>
      <c r="AH77" s="119" t="str">
        <f t="shared" si="69"/>
        <v/>
      </c>
      <c r="AI77" s="41" t="str">
        <f t="shared" si="70"/>
        <v/>
      </c>
      <c r="AJ77" s="22" t="str">
        <f t="shared" si="71"/>
        <v/>
      </c>
      <c r="AK77" s="57">
        <f>IF(AJ77&lt;&gt;"",VLOOKUP(AJ77,Point!$A$3:$B$122,2),0)</f>
        <v>0</v>
      </c>
      <c r="AL77" s="61" t="str">
        <f t="shared" si="72"/>
        <v/>
      </c>
      <c r="AM77" s="35"/>
      <c r="AN77" s="26"/>
      <c r="AO77" s="100"/>
      <c r="AP77" s="102" t="str">
        <f t="shared" si="73"/>
        <v/>
      </c>
      <c r="AQ77" s="35"/>
      <c r="AR77" s="29"/>
      <c r="AS77" s="105"/>
      <c r="AT77" s="95" t="str">
        <f t="shared" si="74"/>
        <v/>
      </c>
      <c r="AU77" s="22" t="str">
        <f t="shared" si="75"/>
        <v/>
      </c>
      <c r="AV77" s="87">
        <f>IF(AND(AU77&lt;&gt;"",AU77&gt;Point!$I$8),AU77-Point!$I$8,0)</f>
        <v>0</v>
      </c>
      <c r="AW77" s="22">
        <f>IF(AV77&lt;&gt;0,VLOOKUP(AV77,Point!$I$11:$J$48,2),0)</f>
        <v>0</v>
      </c>
      <c r="AX77" s="26"/>
      <c r="AY77" s="22" t="str">
        <f t="shared" si="76"/>
        <v/>
      </c>
      <c r="AZ77" s="22" t="str">
        <f t="shared" si="77"/>
        <v/>
      </c>
      <c r="BA77" s="22" t="str">
        <f t="shared" si="78"/>
        <v/>
      </c>
      <c r="BB77" s="43">
        <f>IF(AY77&lt;&gt;"",VLOOKUP(BA77,Point!$A$3:$B$122,2),0)</f>
        <v>0</v>
      </c>
      <c r="BC77" s="128" t="str">
        <f t="shared" si="79"/>
        <v/>
      </c>
      <c r="BD77" s="65"/>
      <c r="BE77" s="27"/>
      <c r="BF77" s="22">
        <f t="shared" si="81"/>
        <v>0</v>
      </c>
      <c r="BG77" s="65"/>
      <c r="BH77" s="27"/>
      <c r="BI77" s="22">
        <f t="shared" si="82"/>
        <v>0</v>
      </c>
      <c r="BJ77" s="65"/>
      <c r="BK77" s="27"/>
      <c r="BL77" s="22">
        <f t="shared" si="83"/>
        <v>0</v>
      </c>
      <c r="BM77" s="65"/>
      <c r="BN77" s="27"/>
      <c r="BO77" s="150">
        <f t="shared" si="84"/>
        <v>0</v>
      </c>
      <c r="BP77" s="95" t="str">
        <f t="shared" si="85"/>
        <v/>
      </c>
      <c r="BQ77" s="22" t="str">
        <f t="shared" si="86"/>
        <v/>
      </c>
      <c r="BR77" s="57">
        <f>IF(BP77&lt;&gt;"",VLOOKUP(BQ77,Point!$A$3:$B$122,2),0)</f>
        <v>0</v>
      </c>
      <c r="BS77" s="64" t="str">
        <f t="shared" si="80"/>
        <v/>
      </c>
    </row>
    <row r="78" spans="1:71" ht="13.1" x14ac:dyDescent="0.25">
      <c r="A78" s="41" t="str">
        <f t="shared" si="56"/>
        <v/>
      </c>
      <c r="B78" s="52" t="str">
        <f t="shared" si="57"/>
        <v/>
      </c>
      <c r="C78" s="34"/>
      <c r="D78" s="29"/>
      <c r="E78" s="29"/>
      <c r="F78" s="29"/>
      <c r="G78" s="31"/>
      <c r="H78" s="48"/>
      <c r="I78" s="53" t="str">
        <f t="shared" si="58"/>
        <v/>
      </c>
      <c r="J78" s="54" t="str">
        <f t="shared" si="59"/>
        <v/>
      </c>
      <c r="K78" s="54" t="str">
        <f t="shared" si="60"/>
        <v/>
      </c>
      <c r="L78" s="55" t="str">
        <f t="shared" si="61"/>
        <v/>
      </c>
      <c r="M78" s="36" t="str">
        <f t="shared" si="62"/>
        <v/>
      </c>
      <c r="N78" s="26"/>
      <c r="O78" s="43">
        <f>IF(N78,VLOOKUP(N78,Point!$A$3:$B$122,2),0)</f>
        <v>0</v>
      </c>
      <c r="P78" s="61" t="str">
        <f t="shared" si="63"/>
        <v/>
      </c>
      <c r="Q78" s="35"/>
      <c r="R78" s="26"/>
      <c r="S78" s="100"/>
      <c r="T78" s="102" t="str">
        <f t="shared" si="64"/>
        <v/>
      </c>
      <c r="U78" s="35"/>
      <c r="V78" s="29"/>
      <c r="W78" s="105"/>
      <c r="X78" s="102" t="str">
        <f t="shared" si="65"/>
        <v/>
      </c>
      <c r="Y78" s="119" t="str">
        <f t="shared" si="66"/>
        <v/>
      </c>
      <c r="Z78" s="35"/>
      <c r="AA78" s="26"/>
      <c r="AB78" s="100"/>
      <c r="AC78" s="102" t="str">
        <f t="shared" si="67"/>
        <v/>
      </c>
      <c r="AD78" s="35"/>
      <c r="AE78" s="26"/>
      <c r="AF78" s="105"/>
      <c r="AG78" s="102" t="str">
        <f t="shared" si="68"/>
        <v/>
      </c>
      <c r="AH78" s="119" t="str">
        <f t="shared" si="69"/>
        <v/>
      </c>
      <c r="AI78" s="41" t="str">
        <f t="shared" si="70"/>
        <v/>
      </c>
      <c r="AJ78" s="22" t="str">
        <f t="shared" si="71"/>
        <v/>
      </c>
      <c r="AK78" s="57">
        <f>IF(AJ78&lt;&gt;"",VLOOKUP(AJ78,Point!$A$3:$B$122,2),0)</f>
        <v>0</v>
      </c>
      <c r="AL78" s="61" t="str">
        <f t="shared" si="72"/>
        <v/>
      </c>
      <c r="AM78" s="35"/>
      <c r="AN78" s="26"/>
      <c r="AO78" s="100"/>
      <c r="AP78" s="102" t="str">
        <f t="shared" si="73"/>
        <v/>
      </c>
      <c r="AQ78" s="35"/>
      <c r="AR78" s="29"/>
      <c r="AS78" s="105"/>
      <c r="AT78" s="95" t="str">
        <f t="shared" si="74"/>
        <v/>
      </c>
      <c r="AU78" s="22" t="str">
        <f t="shared" si="75"/>
        <v/>
      </c>
      <c r="AV78" s="87">
        <f>IF(AND(AU78&lt;&gt;"",AU78&gt;Point!$I$8),AU78-Point!$I$8,0)</f>
        <v>0</v>
      </c>
      <c r="AW78" s="22">
        <f>IF(AV78&lt;&gt;0,VLOOKUP(AV78,Point!$I$11:$J$48,2),0)</f>
        <v>0</v>
      </c>
      <c r="AX78" s="26"/>
      <c r="AY78" s="22" t="str">
        <f t="shared" si="76"/>
        <v/>
      </c>
      <c r="AZ78" s="22" t="str">
        <f t="shared" si="77"/>
        <v/>
      </c>
      <c r="BA78" s="22" t="str">
        <f t="shared" si="78"/>
        <v/>
      </c>
      <c r="BB78" s="43">
        <f>IF(AY78&lt;&gt;"",VLOOKUP(BA78,Point!$A$3:$B$122,2),0)</f>
        <v>0</v>
      </c>
      <c r="BC78" s="128" t="str">
        <f t="shared" si="79"/>
        <v/>
      </c>
      <c r="BD78" s="65"/>
      <c r="BE78" s="27"/>
      <c r="BF78" s="22">
        <f t="shared" si="81"/>
        <v>0</v>
      </c>
      <c r="BG78" s="65"/>
      <c r="BH78" s="27"/>
      <c r="BI78" s="22">
        <f t="shared" si="82"/>
        <v>0</v>
      </c>
      <c r="BJ78" s="65"/>
      <c r="BK78" s="27"/>
      <c r="BL78" s="22">
        <f t="shared" si="83"/>
        <v>0</v>
      </c>
      <c r="BM78" s="65"/>
      <c r="BN78" s="27"/>
      <c r="BO78" s="150">
        <f t="shared" si="84"/>
        <v>0</v>
      </c>
      <c r="BP78" s="95" t="str">
        <f t="shared" si="85"/>
        <v/>
      </c>
      <c r="BQ78" s="22" t="str">
        <f t="shared" si="86"/>
        <v/>
      </c>
      <c r="BR78" s="57">
        <f>IF(BP78&lt;&gt;"",VLOOKUP(BQ78,Point!$A$3:$B$122,2),0)</f>
        <v>0</v>
      </c>
      <c r="BS78" s="64" t="str">
        <f t="shared" si="80"/>
        <v/>
      </c>
    </row>
    <row r="79" spans="1:71" ht="13.1" x14ac:dyDescent="0.25">
      <c r="A79" s="41" t="str">
        <f t="shared" si="56"/>
        <v/>
      </c>
      <c r="B79" s="52" t="str">
        <f t="shared" si="57"/>
        <v/>
      </c>
      <c r="C79" s="34"/>
      <c r="D79" s="29"/>
      <c r="E79" s="29"/>
      <c r="F79" s="29"/>
      <c r="G79" s="31"/>
      <c r="H79" s="48"/>
      <c r="I79" s="53" t="str">
        <f t="shared" si="58"/>
        <v/>
      </c>
      <c r="J79" s="54" t="str">
        <f t="shared" si="59"/>
        <v/>
      </c>
      <c r="K79" s="54" t="str">
        <f t="shared" si="60"/>
        <v/>
      </c>
      <c r="L79" s="55" t="str">
        <f t="shared" si="61"/>
        <v/>
      </c>
      <c r="M79" s="36" t="str">
        <f t="shared" si="62"/>
        <v/>
      </c>
      <c r="N79" s="26"/>
      <c r="O79" s="43">
        <f>IF(N79,VLOOKUP(N79,Point!$A$3:$B$122,2),0)</f>
        <v>0</v>
      </c>
      <c r="P79" s="61" t="str">
        <f t="shared" si="63"/>
        <v/>
      </c>
      <c r="Q79" s="35"/>
      <c r="R79" s="26"/>
      <c r="S79" s="100"/>
      <c r="T79" s="102" t="str">
        <f t="shared" si="64"/>
        <v/>
      </c>
      <c r="U79" s="35"/>
      <c r="V79" s="29"/>
      <c r="W79" s="105"/>
      <c r="X79" s="102" t="str">
        <f t="shared" si="65"/>
        <v/>
      </c>
      <c r="Y79" s="119" t="str">
        <f t="shared" si="66"/>
        <v/>
      </c>
      <c r="Z79" s="35"/>
      <c r="AA79" s="26"/>
      <c r="AB79" s="100"/>
      <c r="AC79" s="102" t="str">
        <f t="shared" si="67"/>
        <v/>
      </c>
      <c r="AD79" s="35"/>
      <c r="AE79" s="26"/>
      <c r="AF79" s="105"/>
      <c r="AG79" s="102" t="str">
        <f t="shared" si="68"/>
        <v/>
      </c>
      <c r="AH79" s="119" t="str">
        <f t="shared" si="69"/>
        <v/>
      </c>
      <c r="AI79" s="41" t="str">
        <f t="shared" si="70"/>
        <v/>
      </c>
      <c r="AJ79" s="22" t="str">
        <f t="shared" si="71"/>
        <v/>
      </c>
      <c r="AK79" s="57">
        <f>IF(AJ79&lt;&gt;"",VLOOKUP(AJ79,Point!$A$3:$B$122,2),0)</f>
        <v>0</v>
      </c>
      <c r="AL79" s="61" t="str">
        <f t="shared" si="72"/>
        <v/>
      </c>
      <c r="AM79" s="35"/>
      <c r="AN79" s="26"/>
      <c r="AO79" s="100"/>
      <c r="AP79" s="102" t="str">
        <f t="shared" si="73"/>
        <v/>
      </c>
      <c r="AQ79" s="35"/>
      <c r="AR79" s="29"/>
      <c r="AS79" s="105"/>
      <c r="AT79" s="95" t="str">
        <f t="shared" si="74"/>
        <v/>
      </c>
      <c r="AU79" s="22" t="str">
        <f t="shared" si="75"/>
        <v/>
      </c>
      <c r="AV79" s="87">
        <f>IF(AND(AU79&lt;&gt;"",AU79&gt;Point!$I$8),AU79-Point!$I$8,0)</f>
        <v>0</v>
      </c>
      <c r="AW79" s="22">
        <f>IF(AV79&lt;&gt;0,VLOOKUP(AV79,Point!$I$11:$J$48,2),0)</f>
        <v>0</v>
      </c>
      <c r="AX79" s="26"/>
      <c r="AY79" s="22" t="str">
        <f t="shared" si="76"/>
        <v/>
      </c>
      <c r="AZ79" s="22" t="str">
        <f t="shared" si="77"/>
        <v/>
      </c>
      <c r="BA79" s="22" t="str">
        <f t="shared" si="78"/>
        <v/>
      </c>
      <c r="BB79" s="43">
        <f>IF(AY79&lt;&gt;"",VLOOKUP(BA79,Point!$A$3:$B$122,2),0)</f>
        <v>0</v>
      </c>
      <c r="BC79" s="128" t="str">
        <f t="shared" si="79"/>
        <v/>
      </c>
      <c r="BD79" s="65"/>
      <c r="BE79" s="27"/>
      <c r="BF79" s="22">
        <f t="shared" si="81"/>
        <v>0</v>
      </c>
      <c r="BG79" s="65"/>
      <c r="BH79" s="27"/>
      <c r="BI79" s="22">
        <f t="shared" si="82"/>
        <v>0</v>
      </c>
      <c r="BJ79" s="65"/>
      <c r="BK79" s="27"/>
      <c r="BL79" s="22">
        <f t="shared" si="83"/>
        <v>0</v>
      </c>
      <c r="BM79" s="65"/>
      <c r="BN79" s="27"/>
      <c r="BO79" s="150">
        <f t="shared" si="84"/>
        <v>0</v>
      </c>
      <c r="BP79" s="95" t="str">
        <f t="shared" si="85"/>
        <v/>
      </c>
      <c r="BQ79" s="22" t="str">
        <f t="shared" si="86"/>
        <v/>
      </c>
      <c r="BR79" s="57">
        <f>IF(BP79&lt;&gt;"",VLOOKUP(BQ79,Point!$A$3:$B$122,2),0)</f>
        <v>0</v>
      </c>
      <c r="BS79" s="64" t="str">
        <f t="shared" si="80"/>
        <v/>
      </c>
    </row>
    <row r="80" spans="1:71" ht="13.1" x14ac:dyDescent="0.25">
      <c r="A80" s="41" t="str">
        <f t="shared" si="56"/>
        <v/>
      </c>
      <c r="B80" s="52" t="str">
        <f t="shared" si="57"/>
        <v/>
      </c>
      <c r="C80" s="34"/>
      <c r="D80" s="29"/>
      <c r="E80" s="29"/>
      <c r="F80" s="29"/>
      <c r="G80" s="31"/>
      <c r="H80" s="48"/>
      <c r="I80" s="53" t="str">
        <f t="shared" si="58"/>
        <v/>
      </c>
      <c r="J80" s="54" t="str">
        <f t="shared" si="59"/>
        <v/>
      </c>
      <c r="K80" s="54" t="str">
        <f t="shared" si="60"/>
        <v/>
      </c>
      <c r="L80" s="55" t="str">
        <f t="shared" si="61"/>
        <v/>
      </c>
      <c r="M80" s="36" t="str">
        <f t="shared" si="62"/>
        <v/>
      </c>
      <c r="N80" s="26"/>
      <c r="O80" s="43">
        <f>IF(N80,VLOOKUP(N80,Point!$A$3:$B$122,2),0)</f>
        <v>0</v>
      </c>
      <c r="P80" s="61" t="str">
        <f t="shared" si="63"/>
        <v/>
      </c>
      <c r="Q80" s="35"/>
      <c r="R80" s="26"/>
      <c r="S80" s="100"/>
      <c r="T80" s="102" t="str">
        <f t="shared" si="64"/>
        <v/>
      </c>
      <c r="U80" s="35"/>
      <c r="V80" s="29"/>
      <c r="W80" s="105"/>
      <c r="X80" s="102" t="str">
        <f t="shared" si="65"/>
        <v/>
      </c>
      <c r="Y80" s="119" t="str">
        <f t="shared" si="66"/>
        <v/>
      </c>
      <c r="Z80" s="35"/>
      <c r="AA80" s="26"/>
      <c r="AB80" s="100"/>
      <c r="AC80" s="102" t="str">
        <f t="shared" si="67"/>
        <v/>
      </c>
      <c r="AD80" s="35"/>
      <c r="AE80" s="26"/>
      <c r="AF80" s="105"/>
      <c r="AG80" s="102" t="str">
        <f t="shared" si="68"/>
        <v/>
      </c>
      <c r="AH80" s="119" t="str">
        <f t="shared" si="69"/>
        <v/>
      </c>
      <c r="AI80" s="41" t="str">
        <f t="shared" si="70"/>
        <v/>
      </c>
      <c r="AJ80" s="22" t="str">
        <f t="shared" si="71"/>
        <v/>
      </c>
      <c r="AK80" s="57">
        <f>IF(AJ80&lt;&gt;"",VLOOKUP(AJ80,Point!$A$3:$B$122,2),0)</f>
        <v>0</v>
      </c>
      <c r="AL80" s="61" t="str">
        <f t="shared" si="72"/>
        <v/>
      </c>
      <c r="AM80" s="35"/>
      <c r="AN80" s="26"/>
      <c r="AO80" s="100"/>
      <c r="AP80" s="102" t="str">
        <f t="shared" si="73"/>
        <v/>
      </c>
      <c r="AQ80" s="35"/>
      <c r="AR80" s="29"/>
      <c r="AS80" s="105"/>
      <c r="AT80" s="95" t="str">
        <f t="shared" si="74"/>
        <v/>
      </c>
      <c r="AU80" s="22" t="str">
        <f t="shared" si="75"/>
        <v/>
      </c>
      <c r="AV80" s="87">
        <f>IF(AND(AU80&lt;&gt;"",AU80&gt;Point!$I$8),AU80-Point!$I$8,0)</f>
        <v>0</v>
      </c>
      <c r="AW80" s="22">
        <f>IF(AV80&lt;&gt;0,VLOOKUP(AV80,Point!$I$11:$J$48,2),0)</f>
        <v>0</v>
      </c>
      <c r="AX80" s="26"/>
      <c r="AY80" s="22" t="str">
        <f t="shared" si="76"/>
        <v/>
      </c>
      <c r="AZ80" s="22" t="str">
        <f t="shared" si="77"/>
        <v/>
      </c>
      <c r="BA80" s="22" t="str">
        <f t="shared" si="78"/>
        <v/>
      </c>
      <c r="BB80" s="43">
        <f>IF(AY80&lt;&gt;"",VLOOKUP(BA80,Point!$A$3:$B$122,2),0)</f>
        <v>0</v>
      </c>
      <c r="BC80" s="128" t="str">
        <f t="shared" si="79"/>
        <v/>
      </c>
      <c r="BD80" s="65"/>
      <c r="BE80" s="27"/>
      <c r="BF80" s="22">
        <f t="shared" si="81"/>
        <v>0</v>
      </c>
      <c r="BG80" s="65"/>
      <c r="BH80" s="27"/>
      <c r="BI80" s="22">
        <f t="shared" si="82"/>
        <v>0</v>
      </c>
      <c r="BJ80" s="65"/>
      <c r="BK80" s="27"/>
      <c r="BL80" s="22">
        <f t="shared" si="83"/>
        <v>0</v>
      </c>
      <c r="BM80" s="65"/>
      <c r="BN80" s="27"/>
      <c r="BO80" s="150">
        <f t="shared" si="84"/>
        <v>0</v>
      </c>
      <c r="BP80" s="95" t="str">
        <f t="shared" si="85"/>
        <v/>
      </c>
      <c r="BQ80" s="22" t="str">
        <f t="shared" si="86"/>
        <v/>
      </c>
      <c r="BR80" s="57">
        <f>IF(BP80&lt;&gt;"",VLOOKUP(BQ80,Point!$A$3:$B$122,2),0)</f>
        <v>0</v>
      </c>
      <c r="BS80" s="64" t="str">
        <f t="shared" si="80"/>
        <v/>
      </c>
    </row>
    <row r="81" spans="1:71" ht="13.1" x14ac:dyDescent="0.25">
      <c r="A81" s="41" t="str">
        <f t="shared" si="56"/>
        <v/>
      </c>
      <c r="B81" s="52" t="str">
        <f t="shared" si="57"/>
        <v/>
      </c>
      <c r="C81" s="34"/>
      <c r="D81" s="29"/>
      <c r="E81" s="29"/>
      <c r="F81" s="29"/>
      <c r="G81" s="31"/>
      <c r="H81" s="48"/>
      <c r="I81" s="53" t="str">
        <f t="shared" si="58"/>
        <v/>
      </c>
      <c r="J81" s="54" t="str">
        <f t="shared" si="59"/>
        <v/>
      </c>
      <c r="K81" s="54" t="str">
        <f t="shared" si="60"/>
        <v/>
      </c>
      <c r="L81" s="55" t="str">
        <f t="shared" si="61"/>
        <v/>
      </c>
      <c r="M81" s="36" t="str">
        <f t="shared" si="62"/>
        <v/>
      </c>
      <c r="N81" s="26"/>
      <c r="O81" s="43">
        <f>IF(N81,VLOOKUP(N81,Point!$A$3:$B$122,2),0)</f>
        <v>0</v>
      </c>
      <c r="P81" s="61" t="str">
        <f t="shared" si="63"/>
        <v/>
      </c>
      <c r="Q81" s="35"/>
      <c r="R81" s="26"/>
      <c r="S81" s="100"/>
      <c r="T81" s="102" t="str">
        <f t="shared" si="64"/>
        <v/>
      </c>
      <c r="U81" s="35"/>
      <c r="V81" s="29"/>
      <c r="W81" s="105"/>
      <c r="X81" s="102" t="str">
        <f t="shared" si="65"/>
        <v/>
      </c>
      <c r="Y81" s="119" t="str">
        <f t="shared" si="66"/>
        <v/>
      </c>
      <c r="Z81" s="35"/>
      <c r="AA81" s="26"/>
      <c r="AB81" s="100"/>
      <c r="AC81" s="102" t="str">
        <f t="shared" si="67"/>
        <v/>
      </c>
      <c r="AD81" s="35"/>
      <c r="AE81" s="26"/>
      <c r="AF81" s="105"/>
      <c r="AG81" s="102" t="str">
        <f t="shared" si="68"/>
        <v/>
      </c>
      <c r="AH81" s="119" t="str">
        <f t="shared" si="69"/>
        <v/>
      </c>
      <c r="AI81" s="41" t="str">
        <f t="shared" si="70"/>
        <v/>
      </c>
      <c r="AJ81" s="22" t="str">
        <f t="shared" si="71"/>
        <v/>
      </c>
      <c r="AK81" s="57">
        <f>IF(AJ81&lt;&gt;"",VLOOKUP(AJ81,Point!$A$3:$B$122,2),0)</f>
        <v>0</v>
      </c>
      <c r="AL81" s="61" t="str">
        <f t="shared" si="72"/>
        <v/>
      </c>
      <c r="AM81" s="35"/>
      <c r="AN81" s="26"/>
      <c r="AO81" s="100"/>
      <c r="AP81" s="102" t="str">
        <f t="shared" si="73"/>
        <v/>
      </c>
      <c r="AQ81" s="35"/>
      <c r="AR81" s="29"/>
      <c r="AS81" s="105"/>
      <c r="AT81" s="95" t="str">
        <f t="shared" si="74"/>
        <v/>
      </c>
      <c r="AU81" s="22" t="str">
        <f t="shared" si="75"/>
        <v/>
      </c>
      <c r="AV81" s="87">
        <f>IF(AND(AU81&lt;&gt;"",AU81&gt;Point!$I$8),AU81-Point!$I$8,0)</f>
        <v>0</v>
      </c>
      <c r="AW81" s="22">
        <f>IF(AV81&lt;&gt;0,VLOOKUP(AV81,Point!$I$11:$J$48,2),0)</f>
        <v>0</v>
      </c>
      <c r="AX81" s="26"/>
      <c r="AY81" s="22" t="str">
        <f t="shared" si="76"/>
        <v/>
      </c>
      <c r="AZ81" s="22" t="str">
        <f t="shared" si="77"/>
        <v/>
      </c>
      <c r="BA81" s="22" t="str">
        <f t="shared" si="78"/>
        <v/>
      </c>
      <c r="BB81" s="43">
        <f>IF(AY81&lt;&gt;"",VLOOKUP(BA81,Point!$A$3:$B$122,2),0)</f>
        <v>0</v>
      </c>
      <c r="BC81" s="128" t="str">
        <f t="shared" si="79"/>
        <v/>
      </c>
      <c r="BD81" s="65"/>
      <c r="BE81" s="27"/>
      <c r="BF81" s="22">
        <f t="shared" si="81"/>
        <v>0</v>
      </c>
      <c r="BG81" s="65"/>
      <c r="BH81" s="27"/>
      <c r="BI81" s="22">
        <f t="shared" si="82"/>
        <v>0</v>
      </c>
      <c r="BJ81" s="65"/>
      <c r="BK81" s="27"/>
      <c r="BL81" s="22">
        <f t="shared" si="83"/>
        <v>0</v>
      </c>
      <c r="BM81" s="65"/>
      <c r="BN81" s="27"/>
      <c r="BO81" s="150">
        <f t="shared" si="84"/>
        <v>0</v>
      </c>
      <c r="BP81" s="95" t="str">
        <f t="shared" si="85"/>
        <v/>
      </c>
      <c r="BQ81" s="22" t="str">
        <f t="shared" si="86"/>
        <v/>
      </c>
      <c r="BR81" s="57">
        <f>IF(BP81&lt;&gt;"",VLOOKUP(BQ81,Point!$A$3:$B$122,2),0)</f>
        <v>0</v>
      </c>
      <c r="BS81" s="64" t="str">
        <f t="shared" si="80"/>
        <v/>
      </c>
    </row>
    <row r="82" spans="1:71" ht="13.1" x14ac:dyDescent="0.25">
      <c r="A82" s="41" t="str">
        <f t="shared" si="56"/>
        <v/>
      </c>
      <c r="B82" s="52" t="str">
        <f t="shared" si="57"/>
        <v/>
      </c>
      <c r="C82" s="34"/>
      <c r="D82" s="29"/>
      <c r="E82" s="29"/>
      <c r="F82" s="29"/>
      <c r="G82" s="31"/>
      <c r="H82" s="48"/>
      <c r="I82" s="53" t="str">
        <f t="shared" si="58"/>
        <v/>
      </c>
      <c r="J82" s="54" t="str">
        <f t="shared" si="59"/>
        <v/>
      </c>
      <c r="K82" s="54" t="str">
        <f t="shared" si="60"/>
        <v/>
      </c>
      <c r="L82" s="55" t="str">
        <f t="shared" si="61"/>
        <v/>
      </c>
      <c r="M82" s="36" t="str">
        <f t="shared" si="62"/>
        <v/>
      </c>
      <c r="N82" s="26"/>
      <c r="O82" s="43">
        <f>IF(N82,VLOOKUP(N82,Point!$A$3:$B$122,2),0)</f>
        <v>0</v>
      </c>
      <c r="P82" s="61" t="str">
        <f t="shared" si="63"/>
        <v/>
      </c>
      <c r="Q82" s="35"/>
      <c r="R82" s="26"/>
      <c r="S82" s="100"/>
      <c r="T82" s="102" t="str">
        <f t="shared" si="64"/>
        <v/>
      </c>
      <c r="U82" s="35"/>
      <c r="V82" s="29"/>
      <c r="W82" s="105"/>
      <c r="X82" s="102" t="str">
        <f t="shared" si="65"/>
        <v/>
      </c>
      <c r="Y82" s="119" t="str">
        <f t="shared" si="66"/>
        <v/>
      </c>
      <c r="Z82" s="35"/>
      <c r="AA82" s="26"/>
      <c r="AB82" s="100"/>
      <c r="AC82" s="102" t="str">
        <f t="shared" si="67"/>
        <v/>
      </c>
      <c r="AD82" s="35"/>
      <c r="AE82" s="26"/>
      <c r="AF82" s="105"/>
      <c r="AG82" s="102" t="str">
        <f t="shared" si="68"/>
        <v/>
      </c>
      <c r="AH82" s="119" t="str">
        <f t="shared" si="69"/>
        <v/>
      </c>
      <c r="AI82" s="41" t="str">
        <f t="shared" si="70"/>
        <v/>
      </c>
      <c r="AJ82" s="22" t="str">
        <f t="shared" si="71"/>
        <v/>
      </c>
      <c r="AK82" s="57">
        <f>IF(AJ82&lt;&gt;"",VLOOKUP(AJ82,Point!$A$3:$B$122,2),0)</f>
        <v>0</v>
      </c>
      <c r="AL82" s="61" t="str">
        <f t="shared" si="72"/>
        <v/>
      </c>
      <c r="AM82" s="35"/>
      <c r="AN82" s="26"/>
      <c r="AO82" s="100"/>
      <c r="AP82" s="102" t="str">
        <f t="shared" si="73"/>
        <v/>
      </c>
      <c r="AQ82" s="35"/>
      <c r="AR82" s="29"/>
      <c r="AS82" s="105"/>
      <c r="AT82" s="95" t="str">
        <f t="shared" si="74"/>
        <v/>
      </c>
      <c r="AU82" s="22" t="str">
        <f t="shared" si="75"/>
        <v/>
      </c>
      <c r="AV82" s="87">
        <f>IF(AND(AU82&lt;&gt;"",AU82&gt;Point!$I$8),AU82-Point!$I$8,0)</f>
        <v>0</v>
      </c>
      <c r="AW82" s="22">
        <f>IF(AV82&lt;&gt;0,VLOOKUP(AV82,Point!$I$11:$J$48,2),0)</f>
        <v>0</v>
      </c>
      <c r="AX82" s="26"/>
      <c r="AY82" s="22" t="str">
        <f t="shared" si="76"/>
        <v/>
      </c>
      <c r="AZ82" s="22" t="str">
        <f t="shared" si="77"/>
        <v/>
      </c>
      <c r="BA82" s="22" t="str">
        <f t="shared" si="78"/>
        <v/>
      </c>
      <c r="BB82" s="43">
        <f>IF(AY82&lt;&gt;"",VLOOKUP(BA82,Point!$A$3:$B$122,2),0)</f>
        <v>0</v>
      </c>
      <c r="BC82" s="128" t="str">
        <f t="shared" si="79"/>
        <v/>
      </c>
      <c r="BD82" s="65"/>
      <c r="BE82" s="27"/>
      <c r="BF82" s="22">
        <f t="shared" si="81"/>
        <v>0</v>
      </c>
      <c r="BG82" s="65"/>
      <c r="BH82" s="27"/>
      <c r="BI82" s="22">
        <f t="shared" si="82"/>
        <v>0</v>
      </c>
      <c r="BJ82" s="65"/>
      <c r="BK82" s="27"/>
      <c r="BL82" s="22">
        <f t="shared" si="83"/>
        <v>0</v>
      </c>
      <c r="BM82" s="65"/>
      <c r="BN82" s="27"/>
      <c r="BO82" s="150">
        <f t="shared" si="84"/>
        <v>0</v>
      </c>
      <c r="BP82" s="95" t="str">
        <f t="shared" si="85"/>
        <v/>
      </c>
      <c r="BQ82" s="22" t="str">
        <f t="shared" si="86"/>
        <v/>
      </c>
      <c r="BR82" s="57">
        <f>IF(BP82&lt;&gt;"",VLOOKUP(BQ82,Point!$A$3:$B$122,2),0)</f>
        <v>0</v>
      </c>
      <c r="BS82" s="64" t="str">
        <f t="shared" si="80"/>
        <v/>
      </c>
    </row>
    <row r="83" spans="1:71" ht="13.1" x14ac:dyDescent="0.25">
      <c r="A83" s="41" t="str">
        <f t="shared" si="56"/>
        <v/>
      </c>
      <c r="B83" s="52" t="str">
        <f t="shared" si="57"/>
        <v/>
      </c>
      <c r="C83" s="34"/>
      <c r="D83" s="29"/>
      <c r="E83" s="29"/>
      <c r="F83" s="29"/>
      <c r="G83" s="31"/>
      <c r="H83" s="48"/>
      <c r="I83" s="53" t="str">
        <f t="shared" si="58"/>
        <v/>
      </c>
      <c r="J83" s="54" t="str">
        <f t="shared" si="59"/>
        <v/>
      </c>
      <c r="K83" s="54" t="str">
        <f t="shared" si="60"/>
        <v/>
      </c>
      <c r="L83" s="55" t="str">
        <f t="shared" si="61"/>
        <v/>
      </c>
      <c r="M83" s="36" t="str">
        <f t="shared" si="62"/>
        <v/>
      </c>
      <c r="N83" s="26"/>
      <c r="O83" s="43">
        <f>IF(N83,VLOOKUP(N83,Point!$A$3:$B$122,2),0)</f>
        <v>0</v>
      </c>
      <c r="P83" s="61" t="str">
        <f t="shared" si="63"/>
        <v/>
      </c>
      <c r="Q83" s="35"/>
      <c r="R83" s="26"/>
      <c r="S83" s="100"/>
      <c r="T83" s="102" t="str">
        <f t="shared" si="64"/>
        <v/>
      </c>
      <c r="U83" s="35"/>
      <c r="V83" s="29"/>
      <c r="W83" s="105"/>
      <c r="X83" s="102" t="str">
        <f t="shared" si="65"/>
        <v/>
      </c>
      <c r="Y83" s="119" t="str">
        <f t="shared" si="66"/>
        <v/>
      </c>
      <c r="Z83" s="35"/>
      <c r="AA83" s="26"/>
      <c r="AB83" s="100"/>
      <c r="AC83" s="102" t="str">
        <f t="shared" si="67"/>
        <v/>
      </c>
      <c r="AD83" s="35"/>
      <c r="AE83" s="26"/>
      <c r="AF83" s="105"/>
      <c r="AG83" s="102" t="str">
        <f t="shared" si="68"/>
        <v/>
      </c>
      <c r="AH83" s="119" t="str">
        <f t="shared" si="69"/>
        <v/>
      </c>
      <c r="AI83" s="41" t="str">
        <f t="shared" si="70"/>
        <v/>
      </c>
      <c r="AJ83" s="22" t="str">
        <f t="shared" si="71"/>
        <v/>
      </c>
      <c r="AK83" s="57">
        <f>IF(AJ83&lt;&gt;"",VLOOKUP(AJ83,Point!$A$3:$B$122,2),0)</f>
        <v>0</v>
      </c>
      <c r="AL83" s="61" t="str">
        <f t="shared" si="72"/>
        <v/>
      </c>
      <c r="AM83" s="35"/>
      <c r="AN83" s="26"/>
      <c r="AO83" s="100"/>
      <c r="AP83" s="102" t="str">
        <f t="shared" si="73"/>
        <v/>
      </c>
      <c r="AQ83" s="35"/>
      <c r="AR83" s="29"/>
      <c r="AS83" s="105"/>
      <c r="AT83" s="95" t="str">
        <f t="shared" si="74"/>
        <v/>
      </c>
      <c r="AU83" s="22" t="str">
        <f t="shared" si="75"/>
        <v/>
      </c>
      <c r="AV83" s="87">
        <f>IF(AND(AU83&lt;&gt;"",AU83&gt;Point!$I$8),AU83-Point!$I$8,0)</f>
        <v>0</v>
      </c>
      <c r="AW83" s="22">
        <f>IF(AV83&lt;&gt;0,VLOOKUP(AV83,Point!$I$11:$J$48,2),0)</f>
        <v>0</v>
      </c>
      <c r="AX83" s="26"/>
      <c r="AY83" s="22" t="str">
        <f t="shared" si="76"/>
        <v/>
      </c>
      <c r="AZ83" s="22" t="str">
        <f t="shared" si="77"/>
        <v/>
      </c>
      <c r="BA83" s="22" t="str">
        <f t="shared" si="78"/>
        <v/>
      </c>
      <c r="BB83" s="43">
        <f>IF(AY83&lt;&gt;"",VLOOKUP(BA83,Point!$A$3:$B$122,2),0)</f>
        <v>0</v>
      </c>
      <c r="BC83" s="128" t="str">
        <f t="shared" si="79"/>
        <v/>
      </c>
      <c r="BD83" s="65"/>
      <c r="BE83" s="27"/>
      <c r="BF83" s="22">
        <f t="shared" si="81"/>
        <v>0</v>
      </c>
      <c r="BG83" s="65"/>
      <c r="BH83" s="27"/>
      <c r="BI83" s="22">
        <f t="shared" si="82"/>
        <v>0</v>
      </c>
      <c r="BJ83" s="65"/>
      <c r="BK83" s="27"/>
      <c r="BL83" s="22">
        <f t="shared" si="83"/>
        <v>0</v>
      </c>
      <c r="BM83" s="65"/>
      <c r="BN83" s="27"/>
      <c r="BO83" s="150">
        <f t="shared" si="84"/>
        <v>0</v>
      </c>
      <c r="BP83" s="95" t="str">
        <f t="shared" si="85"/>
        <v/>
      </c>
      <c r="BQ83" s="22" t="str">
        <f t="shared" si="86"/>
        <v/>
      </c>
      <c r="BR83" s="57">
        <f>IF(BP83&lt;&gt;"",VLOOKUP(BQ83,Point!$A$3:$B$122,2),0)</f>
        <v>0</v>
      </c>
      <c r="BS83" s="64" t="str">
        <f t="shared" si="80"/>
        <v/>
      </c>
    </row>
    <row r="84" spans="1:71" ht="13.1" x14ac:dyDescent="0.25">
      <c r="A84" s="41" t="str">
        <f t="shared" si="56"/>
        <v/>
      </c>
      <c r="B84" s="52" t="str">
        <f t="shared" si="57"/>
        <v/>
      </c>
      <c r="C84" s="34"/>
      <c r="D84" s="29"/>
      <c r="E84" s="29"/>
      <c r="F84" s="29"/>
      <c r="G84" s="31"/>
      <c r="H84" s="48"/>
      <c r="I84" s="53" t="str">
        <f t="shared" si="58"/>
        <v/>
      </c>
      <c r="J84" s="54" t="str">
        <f t="shared" si="59"/>
        <v/>
      </c>
      <c r="K84" s="54" t="str">
        <f t="shared" si="60"/>
        <v/>
      </c>
      <c r="L84" s="55" t="str">
        <f t="shared" si="61"/>
        <v/>
      </c>
      <c r="M84" s="36" t="str">
        <f t="shared" si="62"/>
        <v/>
      </c>
      <c r="N84" s="26"/>
      <c r="O84" s="43">
        <f>IF(N84,VLOOKUP(N84,Point!$A$3:$B$122,2),0)</f>
        <v>0</v>
      </c>
      <c r="P84" s="61" t="str">
        <f t="shared" si="63"/>
        <v/>
      </c>
      <c r="Q84" s="35"/>
      <c r="R84" s="26"/>
      <c r="S84" s="100"/>
      <c r="T84" s="102" t="str">
        <f t="shared" si="64"/>
        <v/>
      </c>
      <c r="U84" s="35"/>
      <c r="V84" s="29"/>
      <c r="W84" s="105"/>
      <c r="X84" s="102" t="str">
        <f t="shared" si="65"/>
        <v/>
      </c>
      <c r="Y84" s="119" t="str">
        <f t="shared" si="66"/>
        <v/>
      </c>
      <c r="Z84" s="35"/>
      <c r="AA84" s="26"/>
      <c r="AB84" s="100"/>
      <c r="AC84" s="102" t="str">
        <f t="shared" si="67"/>
        <v/>
      </c>
      <c r="AD84" s="35"/>
      <c r="AE84" s="26"/>
      <c r="AF84" s="105"/>
      <c r="AG84" s="102" t="str">
        <f t="shared" si="68"/>
        <v/>
      </c>
      <c r="AH84" s="119" t="str">
        <f t="shared" si="69"/>
        <v/>
      </c>
      <c r="AI84" s="41" t="str">
        <f t="shared" si="70"/>
        <v/>
      </c>
      <c r="AJ84" s="22" t="str">
        <f t="shared" si="71"/>
        <v/>
      </c>
      <c r="AK84" s="57">
        <f>IF(AJ84&lt;&gt;"",VLOOKUP(AJ84,Point!$A$3:$B$122,2),0)</f>
        <v>0</v>
      </c>
      <c r="AL84" s="61" t="str">
        <f t="shared" si="72"/>
        <v/>
      </c>
      <c r="AM84" s="35"/>
      <c r="AN84" s="26"/>
      <c r="AO84" s="100"/>
      <c r="AP84" s="102" t="str">
        <f t="shared" si="73"/>
        <v/>
      </c>
      <c r="AQ84" s="35"/>
      <c r="AR84" s="29"/>
      <c r="AS84" s="105"/>
      <c r="AT84" s="95" t="str">
        <f t="shared" si="74"/>
        <v/>
      </c>
      <c r="AU84" s="22" t="str">
        <f t="shared" si="75"/>
        <v/>
      </c>
      <c r="AV84" s="87">
        <f>IF(AND(AU84&lt;&gt;"",AU84&gt;Point!$I$8),AU84-Point!$I$8,0)</f>
        <v>0</v>
      </c>
      <c r="AW84" s="22">
        <f>IF(AV84&lt;&gt;0,VLOOKUP(AV84,Point!$I$11:$J$48,2),0)</f>
        <v>0</v>
      </c>
      <c r="AX84" s="26"/>
      <c r="AY84" s="22" t="str">
        <f t="shared" si="76"/>
        <v/>
      </c>
      <c r="AZ84" s="22" t="str">
        <f t="shared" si="77"/>
        <v/>
      </c>
      <c r="BA84" s="22" t="str">
        <f t="shared" si="78"/>
        <v/>
      </c>
      <c r="BB84" s="43">
        <f>IF(AY84&lt;&gt;"",VLOOKUP(BA84,Point!$A$3:$B$122,2),0)</f>
        <v>0</v>
      </c>
      <c r="BC84" s="128" t="str">
        <f t="shared" si="79"/>
        <v/>
      </c>
      <c r="BD84" s="65"/>
      <c r="BE84" s="27"/>
      <c r="BF84" s="22">
        <f t="shared" si="81"/>
        <v>0</v>
      </c>
      <c r="BG84" s="65"/>
      <c r="BH84" s="27"/>
      <c r="BI84" s="22">
        <f t="shared" si="82"/>
        <v>0</v>
      </c>
      <c r="BJ84" s="65"/>
      <c r="BK84" s="27"/>
      <c r="BL84" s="22">
        <f t="shared" si="83"/>
        <v>0</v>
      </c>
      <c r="BM84" s="65"/>
      <c r="BN84" s="27"/>
      <c r="BO84" s="150">
        <f t="shared" si="84"/>
        <v>0</v>
      </c>
      <c r="BP84" s="95" t="str">
        <f t="shared" si="85"/>
        <v/>
      </c>
      <c r="BQ84" s="22" t="str">
        <f t="shared" si="86"/>
        <v/>
      </c>
      <c r="BR84" s="57">
        <f>IF(BP84&lt;&gt;"",VLOOKUP(BQ84,Point!$A$3:$B$122,2),0)</f>
        <v>0</v>
      </c>
      <c r="BS84" s="64" t="str">
        <f t="shared" si="80"/>
        <v/>
      </c>
    </row>
    <row r="85" spans="1:71" ht="13.1" x14ac:dyDescent="0.25">
      <c r="A85" s="41" t="str">
        <f t="shared" si="56"/>
        <v/>
      </c>
      <c r="B85" s="52" t="str">
        <f t="shared" si="57"/>
        <v/>
      </c>
      <c r="C85" s="34"/>
      <c r="D85" s="29"/>
      <c r="E85" s="29"/>
      <c r="F85" s="29"/>
      <c r="G85" s="31"/>
      <c r="H85" s="48"/>
      <c r="I85" s="53" t="str">
        <f t="shared" si="58"/>
        <v/>
      </c>
      <c r="J85" s="54" t="str">
        <f t="shared" si="59"/>
        <v/>
      </c>
      <c r="K85" s="54" t="str">
        <f t="shared" si="60"/>
        <v/>
      </c>
      <c r="L85" s="55" t="str">
        <f t="shared" si="61"/>
        <v/>
      </c>
      <c r="M85" s="36" t="str">
        <f t="shared" si="62"/>
        <v/>
      </c>
      <c r="N85" s="26"/>
      <c r="O85" s="43">
        <f>IF(N85,VLOOKUP(N85,Point!$A$3:$B$122,2),0)</f>
        <v>0</v>
      </c>
      <c r="P85" s="61" t="str">
        <f t="shared" si="63"/>
        <v/>
      </c>
      <c r="Q85" s="35"/>
      <c r="R85" s="26"/>
      <c r="S85" s="100"/>
      <c r="T85" s="102" t="str">
        <f t="shared" si="64"/>
        <v/>
      </c>
      <c r="U85" s="35"/>
      <c r="V85" s="29"/>
      <c r="W85" s="105"/>
      <c r="X85" s="102" t="str">
        <f t="shared" si="65"/>
        <v/>
      </c>
      <c r="Y85" s="119" t="str">
        <f t="shared" si="66"/>
        <v/>
      </c>
      <c r="Z85" s="35"/>
      <c r="AA85" s="26"/>
      <c r="AB85" s="100"/>
      <c r="AC85" s="102" t="str">
        <f t="shared" si="67"/>
        <v/>
      </c>
      <c r="AD85" s="35"/>
      <c r="AE85" s="26"/>
      <c r="AF85" s="105"/>
      <c r="AG85" s="102" t="str">
        <f t="shared" si="68"/>
        <v/>
      </c>
      <c r="AH85" s="119" t="str">
        <f t="shared" si="69"/>
        <v/>
      </c>
      <c r="AI85" s="41" t="str">
        <f t="shared" si="70"/>
        <v/>
      </c>
      <c r="AJ85" s="22" t="str">
        <f t="shared" si="71"/>
        <v/>
      </c>
      <c r="AK85" s="57">
        <f>IF(AJ85&lt;&gt;"",VLOOKUP(AJ85,Point!$A$3:$B$122,2),0)</f>
        <v>0</v>
      </c>
      <c r="AL85" s="61" t="str">
        <f t="shared" si="72"/>
        <v/>
      </c>
      <c r="AM85" s="35"/>
      <c r="AN85" s="26"/>
      <c r="AO85" s="100"/>
      <c r="AP85" s="102" t="str">
        <f t="shared" si="73"/>
        <v/>
      </c>
      <c r="AQ85" s="35"/>
      <c r="AR85" s="29"/>
      <c r="AS85" s="105"/>
      <c r="AT85" s="95" t="str">
        <f t="shared" si="74"/>
        <v/>
      </c>
      <c r="AU85" s="22" t="str">
        <f t="shared" si="75"/>
        <v/>
      </c>
      <c r="AV85" s="87">
        <f>IF(AND(AU85&lt;&gt;"",AU85&gt;Point!$I$8),AU85-Point!$I$8,0)</f>
        <v>0</v>
      </c>
      <c r="AW85" s="22">
        <f>IF(AV85&lt;&gt;0,VLOOKUP(AV85,Point!$I$11:$J$48,2),0)</f>
        <v>0</v>
      </c>
      <c r="AX85" s="26"/>
      <c r="AY85" s="22" t="str">
        <f t="shared" si="76"/>
        <v/>
      </c>
      <c r="AZ85" s="22" t="str">
        <f t="shared" si="77"/>
        <v/>
      </c>
      <c r="BA85" s="22" t="str">
        <f t="shared" si="78"/>
        <v/>
      </c>
      <c r="BB85" s="43">
        <f>IF(AY85&lt;&gt;"",VLOOKUP(BA85,Point!$A$3:$B$122,2),0)</f>
        <v>0</v>
      </c>
      <c r="BC85" s="128" t="str">
        <f t="shared" si="79"/>
        <v/>
      </c>
      <c r="BD85" s="65"/>
      <c r="BE85" s="27"/>
      <c r="BF85" s="22">
        <f t="shared" si="81"/>
        <v>0</v>
      </c>
      <c r="BG85" s="65"/>
      <c r="BH85" s="27"/>
      <c r="BI85" s="22">
        <f t="shared" si="82"/>
        <v>0</v>
      </c>
      <c r="BJ85" s="65"/>
      <c r="BK85" s="27"/>
      <c r="BL85" s="22">
        <f t="shared" si="83"/>
        <v>0</v>
      </c>
      <c r="BM85" s="65"/>
      <c r="BN85" s="27"/>
      <c r="BO85" s="150">
        <f t="shared" si="84"/>
        <v>0</v>
      </c>
      <c r="BP85" s="95" t="str">
        <f t="shared" si="85"/>
        <v/>
      </c>
      <c r="BQ85" s="22" t="str">
        <f t="shared" si="86"/>
        <v/>
      </c>
      <c r="BR85" s="57">
        <f>IF(BP85&lt;&gt;"",VLOOKUP(BQ85,Point!$A$3:$B$122,2),0)</f>
        <v>0</v>
      </c>
      <c r="BS85" s="64" t="str">
        <f t="shared" si="80"/>
        <v/>
      </c>
    </row>
    <row r="86" spans="1:71" ht="13.1" x14ac:dyDescent="0.25">
      <c r="A86" s="41" t="str">
        <f t="shared" si="56"/>
        <v/>
      </c>
      <c r="B86" s="52" t="str">
        <f t="shared" si="57"/>
        <v/>
      </c>
      <c r="C86" s="34"/>
      <c r="D86" s="29"/>
      <c r="E86" s="29"/>
      <c r="F86" s="29"/>
      <c r="G86" s="31"/>
      <c r="H86" s="48"/>
      <c r="I86" s="53" t="str">
        <f t="shared" si="58"/>
        <v/>
      </c>
      <c r="J86" s="54" t="str">
        <f t="shared" si="59"/>
        <v/>
      </c>
      <c r="K86" s="54" t="str">
        <f t="shared" si="60"/>
        <v/>
      </c>
      <c r="L86" s="55" t="str">
        <f t="shared" si="61"/>
        <v/>
      </c>
      <c r="M86" s="36" t="str">
        <f t="shared" si="62"/>
        <v/>
      </c>
      <c r="N86" s="26"/>
      <c r="O86" s="43">
        <f>IF(N86,VLOOKUP(N86,Point!$A$3:$B$122,2),0)</f>
        <v>0</v>
      </c>
      <c r="P86" s="61" t="str">
        <f t="shared" si="63"/>
        <v/>
      </c>
      <c r="Q86" s="35"/>
      <c r="R86" s="26"/>
      <c r="S86" s="100"/>
      <c r="T86" s="102" t="str">
        <f t="shared" si="64"/>
        <v/>
      </c>
      <c r="U86" s="35"/>
      <c r="V86" s="29"/>
      <c r="W86" s="105"/>
      <c r="X86" s="102" t="str">
        <f t="shared" si="65"/>
        <v/>
      </c>
      <c r="Y86" s="119" t="str">
        <f t="shared" si="66"/>
        <v/>
      </c>
      <c r="Z86" s="35"/>
      <c r="AA86" s="26"/>
      <c r="AB86" s="100"/>
      <c r="AC86" s="102" t="str">
        <f t="shared" si="67"/>
        <v/>
      </c>
      <c r="AD86" s="35"/>
      <c r="AE86" s="26"/>
      <c r="AF86" s="105"/>
      <c r="AG86" s="102" t="str">
        <f t="shared" si="68"/>
        <v/>
      </c>
      <c r="AH86" s="119" t="str">
        <f t="shared" si="69"/>
        <v/>
      </c>
      <c r="AI86" s="41" t="str">
        <f t="shared" si="70"/>
        <v/>
      </c>
      <c r="AJ86" s="22" t="str">
        <f t="shared" si="71"/>
        <v/>
      </c>
      <c r="AK86" s="57">
        <f>IF(AJ86&lt;&gt;"",VLOOKUP(AJ86,Point!$A$3:$B$122,2),0)</f>
        <v>0</v>
      </c>
      <c r="AL86" s="61" t="str">
        <f t="shared" si="72"/>
        <v/>
      </c>
      <c r="AM86" s="35"/>
      <c r="AN86" s="26"/>
      <c r="AO86" s="100"/>
      <c r="AP86" s="102" t="str">
        <f t="shared" si="73"/>
        <v/>
      </c>
      <c r="AQ86" s="35"/>
      <c r="AR86" s="29"/>
      <c r="AS86" s="105"/>
      <c r="AT86" s="95" t="str">
        <f t="shared" si="74"/>
        <v/>
      </c>
      <c r="AU86" s="22" t="str">
        <f t="shared" si="75"/>
        <v/>
      </c>
      <c r="AV86" s="87">
        <f>IF(AND(AU86&lt;&gt;"",AU86&gt;Point!$I$8),AU86-Point!$I$8,0)</f>
        <v>0</v>
      </c>
      <c r="AW86" s="22">
        <f>IF(AV86&lt;&gt;0,VLOOKUP(AV86,Point!$I$11:$J$48,2),0)</f>
        <v>0</v>
      </c>
      <c r="AX86" s="26"/>
      <c r="AY86" s="22" t="str">
        <f t="shared" si="76"/>
        <v/>
      </c>
      <c r="AZ86" s="22" t="str">
        <f t="shared" si="77"/>
        <v/>
      </c>
      <c r="BA86" s="22" t="str">
        <f t="shared" si="78"/>
        <v/>
      </c>
      <c r="BB86" s="43">
        <f>IF(AY86&lt;&gt;"",VLOOKUP(BA86,Point!$A$3:$B$122,2),0)</f>
        <v>0</v>
      </c>
      <c r="BC86" s="128" t="str">
        <f t="shared" si="79"/>
        <v/>
      </c>
      <c r="BD86" s="65"/>
      <c r="BE86" s="27"/>
      <c r="BF86" s="22">
        <f t="shared" si="81"/>
        <v>0</v>
      </c>
      <c r="BG86" s="65"/>
      <c r="BH86" s="27"/>
      <c r="BI86" s="22">
        <f t="shared" si="82"/>
        <v>0</v>
      </c>
      <c r="BJ86" s="65"/>
      <c r="BK86" s="27"/>
      <c r="BL86" s="22">
        <f t="shared" si="83"/>
        <v>0</v>
      </c>
      <c r="BM86" s="65"/>
      <c r="BN86" s="27"/>
      <c r="BO86" s="150">
        <f t="shared" si="84"/>
        <v>0</v>
      </c>
      <c r="BP86" s="95" t="str">
        <f t="shared" si="85"/>
        <v/>
      </c>
      <c r="BQ86" s="22" t="str">
        <f t="shared" si="86"/>
        <v/>
      </c>
      <c r="BR86" s="57">
        <f>IF(BP86&lt;&gt;"",VLOOKUP(BQ86,Point!$A$3:$B$122,2),0)</f>
        <v>0</v>
      </c>
      <c r="BS86" s="64" t="str">
        <f t="shared" si="80"/>
        <v/>
      </c>
    </row>
    <row r="87" spans="1:71" ht="13.1" x14ac:dyDescent="0.25">
      <c r="A87" s="41" t="str">
        <f t="shared" si="56"/>
        <v/>
      </c>
      <c r="B87" s="52" t="str">
        <f t="shared" si="57"/>
        <v/>
      </c>
      <c r="C87" s="34"/>
      <c r="D87" s="29"/>
      <c r="E87" s="29"/>
      <c r="F87" s="29"/>
      <c r="G87" s="31"/>
      <c r="H87" s="48"/>
      <c r="I87" s="53" t="str">
        <f t="shared" si="58"/>
        <v/>
      </c>
      <c r="J87" s="54" t="str">
        <f t="shared" si="59"/>
        <v/>
      </c>
      <c r="K87" s="54" t="str">
        <f t="shared" si="60"/>
        <v/>
      </c>
      <c r="L87" s="55" t="str">
        <f t="shared" si="61"/>
        <v/>
      </c>
      <c r="M87" s="36" t="str">
        <f t="shared" si="62"/>
        <v/>
      </c>
      <c r="N87" s="26"/>
      <c r="O87" s="43">
        <f>IF(N87,VLOOKUP(N87,Point!$A$3:$B$122,2),0)</f>
        <v>0</v>
      </c>
      <c r="P87" s="61" t="str">
        <f t="shared" si="63"/>
        <v/>
      </c>
      <c r="Q87" s="35"/>
      <c r="R87" s="26"/>
      <c r="S87" s="100"/>
      <c r="T87" s="102" t="str">
        <f t="shared" si="64"/>
        <v/>
      </c>
      <c r="U87" s="35"/>
      <c r="V87" s="29"/>
      <c r="W87" s="105"/>
      <c r="X87" s="102" t="str">
        <f t="shared" si="65"/>
        <v/>
      </c>
      <c r="Y87" s="119" t="str">
        <f t="shared" si="66"/>
        <v/>
      </c>
      <c r="Z87" s="35"/>
      <c r="AA87" s="26"/>
      <c r="AB87" s="100"/>
      <c r="AC87" s="102" t="str">
        <f t="shared" si="67"/>
        <v/>
      </c>
      <c r="AD87" s="35"/>
      <c r="AE87" s="26"/>
      <c r="AF87" s="105"/>
      <c r="AG87" s="102" t="str">
        <f t="shared" si="68"/>
        <v/>
      </c>
      <c r="AH87" s="119" t="str">
        <f t="shared" si="69"/>
        <v/>
      </c>
      <c r="AI87" s="41" t="str">
        <f t="shared" si="70"/>
        <v/>
      </c>
      <c r="AJ87" s="22" t="str">
        <f t="shared" si="71"/>
        <v/>
      </c>
      <c r="AK87" s="57">
        <f>IF(AJ87&lt;&gt;"",VLOOKUP(AJ87,Point!$A$3:$B$122,2),0)</f>
        <v>0</v>
      </c>
      <c r="AL87" s="61" t="str">
        <f t="shared" si="72"/>
        <v/>
      </c>
      <c r="AM87" s="35"/>
      <c r="AN87" s="26"/>
      <c r="AO87" s="100"/>
      <c r="AP87" s="102" t="str">
        <f t="shared" si="73"/>
        <v/>
      </c>
      <c r="AQ87" s="35"/>
      <c r="AR87" s="29"/>
      <c r="AS87" s="105"/>
      <c r="AT87" s="95" t="str">
        <f t="shared" si="74"/>
        <v/>
      </c>
      <c r="AU87" s="22" t="str">
        <f t="shared" si="75"/>
        <v/>
      </c>
      <c r="AV87" s="87">
        <f>IF(AND(AU87&lt;&gt;"",AU87&gt;Point!$I$8),AU87-Point!$I$8,0)</f>
        <v>0</v>
      </c>
      <c r="AW87" s="22">
        <f>IF(AV87&lt;&gt;0,VLOOKUP(AV87,Point!$I$11:$J$48,2),0)</f>
        <v>0</v>
      </c>
      <c r="AX87" s="26"/>
      <c r="AY87" s="22" t="str">
        <f t="shared" si="76"/>
        <v/>
      </c>
      <c r="AZ87" s="22" t="str">
        <f t="shared" si="77"/>
        <v/>
      </c>
      <c r="BA87" s="22" t="str">
        <f t="shared" si="78"/>
        <v/>
      </c>
      <c r="BB87" s="43">
        <f>IF(AY87&lt;&gt;"",VLOOKUP(BA87,Point!$A$3:$B$122,2),0)</f>
        <v>0</v>
      </c>
      <c r="BC87" s="128" t="str">
        <f t="shared" si="79"/>
        <v/>
      </c>
      <c r="BD87" s="65"/>
      <c r="BE87" s="27"/>
      <c r="BF87" s="22">
        <f t="shared" si="81"/>
        <v>0</v>
      </c>
      <c r="BG87" s="65"/>
      <c r="BH87" s="27"/>
      <c r="BI87" s="22">
        <f t="shared" si="82"/>
        <v>0</v>
      </c>
      <c r="BJ87" s="65"/>
      <c r="BK87" s="27"/>
      <c r="BL87" s="22">
        <f t="shared" si="83"/>
        <v>0</v>
      </c>
      <c r="BM87" s="65"/>
      <c r="BN87" s="27"/>
      <c r="BO87" s="150">
        <f t="shared" si="84"/>
        <v>0</v>
      </c>
      <c r="BP87" s="95" t="str">
        <f t="shared" si="85"/>
        <v/>
      </c>
      <c r="BQ87" s="22" t="str">
        <f t="shared" si="86"/>
        <v/>
      </c>
      <c r="BR87" s="57">
        <f>IF(BP87&lt;&gt;"",VLOOKUP(BQ87,Point!$A$3:$B$122,2),0)</f>
        <v>0</v>
      </c>
      <c r="BS87" s="64" t="str">
        <f t="shared" si="80"/>
        <v/>
      </c>
    </row>
    <row r="88" spans="1:71" ht="13.1" x14ac:dyDescent="0.25">
      <c r="A88" s="41" t="str">
        <f t="shared" si="56"/>
        <v/>
      </c>
      <c r="B88" s="52" t="str">
        <f t="shared" si="57"/>
        <v/>
      </c>
      <c r="C88" s="34"/>
      <c r="D88" s="29"/>
      <c r="E88" s="29"/>
      <c r="F88" s="29"/>
      <c r="G88" s="31"/>
      <c r="H88" s="48"/>
      <c r="I88" s="53" t="str">
        <f t="shared" si="58"/>
        <v/>
      </c>
      <c r="J88" s="54" t="str">
        <f t="shared" si="59"/>
        <v/>
      </c>
      <c r="K88" s="54" t="str">
        <f t="shared" si="60"/>
        <v/>
      </c>
      <c r="L88" s="55" t="str">
        <f t="shared" si="61"/>
        <v/>
      </c>
      <c r="M88" s="36" t="str">
        <f t="shared" si="62"/>
        <v/>
      </c>
      <c r="N88" s="26"/>
      <c r="O88" s="43">
        <f>IF(N88,VLOOKUP(N88,Point!$A$3:$B$122,2),0)</f>
        <v>0</v>
      </c>
      <c r="P88" s="61" t="str">
        <f t="shared" si="63"/>
        <v/>
      </c>
      <c r="Q88" s="35"/>
      <c r="R88" s="26"/>
      <c r="S88" s="100"/>
      <c r="T88" s="102" t="str">
        <f t="shared" si="64"/>
        <v/>
      </c>
      <c r="U88" s="35"/>
      <c r="V88" s="29"/>
      <c r="W88" s="105"/>
      <c r="X88" s="102" t="str">
        <f t="shared" si="65"/>
        <v/>
      </c>
      <c r="Y88" s="119" t="str">
        <f t="shared" si="66"/>
        <v/>
      </c>
      <c r="Z88" s="35"/>
      <c r="AA88" s="26"/>
      <c r="AB88" s="100"/>
      <c r="AC88" s="102" t="str">
        <f t="shared" si="67"/>
        <v/>
      </c>
      <c r="AD88" s="35"/>
      <c r="AE88" s="26"/>
      <c r="AF88" s="105"/>
      <c r="AG88" s="102" t="str">
        <f t="shared" si="68"/>
        <v/>
      </c>
      <c r="AH88" s="119" t="str">
        <f t="shared" si="69"/>
        <v/>
      </c>
      <c r="AI88" s="41" t="str">
        <f t="shared" si="70"/>
        <v/>
      </c>
      <c r="AJ88" s="22" t="str">
        <f t="shared" si="71"/>
        <v/>
      </c>
      <c r="AK88" s="57">
        <f>IF(AJ88&lt;&gt;"",VLOOKUP(AJ88,Point!$A$3:$B$122,2),0)</f>
        <v>0</v>
      </c>
      <c r="AL88" s="61" t="str">
        <f t="shared" si="72"/>
        <v/>
      </c>
      <c r="AM88" s="35"/>
      <c r="AN88" s="26"/>
      <c r="AO88" s="100"/>
      <c r="AP88" s="102" t="str">
        <f t="shared" si="73"/>
        <v/>
      </c>
      <c r="AQ88" s="35"/>
      <c r="AR88" s="29"/>
      <c r="AS88" s="105"/>
      <c r="AT88" s="95" t="str">
        <f t="shared" si="74"/>
        <v/>
      </c>
      <c r="AU88" s="22" t="str">
        <f t="shared" si="75"/>
        <v/>
      </c>
      <c r="AV88" s="87">
        <f>IF(AND(AU88&lt;&gt;"",AU88&gt;Point!$I$8),AU88-Point!$I$8,0)</f>
        <v>0</v>
      </c>
      <c r="AW88" s="22">
        <f>IF(AV88&lt;&gt;0,VLOOKUP(AV88,Point!$I$11:$J$48,2),0)</f>
        <v>0</v>
      </c>
      <c r="AX88" s="26"/>
      <c r="AY88" s="22" t="str">
        <f t="shared" si="76"/>
        <v/>
      </c>
      <c r="AZ88" s="22" t="str">
        <f t="shared" si="77"/>
        <v/>
      </c>
      <c r="BA88" s="22" t="str">
        <f t="shared" si="78"/>
        <v/>
      </c>
      <c r="BB88" s="43">
        <f>IF(AY88&lt;&gt;"",VLOOKUP(BA88,Point!$A$3:$B$122,2),0)</f>
        <v>0</v>
      </c>
      <c r="BC88" s="128" t="str">
        <f t="shared" si="79"/>
        <v/>
      </c>
      <c r="BD88" s="65"/>
      <c r="BE88" s="27"/>
      <c r="BF88" s="22">
        <f t="shared" si="81"/>
        <v>0</v>
      </c>
      <c r="BG88" s="65"/>
      <c r="BH88" s="27"/>
      <c r="BI88" s="22">
        <f t="shared" si="82"/>
        <v>0</v>
      </c>
      <c r="BJ88" s="65"/>
      <c r="BK88" s="27"/>
      <c r="BL88" s="22">
        <f t="shared" si="83"/>
        <v>0</v>
      </c>
      <c r="BM88" s="65"/>
      <c r="BN88" s="27"/>
      <c r="BO88" s="150">
        <f t="shared" si="84"/>
        <v>0</v>
      </c>
      <c r="BP88" s="95" t="str">
        <f t="shared" si="85"/>
        <v/>
      </c>
      <c r="BQ88" s="22" t="str">
        <f t="shared" si="86"/>
        <v/>
      </c>
      <c r="BR88" s="57">
        <f>IF(BP88&lt;&gt;"",VLOOKUP(BQ88,Point!$A$3:$B$122,2),0)</f>
        <v>0</v>
      </c>
      <c r="BS88" s="64" t="str">
        <f t="shared" si="80"/>
        <v/>
      </c>
    </row>
    <row r="89" spans="1:71" ht="13.1" x14ac:dyDescent="0.25">
      <c r="A89" s="41" t="str">
        <f t="shared" si="56"/>
        <v/>
      </c>
      <c r="B89" s="52" t="str">
        <f t="shared" si="57"/>
        <v/>
      </c>
      <c r="C89" s="34"/>
      <c r="D89" s="29"/>
      <c r="E89" s="29"/>
      <c r="F89" s="29"/>
      <c r="G89" s="31"/>
      <c r="H89" s="48"/>
      <c r="I89" s="53" t="str">
        <f t="shared" si="58"/>
        <v/>
      </c>
      <c r="J89" s="54" t="str">
        <f t="shared" si="59"/>
        <v/>
      </c>
      <c r="K89" s="54" t="str">
        <f t="shared" si="60"/>
        <v/>
      </c>
      <c r="L89" s="55" t="str">
        <f t="shared" si="61"/>
        <v/>
      </c>
      <c r="M89" s="36" t="str">
        <f t="shared" si="62"/>
        <v/>
      </c>
      <c r="N89" s="26"/>
      <c r="O89" s="43">
        <f>IF(N89,VLOOKUP(N89,Point!$A$3:$B$122,2),0)</f>
        <v>0</v>
      </c>
      <c r="P89" s="61" t="str">
        <f t="shared" si="63"/>
        <v/>
      </c>
      <c r="Q89" s="35"/>
      <c r="R89" s="26"/>
      <c r="S89" s="100"/>
      <c r="T89" s="102" t="str">
        <f t="shared" si="64"/>
        <v/>
      </c>
      <c r="U89" s="35"/>
      <c r="V89" s="29"/>
      <c r="W89" s="105"/>
      <c r="X89" s="102" t="str">
        <f t="shared" si="65"/>
        <v/>
      </c>
      <c r="Y89" s="119" t="str">
        <f t="shared" si="66"/>
        <v/>
      </c>
      <c r="Z89" s="35"/>
      <c r="AA89" s="26"/>
      <c r="AB89" s="100"/>
      <c r="AC89" s="102" t="str">
        <f t="shared" si="67"/>
        <v/>
      </c>
      <c r="AD89" s="35"/>
      <c r="AE89" s="26"/>
      <c r="AF89" s="105"/>
      <c r="AG89" s="102" t="str">
        <f t="shared" si="68"/>
        <v/>
      </c>
      <c r="AH89" s="119" t="str">
        <f t="shared" si="69"/>
        <v/>
      </c>
      <c r="AI89" s="41" t="str">
        <f t="shared" si="70"/>
        <v/>
      </c>
      <c r="AJ89" s="22" t="str">
        <f t="shared" si="71"/>
        <v/>
      </c>
      <c r="AK89" s="57">
        <f>IF(AJ89&lt;&gt;"",VLOOKUP(AJ89,Point!$A$3:$B$122,2),0)</f>
        <v>0</v>
      </c>
      <c r="AL89" s="61" t="str">
        <f t="shared" si="72"/>
        <v/>
      </c>
      <c r="AM89" s="35"/>
      <c r="AN89" s="26"/>
      <c r="AO89" s="100"/>
      <c r="AP89" s="102" t="str">
        <f t="shared" si="73"/>
        <v/>
      </c>
      <c r="AQ89" s="35"/>
      <c r="AR89" s="29"/>
      <c r="AS89" s="105"/>
      <c r="AT89" s="95" t="str">
        <f t="shared" si="74"/>
        <v/>
      </c>
      <c r="AU89" s="22" t="str">
        <f t="shared" si="75"/>
        <v/>
      </c>
      <c r="AV89" s="87">
        <f>IF(AND(AU89&lt;&gt;"",AU89&gt;Point!$I$8),AU89-Point!$I$8,0)</f>
        <v>0</v>
      </c>
      <c r="AW89" s="22">
        <f>IF(AV89&lt;&gt;0,VLOOKUP(AV89,Point!$I$11:$J$48,2),0)</f>
        <v>0</v>
      </c>
      <c r="AX89" s="26"/>
      <c r="AY89" s="22" t="str">
        <f t="shared" si="76"/>
        <v/>
      </c>
      <c r="AZ89" s="22" t="str">
        <f t="shared" si="77"/>
        <v/>
      </c>
      <c r="BA89" s="22" t="str">
        <f t="shared" si="78"/>
        <v/>
      </c>
      <c r="BB89" s="43">
        <f>IF(AY89&lt;&gt;"",VLOOKUP(BA89,Point!$A$3:$B$122,2),0)</f>
        <v>0</v>
      </c>
      <c r="BC89" s="128" t="str">
        <f t="shared" si="79"/>
        <v/>
      </c>
      <c r="BD89" s="65"/>
      <c r="BE89" s="27"/>
      <c r="BF89" s="22">
        <f t="shared" si="81"/>
        <v>0</v>
      </c>
      <c r="BG89" s="65"/>
      <c r="BH89" s="27"/>
      <c r="BI89" s="22">
        <f t="shared" si="82"/>
        <v>0</v>
      </c>
      <c r="BJ89" s="65"/>
      <c r="BK89" s="27"/>
      <c r="BL89" s="22">
        <f t="shared" si="83"/>
        <v>0</v>
      </c>
      <c r="BM89" s="65"/>
      <c r="BN89" s="27"/>
      <c r="BO89" s="150">
        <f t="shared" si="84"/>
        <v>0</v>
      </c>
      <c r="BP89" s="95" t="str">
        <f t="shared" si="85"/>
        <v/>
      </c>
      <c r="BQ89" s="22" t="str">
        <f t="shared" si="86"/>
        <v/>
      </c>
      <c r="BR89" s="57">
        <f>IF(BP89&lt;&gt;"",VLOOKUP(BQ89,Point!$A$3:$B$122,2),0)</f>
        <v>0</v>
      </c>
      <c r="BS89" s="64" t="str">
        <f t="shared" si="80"/>
        <v/>
      </c>
    </row>
    <row r="90" spans="1:71" ht="13.1" x14ac:dyDescent="0.25">
      <c r="A90" s="41" t="str">
        <f t="shared" si="56"/>
        <v/>
      </c>
      <c r="B90" s="52" t="str">
        <f t="shared" si="57"/>
        <v/>
      </c>
      <c r="C90" s="34"/>
      <c r="D90" s="29"/>
      <c r="E90" s="29"/>
      <c r="F90" s="29"/>
      <c r="G90" s="31"/>
      <c r="H90" s="48"/>
      <c r="I90" s="53" t="str">
        <f t="shared" si="58"/>
        <v/>
      </c>
      <c r="J90" s="54" t="str">
        <f t="shared" si="59"/>
        <v/>
      </c>
      <c r="K90" s="54" t="str">
        <f t="shared" si="60"/>
        <v/>
      </c>
      <c r="L90" s="55" t="str">
        <f t="shared" si="61"/>
        <v/>
      </c>
      <c r="M90" s="36" t="str">
        <f t="shared" si="62"/>
        <v/>
      </c>
      <c r="N90" s="26"/>
      <c r="O90" s="43">
        <f>IF(N90,VLOOKUP(N90,Point!$A$3:$B$122,2),0)</f>
        <v>0</v>
      </c>
      <c r="P90" s="61" t="str">
        <f t="shared" si="63"/>
        <v/>
      </c>
      <c r="Q90" s="35"/>
      <c r="R90" s="26"/>
      <c r="S90" s="100"/>
      <c r="T90" s="102" t="str">
        <f t="shared" si="64"/>
        <v/>
      </c>
      <c r="U90" s="35"/>
      <c r="V90" s="29"/>
      <c r="W90" s="105"/>
      <c r="X90" s="102" t="str">
        <f t="shared" si="65"/>
        <v/>
      </c>
      <c r="Y90" s="119" t="str">
        <f t="shared" si="66"/>
        <v/>
      </c>
      <c r="Z90" s="35"/>
      <c r="AA90" s="26"/>
      <c r="AB90" s="100"/>
      <c r="AC90" s="102" t="str">
        <f t="shared" si="67"/>
        <v/>
      </c>
      <c r="AD90" s="35"/>
      <c r="AE90" s="26"/>
      <c r="AF90" s="105"/>
      <c r="AG90" s="102" t="str">
        <f t="shared" si="68"/>
        <v/>
      </c>
      <c r="AH90" s="119" t="str">
        <f t="shared" si="69"/>
        <v/>
      </c>
      <c r="AI90" s="41" t="str">
        <f t="shared" si="70"/>
        <v/>
      </c>
      <c r="AJ90" s="22" t="str">
        <f t="shared" si="71"/>
        <v/>
      </c>
      <c r="AK90" s="57">
        <f>IF(AJ90&lt;&gt;"",VLOOKUP(AJ90,Point!$A$3:$B$122,2),0)</f>
        <v>0</v>
      </c>
      <c r="AL90" s="61" t="str">
        <f t="shared" si="72"/>
        <v/>
      </c>
      <c r="AM90" s="35"/>
      <c r="AN90" s="26"/>
      <c r="AO90" s="100"/>
      <c r="AP90" s="102" t="str">
        <f t="shared" si="73"/>
        <v/>
      </c>
      <c r="AQ90" s="35"/>
      <c r="AR90" s="29"/>
      <c r="AS90" s="105"/>
      <c r="AT90" s="95" t="str">
        <f t="shared" si="74"/>
        <v/>
      </c>
      <c r="AU90" s="22" t="str">
        <f t="shared" si="75"/>
        <v/>
      </c>
      <c r="AV90" s="87">
        <f>IF(AND(AU90&lt;&gt;"",AU90&gt;Point!$I$8),AU90-Point!$I$8,0)</f>
        <v>0</v>
      </c>
      <c r="AW90" s="22">
        <f>IF(AV90&lt;&gt;0,VLOOKUP(AV90,Point!$I$11:$J$48,2),0)</f>
        <v>0</v>
      </c>
      <c r="AX90" s="26"/>
      <c r="AY90" s="22" t="str">
        <f t="shared" si="76"/>
        <v/>
      </c>
      <c r="AZ90" s="22" t="str">
        <f t="shared" si="77"/>
        <v/>
      </c>
      <c r="BA90" s="22" t="str">
        <f t="shared" si="78"/>
        <v/>
      </c>
      <c r="BB90" s="43">
        <f>IF(AY90&lt;&gt;"",VLOOKUP(BA90,Point!$A$3:$B$122,2),0)</f>
        <v>0</v>
      </c>
      <c r="BC90" s="128" t="str">
        <f t="shared" si="79"/>
        <v/>
      </c>
      <c r="BD90" s="65"/>
      <c r="BE90" s="27"/>
      <c r="BF90" s="22">
        <f t="shared" si="81"/>
        <v>0</v>
      </c>
      <c r="BG90" s="65"/>
      <c r="BH90" s="27"/>
      <c r="BI90" s="22">
        <f t="shared" si="82"/>
        <v>0</v>
      </c>
      <c r="BJ90" s="65"/>
      <c r="BK90" s="27"/>
      <c r="BL90" s="22">
        <f t="shared" si="83"/>
        <v>0</v>
      </c>
      <c r="BM90" s="65"/>
      <c r="BN90" s="27"/>
      <c r="BO90" s="150">
        <f t="shared" si="84"/>
        <v>0</v>
      </c>
      <c r="BP90" s="95" t="str">
        <f t="shared" si="85"/>
        <v/>
      </c>
      <c r="BQ90" s="22" t="str">
        <f t="shared" si="86"/>
        <v/>
      </c>
      <c r="BR90" s="57">
        <f>IF(BP90&lt;&gt;"",VLOOKUP(BQ90,Point!$A$3:$B$122,2),0)</f>
        <v>0</v>
      </c>
      <c r="BS90" s="64" t="str">
        <f t="shared" si="80"/>
        <v/>
      </c>
    </row>
    <row r="91" spans="1:71" ht="13.1" x14ac:dyDescent="0.25">
      <c r="A91" s="41" t="str">
        <f t="shared" si="56"/>
        <v/>
      </c>
      <c r="B91" s="52" t="str">
        <f t="shared" si="57"/>
        <v/>
      </c>
      <c r="C91" s="34"/>
      <c r="D91" s="29"/>
      <c r="E91" s="29"/>
      <c r="F91" s="29"/>
      <c r="G91" s="31"/>
      <c r="H91" s="48"/>
      <c r="I91" s="53" t="str">
        <f t="shared" si="58"/>
        <v/>
      </c>
      <c r="J91" s="54" t="str">
        <f t="shared" si="59"/>
        <v/>
      </c>
      <c r="K91" s="54" t="str">
        <f t="shared" si="60"/>
        <v/>
      </c>
      <c r="L91" s="55" t="str">
        <f t="shared" si="61"/>
        <v/>
      </c>
      <c r="M91" s="36" t="str">
        <f t="shared" si="62"/>
        <v/>
      </c>
      <c r="N91" s="26"/>
      <c r="O91" s="43">
        <f>IF(N91,VLOOKUP(N91,Point!$A$3:$B$122,2),0)</f>
        <v>0</v>
      </c>
      <c r="P91" s="61" t="str">
        <f t="shared" si="63"/>
        <v/>
      </c>
      <c r="Q91" s="35"/>
      <c r="R91" s="26"/>
      <c r="S91" s="100"/>
      <c r="T91" s="102" t="str">
        <f t="shared" si="64"/>
        <v/>
      </c>
      <c r="U91" s="35"/>
      <c r="V91" s="29"/>
      <c r="W91" s="105"/>
      <c r="X91" s="102" t="str">
        <f t="shared" si="65"/>
        <v/>
      </c>
      <c r="Y91" s="119" t="str">
        <f t="shared" si="66"/>
        <v/>
      </c>
      <c r="Z91" s="35"/>
      <c r="AA91" s="26"/>
      <c r="AB91" s="100"/>
      <c r="AC91" s="102" t="str">
        <f t="shared" si="67"/>
        <v/>
      </c>
      <c r="AD91" s="35"/>
      <c r="AE91" s="26"/>
      <c r="AF91" s="105"/>
      <c r="AG91" s="102" t="str">
        <f t="shared" si="68"/>
        <v/>
      </c>
      <c r="AH91" s="119" t="str">
        <f t="shared" si="69"/>
        <v/>
      </c>
      <c r="AI91" s="41" t="str">
        <f t="shared" si="70"/>
        <v/>
      </c>
      <c r="AJ91" s="22" t="str">
        <f t="shared" si="71"/>
        <v/>
      </c>
      <c r="AK91" s="57">
        <f>IF(AJ91&lt;&gt;"",VLOOKUP(AJ91,Point!$A$3:$B$122,2),0)</f>
        <v>0</v>
      </c>
      <c r="AL91" s="61" t="str">
        <f t="shared" si="72"/>
        <v/>
      </c>
      <c r="AM91" s="35"/>
      <c r="AN91" s="26"/>
      <c r="AO91" s="100"/>
      <c r="AP91" s="102" t="str">
        <f t="shared" si="73"/>
        <v/>
      </c>
      <c r="AQ91" s="35"/>
      <c r="AR91" s="29"/>
      <c r="AS91" s="105"/>
      <c r="AT91" s="95" t="str">
        <f t="shared" si="74"/>
        <v/>
      </c>
      <c r="AU91" s="22" t="str">
        <f t="shared" si="75"/>
        <v/>
      </c>
      <c r="AV91" s="87">
        <f>IF(AND(AU91&lt;&gt;"",AU91&gt;Point!$I$8),AU91-Point!$I$8,0)</f>
        <v>0</v>
      </c>
      <c r="AW91" s="22">
        <f>IF(AV91&lt;&gt;0,VLOOKUP(AV91,Point!$I$11:$J$48,2),0)</f>
        <v>0</v>
      </c>
      <c r="AX91" s="26"/>
      <c r="AY91" s="22" t="str">
        <f t="shared" si="76"/>
        <v/>
      </c>
      <c r="AZ91" s="22" t="str">
        <f t="shared" si="77"/>
        <v/>
      </c>
      <c r="BA91" s="22" t="str">
        <f t="shared" si="78"/>
        <v/>
      </c>
      <c r="BB91" s="43">
        <f>IF(AY91&lt;&gt;"",VLOOKUP(BA91,Point!$A$3:$B$122,2),0)</f>
        <v>0</v>
      </c>
      <c r="BC91" s="128" t="str">
        <f t="shared" si="79"/>
        <v/>
      </c>
      <c r="BD91" s="65"/>
      <c r="BE91" s="27"/>
      <c r="BF91" s="22">
        <f t="shared" si="81"/>
        <v>0</v>
      </c>
      <c r="BG91" s="65"/>
      <c r="BH91" s="27"/>
      <c r="BI91" s="22">
        <f t="shared" si="82"/>
        <v>0</v>
      </c>
      <c r="BJ91" s="65"/>
      <c r="BK91" s="27"/>
      <c r="BL91" s="22">
        <f t="shared" si="83"/>
        <v>0</v>
      </c>
      <c r="BM91" s="65"/>
      <c r="BN91" s="27"/>
      <c r="BO91" s="150">
        <f t="shared" si="84"/>
        <v>0</v>
      </c>
      <c r="BP91" s="95" t="str">
        <f t="shared" si="85"/>
        <v/>
      </c>
      <c r="BQ91" s="22" t="str">
        <f t="shared" si="86"/>
        <v/>
      </c>
      <c r="BR91" s="57">
        <f>IF(BP91&lt;&gt;"",VLOOKUP(BQ91,Point!$A$3:$B$122,2),0)</f>
        <v>0</v>
      </c>
      <c r="BS91" s="64" t="str">
        <f t="shared" si="80"/>
        <v/>
      </c>
    </row>
    <row r="92" spans="1:71" ht="13.1" x14ac:dyDescent="0.25">
      <c r="A92" s="41" t="str">
        <f t="shared" si="56"/>
        <v/>
      </c>
      <c r="B92" s="52" t="str">
        <f t="shared" si="57"/>
        <v/>
      </c>
      <c r="C92" s="34"/>
      <c r="D92" s="29"/>
      <c r="E92" s="29"/>
      <c r="F92" s="29"/>
      <c r="G92" s="31"/>
      <c r="H92" s="48"/>
      <c r="I92" s="53" t="str">
        <f t="shared" si="58"/>
        <v/>
      </c>
      <c r="J92" s="54" t="str">
        <f t="shared" si="59"/>
        <v/>
      </c>
      <c r="K92" s="54" t="str">
        <f t="shared" si="60"/>
        <v/>
      </c>
      <c r="L92" s="55" t="str">
        <f t="shared" si="61"/>
        <v/>
      </c>
      <c r="M92" s="36" t="str">
        <f t="shared" si="62"/>
        <v/>
      </c>
      <c r="N92" s="26"/>
      <c r="O92" s="43">
        <f>IF(N92,VLOOKUP(N92,Point!$A$3:$B$122,2),0)</f>
        <v>0</v>
      </c>
      <c r="P92" s="61" t="str">
        <f t="shared" si="63"/>
        <v/>
      </c>
      <c r="Q92" s="35"/>
      <c r="R92" s="26"/>
      <c r="S92" s="100"/>
      <c r="T92" s="102" t="str">
        <f t="shared" si="64"/>
        <v/>
      </c>
      <c r="U92" s="35"/>
      <c r="V92" s="29"/>
      <c r="W92" s="105"/>
      <c r="X92" s="102" t="str">
        <f t="shared" si="65"/>
        <v/>
      </c>
      <c r="Y92" s="119" t="str">
        <f t="shared" si="66"/>
        <v/>
      </c>
      <c r="Z92" s="35"/>
      <c r="AA92" s="26"/>
      <c r="AB92" s="100"/>
      <c r="AC92" s="102" t="str">
        <f t="shared" si="67"/>
        <v/>
      </c>
      <c r="AD92" s="35"/>
      <c r="AE92" s="26"/>
      <c r="AF92" s="105"/>
      <c r="AG92" s="102" t="str">
        <f t="shared" si="68"/>
        <v/>
      </c>
      <c r="AH92" s="119" t="str">
        <f t="shared" si="69"/>
        <v/>
      </c>
      <c r="AI92" s="41" t="str">
        <f t="shared" si="70"/>
        <v/>
      </c>
      <c r="AJ92" s="22" t="str">
        <f t="shared" si="71"/>
        <v/>
      </c>
      <c r="AK92" s="57">
        <f>IF(AJ92&lt;&gt;"",VLOOKUP(AJ92,Point!$A$3:$B$122,2),0)</f>
        <v>0</v>
      </c>
      <c r="AL92" s="61" t="str">
        <f t="shared" si="72"/>
        <v/>
      </c>
      <c r="AM92" s="35"/>
      <c r="AN92" s="26"/>
      <c r="AO92" s="100"/>
      <c r="AP92" s="102" t="str">
        <f t="shared" si="73"/>
        <v/>
      </c>
      <c r="AQ92" s="35"/>
      <c r="AR92" s="29"/>
      <c r="AS92" s="105"/>
      <c r="AT92" s="95" t="str">
        <f t="shared" si="74"/>
        <v/>
      </c>
      <c r="AU92" s="22" t="str">
        <f t="shared" si="75"/>
        <v/>
      </c>
      <c r="AV92" s="87">
        <f>IF(AND(AU92&lt;&gt;"",AU92&gt;Point!$I$8),AU92-Point!$I$8,0)</f>
        <v>0</v>
      </c>
      <c r="AW92" s="22">
        <f>IF(AV92&lt;&gt;0,VLOOKUP(AV92,Point!$I$11:$J$48,2),0)</f>
        <v>0</v>
      </c>
      <c r="AX92" s="26"/>
      <c r="AY92" s="22" t="str">
        <f t="shared" si="76"/>
        <v/>
      </c>
      <c r="AZ92" s="22" t="str">
        <f t="shared" si="77"/>
        <v/>
      </c>
      <c r="BA92" s="22" t="str">
        <f t="shared" si="78"/>
        <v/>
      </c>
      <c r="BB92" s="43">
        <f>IF(AY92&lt;&gt;"",VLOOKUP(BA92,Point!$A$3:$B$122,2),0)</f>
        <v>0</v>
      </c>
      <c r="BC92" s="128" t="str">
        <f t="shared" si="79"/>
        <v/>
      </c>
      <c r="BD92" s="65"/>
      <c r="BE92" s="27"/>
      <c r="BF92" s="22">
        <f t="shared" si="81"/>
        <v>0</v>
      </c>
      <c r="BG92" s="65"/>
      <c r="BH92" s="27"/>
      <c r="BI92" s="22">
        <f t="shared" si="82"/>
        <v>0</v>
      </c>
      <c r="BJ92" s="65"/>
      <c r="BK92" s="27"/>
      <c r="BL92" s="22">
        <f t="shared" si="83"/>
        <v>0</v>
      </c>
      <c r="BM92" s="65"/>
      <c r="BN92" s="27"/>
      <c r="BO92" s="150">
        <f t="shared" si="84"/>
        <v>0</v>
      </c>
      <c r="BP92" s="95" t="str">
        <f t="shared" si="85"/>
        <v/>
      </c>
      <c r="BQ92" s="22" t="str">
        <f t="shared" si="86"/>
        <v/>
      </c>
      <c r="BR92" s="57">
        <f>IF(BP92&lt;&gt;"",VLOOKUP(BQ92,Point!$A$3:$B$122,2),0)</f>
        <v>0</v>
      </c>
      <c r="BS92" s="64" t="str">
        <f t="shared" si="80"/>
        <v/>
      </c>
    </row>
    <row r="93" spans="1:71" ht="13.1" x14ac:dyDescent="0.25">
      <c r="A93" s="41" t="str">
        <f t="shared" si="56"/>
        <v/>
      </c>
      <c r="B93" s="52" t="str">
        <f t="shared" si="57"/>
        <v/>
      </c>
      <c r="C93" s="34"/>
      <c r="D93" s="29"/>
      <c r="E93" s="29"/>
      <c r="F93" s="29"/>
      <c r="G93" s="31"/>
      <c r="H93" s="48"/>
      <c r="I93" s="53" t="str">
        <f t="shared" si="58"/>
        <v/>
      </c>
      <c r="J93" s="54" t="str">
        <f t="shared" si="59"/>
        <v/>
      </c>
      <c r="K93" s="54" t="str">
        <f t="shared" si="60"/>
        <v/>
      </c>
      <c r="L93" s="55" t="str">
        <f t="shared" si="61"/>
        <v/>
      </c>
      <c r="M93" s="36" t="str">
        <f t="shared" si="62"/>
        <v/>
      </c>
      <c r="N93" s="26"/>
      <c r="O93" s="43">
        <f>IF(N93,VLOOKUP(N93,Point!$A$3:$B$122,2),0)</f>
        <v>0</v>
      </c>
      <c r="P93" s="61" t="str">
        <f t="shared" si="63"/>
        <v/>
      </c>
      <c r="Q93" s="35"/>
      <c r="R93" s="26"/>
      <c r="S93" s="100"/>
      <c r="T93" s="102" t="str">
        <f t="shared" si="64"/>
        <v/>
      </c>
      <c r="U93" s="35"/>
      <c r="V93" s="29"/>
      <c r="W93" s="105"/>
      <c r="X93" s="102" t="str">
        <f t="shared" si="65"/>
        <v/>
      </c>
      <c r="Y93" s="119" t="str">
        <f t="shared" si="66"/>
        <v/>
      </c>
      <c r="Z93" s="35"/>
      <c r="AA93" s="26"/>
      <c r="AB93" s="100"/>
      <c r="AC93" s="102" t="str">
        <f t="shared" si="67"/>
        <v/>
      </c>
      <c r="AD93" s="35"/>
      <c r="AE93" s="26"/>
      <c r="AF93" s="105"/>
      <c r="AG93" s="102" t="str">
        <f t="shared" si="68"/>
        <v/>
      </c>
      <c r="AH93" s="119" t="str">
        <f t="shared" si="69"/>
        <v/>
      </c>
      <c r="AI93" s="41" t="str">
        <f t="shared" si="70"/>
        <v/>
      </c>
      <c r="AJ93" s="22" t="str">
        <f t="shared" si="71"/>
        <v/>
      </c>
      <c r="AK93" s="57">
        <f>IF(AJ93&lt;&gt;"",VLOOKUP(AJ93,Point!$A$3:$B$122,2),0)</f>
        <v>0</v>
      </c>
      <c r="AL93" s="61" t="str">
        <f t="shared" si="72"/>
        <v/>
      </c>
      <c r="AM93" s="35"/>
      <c r="AN93" s="26"/>
      <c r="AO93" s="100"/>
      <c r="AP93" s="102" t="str">
        <f t="shared" si="73"/>
        <v/>
      </c>
      <c r="AQ93" s="35"/>
      <c r="AR93" s="29"/>
      <c r="AS93" s="105"/>
      <c r="AT93" s="95" t="str">
        <f t="shared" si="74"/>
        <v/>
      </c>
      <c r="AU93" s="22" t="str">
        <f t="shared" si="75"/>
        <v/>
      </c>
      <c r="AV93" s="87">
        <f>IF(AND(AU93&lt;&gt;"",AU93&gt;Point!$I$8),AU93-Point!$I$8,0)</f>
        <v>0</v>
      </c>
      <c r="AW93" s="22">
        <f>IF(AV93&lt;&gt;0,VLOOKUP(AV93,Point!$I$11:$J$48,2),0)</f>
        <v>0</v>
      </c>
      <c r="AX93" s="26"/>
      <c r="AY93" s="22" t="str">
        <f t="shared" si="76"/>
        <v/>
      </c>
      <c r="AZ93" s="22" t="str">
        <f t="shared" si="77"/>
        <v/>
      </c>
      <c r="BA93" s="22" t="str">
        <f t="shared" si="78"/>
        <v/>
      </c>
      <c r="BB93" s="43">
        <f>IF(AY93&lt;&gt;"",VLOOKUP(BA93,Point!$A$3:$B$122,2),0)</f>
        <v>0</v>
      </c>
      <c r="BC93" s="128" t="str">
        <f t="shared" si="79"/>
        <v/>
      </c>
      <c r="BD93" s="65"/>
      <c r="BE93" s="27"/>
      <c r="BF93" s="22">
        <f t="shared" si="81"/>
        <v>0</v>
      </c>
      <c r="BG93" s="65"/>
      <c r="BH93" s="27"/>
      <c r="BI93" s="22">
        <f t="shared" si="82"/>
        <v>0</v>
      </c>
      <c r="BJ93" s="65"/>
      <c r="BK93" s="27"/>
      <c r="BL93" s="22">
        <f t="shared" si="83"/>
        <v>0</v>
      </c>
      <c r="BM93" s="65"/>
      <c r="BN93" s="27"/>
      <c r="BO93" s="150">
        <f t="shared" si="84"/>
        <v>0</v>
      </c>
      <c r="BP93" s="95" t="str">
        <f t="shared" si="85"/>
        <v/>
      </c>
      <c r="BQ93" s="22" t="str">
        <f t="shared" si="86"/>
        <v/>
      </c>
      <c r="BR93" s="57">
        <f>IF(BP93&lt;&gt;"",VLOOKUP(BQ93,Point!$A$3:$B$122,2),0)</f>
        <v>0</v>
      </c>
      <c r="BS93" s="64" t="str">
        <f t="shared" si="80"/>
        <v/>
      </c>
    </row>
    <row r="94" spans="1:71" ht="13.1" x14ac:dyDescent="0.25">
      <c r="A94" s="41" t="str">
        <f t="shared" si="56"/>
        <v/>
      </c>
      <c r="B94" s="52" t="str">
        <f t="shared" si="57"/>
        <v/>
      </c>
      <c r="C94" s="34"/>
      <c r="D94" s="29"/>
      <c r="E94" s="29"/>
      <c r="F94" s="29"/>
      <c r="G94" s="31"/>
      <c r="H94" s="48"/>
      <c r="I94" s="53" t="str">
        <f t="shared" si="58"/>
        <v/>
      </c>
      <c r="J94" s="54" t="str">
        <f t="shared" si="59"/>
        <v/>
      </c>
      <c r="K94" s="54" t="str">
        <f t="shared" si="60"/>
        <v/>
      </c>
      <c r="L94" s="55" t="str">
        <f t="shared" si="61"/>
        <v/>
      </c>
      <c r="M94" s="36" t="str">
        <f t="shared" si="62"/>
        <v/>
      </c>
      <c r="N94" s="26"/>
      <c r="O94" s="43">
        <f>IF(N94,VLOOKUP(N94,Point!$A$3:$B$122,2),0)</f>
        <v>0</v>
      </c>
      <c r="P94" s="61" t="str">
        <f t="shared" si="63"/>
        <v/>
      </c>
      <c r="Q94" s="35"/>
      <c r="R94" s="26"/>
      <c r="S94" s="100"/>
      <c r="T94" s="102" t="str">
        <f t="shared" si="64"/>
        <v/>
      </c>
      <c r="U94" s="35"/>
      <c r="V94" s="29"/>
      <c r="W94" s="105"/>
      <c r="X94" s="102" t="str">
        <f t="shared" si="65"/>
        <v/>
      </c>
      <c r="Y94" s="119" t="str">
        <f t="shared" si="66"/>
        <v/>
      </c>
      <c r="Z94" s="35"/>
      <c r="AA94" s="26"/>
      <c r="AB94" s="100"/>
      <c r="AC94" s="102" t="str">
        <f t="shared" si="67"/>
        <v/>
      </c>
      <c r="AD94" s="35"/>
      <c r="AE94" s="26"/>
      <c r="AF94" s="105"/>
      <c r="AG94" s="102" t="str">
        <f t="shared" si="68"/>
        <v/>
      </c>
      <c r="AH94" s="119" t="str">
        <f t="shared" si="69"/>
        <v/>
      </c>
      <c r="AI94" s="41" t="str">
        <f t="shared" si="70"/>
        <v/>
      </c>
      <c r="AJ94" s="22" t="str">
        <f t="shared" si="71"/>
        <v/>
      </c>
      <c r="AK94" s="57">
        <f>IF(AJ94&lt;&gt;"",VLOOKUP(AJ94,Point!$A$3:$B$122,2),0)</f>
        <v>0</v>
      </c>
      <c r="AL94" s="61" t="str">
        <f t="shared" si="72"/>
        <v/>
      </c>
      <c r="AM94" s="35"/>
      <c r="AN94" s="26"/>
      <c r="AO94" s="100"/>
      <c r="AP94" s="102" t="str">
        <f t="shared" si="73"/>
        <v/>
      </c>
      <c r="AQ94" s="35"/>
      <c r="AR94" s="29"/>
      <c r="AS94" s="105"/>
      <c r="AT94" s="95" t="str">
        <f t="shared" si="74"/>
        <v/>
      </c>
      <c r="AU94" s="22" t="str">
        <f t="shared" si="75"/>
        <v/>
      </c>
      <c r="AV94" s="87">
        <f>IF(AND(AU94&lt;&gt;"",AU94&gt;Point!$I$8),AU94-Point!$I$8,0)</f>
        <v>0</v>
      </c>
      <c r="AW94" s="22">
        <f>IF(AV94&lt;&gt;0,VLOOKUP(AV94,Point!$I$11:$J$48,2),0)</f>
        <v>0</v>
      </c>
      <c r="AX94" s="26"/>
      <c r="AY94" s="22" t="str">
        <f t="shared" si="76"/>
        <v/>
      </c>
      <c r="AZ94" s="22" t="str">
        <f t="shared" si="77"/>
        <v/>
      </c>
      <c r="BA94" s="22" t="str">
        <f t="shared" si="78"/>
        <v/>
      </c>
      <c r="BB94" s="43">
        <f>IF(AY94&lt;&gt;"",VLOOKUP(BA94,Point!$A$3:$B$122,2),0)</f>
        <v>0</v>
      </c>
      <c r="BC94" s="128" t="str">
        <f t="shared" si="79"/>
        <v/>
      </c>
      <c r="BD94" s="65"/>
      <c r="BE94" s="27"/>
      <c r="BF94" s="22">
        <f t="shared" si="81"/>
        <v>0</v>
      </c>
      <c r="BG94" s="65"/>
      <c r="BH94" s="27"/>
      <c r="BI94" s="22">
        <f t="shared" si="82"/>
        <v>0</v>
      </c>
      <c r="BJ94" s="65"/>
      <c r="BK94" s="27"/>
      <c r="BL94" s="22">
        <f t="shared" si="83"/>
        <v>0</v>
      </c>
      <c r="BM94" s="65"/>
      <c r="BN94" s="27"/>
      <c r="BO94" s="150">
        <f t="shared" si="84"/>
        <v>0</v>
      </c>
      <c r="BP94" s="95" t="str">
        <f t="shared" si="85"/>
        <v/>
      </c>
      <c r="BQ94" s="22" t="str">
        <f t="shared" si="86"/>
        <v/>
      </c>
      <c r="BR94" s="57">
        <f>IF(BP94&lt;&gt;"",VLOOKUP(BQ94,Point!$A$3:$B$122,2),0)</f>
        <v>0</v>
      </c>
      <c r="BS94" s="64" t="str">
        <f t="shared" si="80"/>
        <v/>
      </c>
    </row>
    <row r="95" spans="1:71" ht="13.1" x14ac:dyDescent="0.25">
      <c r="A95" s="41" t="str">
        <f t="shared" si="56"/>
        <v/>
      </c>
      <c r="B95" s="52" t="str">
        <f t="shared" si="57"/>
        <v/>
      </c>
      <c r="C95" s="34"/>
      <c r="D95" s="29"/>
      <c r="E95" s="29"/>
      <c r="F95" s="29"/>
      <c r="G95" s="31"/>
      <c r="H95" s="48"/>
      <c r="I95" s="53" t="str">
        <f t="shared" si="58"/>
        <v/>
      </c>
      <c r="J95" s="54" t="str">
        <f t="shared" si="59"/>
        <v/>
      </c>
      <c r="K95" s="54" t="str">
        <f t="shared" si="60"/>
        <v/>
      </c>
      <c r="L95" s="55" t="str">
        <f t="shared" si="61"/>
        <v/>
      </c>
      <c r="M95" s="36" t="str">
        <f t="shared" si="62"/>
        <v/>
      </c>
      <c r="N95" s="26"/>
      <c r="O95" s="43">
        <f>IF(N95,VLOOKUP(N95,Point!$A$3:$B$122,2),0)</f>
        <v>0</v>
      </c>
      <c r="P95" s="61" t="str">
        <f t="shared" si="63"/>
        <v/>
      </c>
      <c r="Q95" s="35"/>
      <c r="R95" s="26"/>
      <c r="S95" s="100"/>
      <c r="T95" s="102" t="str">
        <f t="shared" si="64"/>
        <v/>
      </c>
      <c r="U95" s="35"/>
      <c r="V95" s="29"/>
      <c r="W95" s="105"/>
      <c r="X95" s="102" t="str">
        <f t="shared" si="65"/>
        <v/>
      </c>
      <c r="Y95" s="119" t="str">
        <f t="shared" si="66"/>
        <v/>
      </c>
      <c r="Z95" s="35"/>
      <c r="AA95" s="26"/>
      <c r="AB95" s="100"/>
      <c r="AC95" s="102" t="str">
        <f t="shared" si="67"/>
        <v/>
      </c>
      <c r="AD95" s="35"/>
      <c r="AE95" s="26"/>
      <c r="AF95" s="105"/>
      <c r="AG95" s="102" t="str">
        <f t="shared" si="68"/>
        <v/>
      </c>
      <c r="AH95" s="119" t="str">
        <f t="shared" si="69"/>
        <v/>
      </c>
      <c r="AI95" s="41" t="str">
        <f t="shared" si="70"/>
        <v/>
      </c>
      <c r="AJ95" s="22" t="str">
        <f t="shared" si="71"/>
        <v/>
      </c>
      <c r="AK95" s="57">
        <f>IF(AJ95&lt;&gt;"",VLOOKUP(AJ95,Point!$A$3:$B$122,2),0)</f>
        <v>0</v>
      </c>
      <c r="AL95" s="61" t="str">
        <f t="shared" si="72"/>
        <v/>
      </c>
      <c r="AM95" s="35"/>
      <c r="AN95" s="26"/>
      <c r="AO95" s="100"/>
      <c r="AP95" s="102" t="str">
        <f t="shared" si="73"/>
        <v/>
      </c>
      <c r="AQ95" s="35"/>
      <c r="AR95" s="29"/>
      <c r="AS95" s="105"/>
      <c r="AT95" s="95" t="str">
        <f t="shared" si="74"/>
        <v/>
      </c>
      <c r="AU95" s="22" t="str">
        <f t="shared" si="75"/>
        <v/>
      </c>
      <c r="AV95" s="87">
        <f>IF(AND(AU95&lt;&gt;"",AU95&gt;Point!$I$8),AU95-Point!$I$8,0)</f>
        <v>0</v>
      </c>
      <c r="AW95" s="22">
        <f>IF(AV95&lt;&gt;0,VLOOKUP(AV95,Point!$I$11:$J$48,2),0)</f>
        <v>0</v>
      </c>
      <c r="AX95" s="26"/>
      <c r="AY95" s="22" t="str">
        <f t="shared" si="76"/>
        <v/>
      </c>
      <c r="AZ95" s="22" t="str">
        <f t="shared" si="77"/>
        <v/>
      </c>
      <c r="BA95" s="22" t="str">
        <f t="shared" si="78"/>
        <v/>
      </c>
      <c r="BB95" s="43">
        <f>IF(AY95&lt;&gt;"",VLOOKUP(BA95,Point!$A$3:$B$122,2),0)</f>
        <v>0</v>
      </c>
      <c r="BC95" s="128" t="str">
        <f t="shared" si="79"/>
        <v/>
      </c>
      <c r="BD95" s="65"/>
      <c r="BE95" s="27"/>
      <c r="BF95" s="22">
        <f t="shared" si="81"/>
        <v>0</v>
      </c>
      <c r="BG95" s="65"/>
      <c r="BH95" s="27"/>
      <c r="BI95" s="22">
        <f t="shared" si="82"/>
        <v>0</v>
      </c>
      <c r="BJ95" s="65"/>
      <c r="BK95" s="27"/>
      <c r="BL95" s="22">
        <f t="shared" si="83"/>
        <v>0</v>
      </c>
      <c r="BM95" s="65"/>
      <c r="BN95" s="27"/>
      <c r="BO95" s="150">
        <f t="shared" si="84"/>
        <v>0</v>
      </c>
      <c r="BP95" s="95" t="str">
        <f t="shared" si="85"/>
        <v/>
      </c>
      <c r="BQ95" s="22" t="str">
        <f t="shared" si="86"/>
        <v/>
      </c>
      <c r="BR95" s="57">
        <f>IF(BP95&lt;&gt;"",VLOOKUP(BQ95,Point!$A$3:$B$122,2),0)</f>
        <v>0</v>
      </c>
      <c r="BS95" s="64" t="str">
        <f t="shared" si="80"/>
        <v/>
      </c>
    </row>
    <row r="96" spans="1:71" ht="13.1" x14ac:dyDescent="0.25">
      <c r="A96" s="41" t="str">
        <f t="shared" si="56"/>
        <v/>
      </c>
      <c r="B96" s="52" t="str">
        <f t="shared" si="57"/>
        <v/>
      </c>
      <c r="C96" s="34"/>
      <c r="D96" s="29"/>
      <c r="E96" s="29"/>
      <c r="F96" s="29"/>
      <c r="G96" s="31"/>
      <c r="H96" s="48"/>
      <c r="I96" s="53" t="str">
        <f t="shared" si="58"/>
        <v/>
      </c>
      <c r="J96" s="54" t="str">
        <f t="shared" si="59"/>
        <v/>
      </c>
      <c r="K96" s="54" t="str">
        <f t="shared" si="60"/>
        <v/>
      </c>
      <c r="L96" s="55" t="str">
        <f t="shared" si="61"/>
        <v/>
      </c>
      <c r="M96" s="36" t="str">
        <f t="shared" si="62"/>
        <v/>
      </c>
      <c r="N96" s="26"/>
      <c r="O96" s="43">
        <f>IF(N96,VLOOKUP(N96,Point!$A$3:$B$122,2),0)</f>
        <v>0</v>
      </c>
      <c r="P96" s="61" t="str">
        <f t="shared" si="63"/>
        <v/>
      </c>
      <c r="Q96" s="35"/>
      <c r="R96" s="26"/>
      <c r="S96" s="100"/>
      <c r="T96" s="102" t="str">
        <f t="shared" si="64"/>
        <v/>
      </c>
      <c r="U96" s="35"/>
      <c r="V96" s="29"/>
      <c r="W96" s="105"/>
      <c r="X96" s="102" t="str">
        <f t="shared" si="65"/>
        <v/>
      </c>
      <c r="Y96" s="119" t="str">
        <f t="shared" si="66"/>
        <v/>
      </c>
      <c r="Z96" s="35"/>
      <c r="AA96" s="26"/>
      <c r="AB96" s="100"/>
      <c r="AC96" s="102" t="str">
        <f t="shared" si="67"/>
        <v/>
      </c>
      <c r="AD96" s="35"/>
      <c r="AE96" s="26"/>
      <c r="AF96" s="105"/>
      <c r="AG96" s="102" t="str">
        <f t="shared" si="68"/>
        <v/>
      </c>
      <c r="AH96" s="119" t="str">
        <f t="shared" si="69"/>
        <v/>
      </c>
      <c r="AI96" s="41" t="str">
        <f t="shared" si="70"/>
        <v/>
      </c>
      <c r="AJ96" s="22" t="str">
        <f t="shared" si="71"/>
        <v/>
      </c>
      <c r="AK96" s="57">
        <f>IF(AJ96&lt;&gt;"",VLOOKUP(AJ96,Point!$A$3:$B$122,2),0)</f>
        <v>0</v>
      </c>
      <c r="AL96" s="61" t="str">
        <f t="shared" si="72"/>
        <v/>
      </c>
      <c r="AM96" s="35"/>
      <c r="AN96" s="26"/>
      <c r="AO96" s="100"/>
      <c r="AP96" s="102" t="str">
        <f t="shared" si="73"/>
        <v/>
      </c>
      <c r="AQ96" s="35"/>
      <c r="AR96" s="29"/>
      <c r="AS96" s="105"/>
      <c r="AT96" s="95" t="str">
        <f t="shared" si="74"/>
        <v/>
      </c>
      <c r="AU96" s="22" t="str">
        <f t="shared" si="75"/>
        <v/>
      </c>
      <c r="AV96" s="87">
        <f>IF(AND(AU96&lt;&gt;"",AU96&gt;Point!$I$8),AU96-Point!$I$8,0)</f>
        <v>0</v>
      </c>
      <c r="AW96" s="22">
        <f>IF(AV96&lt;&gt;0,VLOOKUP(AV96,Point!$I$11:$J$48,2),0)</f>
        <v>0</v>
      </c>
      <c r="AX96" s="26"/>
      <c r="AY96" s="22" t="str">
        <f t="shared" si="76"/>
        <v/>
      </c>
      <c r="AZ96" s="22" t="str">
        <f t="shared" si="77"/>
        <v/>
      </c>
      <c r="BA96" s="22" t="str">
        <f t="shared" si="78"/>
        <v/>
      </c>
      <c r="BB96" s="43">
        <f>IF(AY96&lt;&gt;"",VLOOKUP(BA96,Point!$A$3:$B$122,2),0)</f>
        <v>0</v>
      </c>
      <c r="BC96" s="128" t="str">
        <f t="shared" si="79"/>
        <v/>
      </c>
      <c r="BD96" s="65"/>
      <c r="BE96" s="27"/>
      <c r="BF96" s="22">
        <f t="shared" si="81"/>
        <v>0</v>
      </c>
      <c r="BG96" s="65"/>
      <c r="BH96" s="27"/>
      <c r="BI96" s="22">
        <f t="shared" si="82"/>
        <v>0</v>
      </c>
      <c r="BJ96" s="65"/>
      <c r="BK96" s="27"/>
      <c r="BL96" s="22">
        <f t="shared" si="83"/>
        <v>0</v>
      </c>
      <c r="BM96" s="65"/>
      <c r="BN96" s="27"/>
      <c r="BO96" s="150">
        <f t="shared" si="84"/>
        <v>0</v>
      </c>
      <c r="BP96" s="95" t="str">
        <f t="shared" si="85"/>
        <v/>
      </c>
      <c r="BQ96" s="22" t="str">
        <f t="shared" si="86"/>
        <v/>
      </c>
      <c r="BR96" s="57">
        <f>IF(BP96&lt;&gt;"",VLOOKUP(BQ96,Point!$A$3:$B$122,2),0)</f>
        <v>0</v>
      </c>
      <c r="BS96" s="64" t="str">
        <f t="shared" si="80"/>
        <v/>
      </c>
    </row>
    <row r="97" spans="1:71" ht="13.1" x14ac:dyDescent="0.25">
      <c r="A97" s="41" t="str">
        <f t="shared" si="56"/>
        <v/>
      </c>
      <c r="B97" s="52" t="str">
        <f t="shared" si="57"/>
        <v/>
      </c>
      <c r="C97" s="34"/>
      <c r="D97" s="29"/>
      <c r="E97" s="29"/>
      <c r="F97" s="29"/>
      <c r="G97" s="31"/>
      <c r="H97" s="48"/>
      <c r="I97" s="53" t="str">
        <f t="shared" si="58"/>
        <v/>
      </c>
      <c r="J97" s="54" t="str">
        <f t="shared" si="59"/>
        <v/>
      </c>
      <c r="K97" s="54" t="str">
        <f t="shared" si="60"/>
        <v/>
      </c>
      <c r="L97" s="55" t="str">
        <f t="shared" si="61"/>
        <v/>
      </c>
      <c r="M97" s="36" t="str">
        <f t="shared" si="62"/>
        <v/>
      </c>
      <c r="N97" s="26"/>
      <c r="O97" s="43">
        <f>IF(N97,VLOOKUP(N97,Point!$A$3:$B$122,2),0)</f>
        <v>0</v>
      </c>
      <c r="P97" s="61" t="str">
        <f t="shared" si="63"/>
        <v/>
      </c>
      <c r="Q97" s="35"/>
      <c r="R97" s="26"/>
      <c r="S97" s="100"/>
      <c r="T97" s="102" t="str">
        <f t="shared" si="64"/>
        <v/>
      </c>
      <c r="U97" s="35"/>
      <c r="V97" s="29"/>
      <c r="W97" s="105"/>
      <c r="X97" s="102" t="str">
        <f t="shared" si="65"/>
        <v/>
      </c>
      <c r="Y97" s="119" t="str">
        <f t="shared" si="66"/>
        <v/>
      </c>
      <c r="Z97" s="35"/>
      <c r="AA97" s="26"/>
      <c r="AB97" s="100"/>
      <c r="AC97" s="102" t="str">
        <f t="shared" si="67"/>
        <v/>
      </c>
      <c r="AD97" s="35"/>
      <c r="AE97" s="26"/>
      <c r="AF97" s="105"/>
      <c r="AG97" s="102" t="str">
        <f t="shared" si="68"/>
        <v/>
      </c>
      <c r="AH97" s="119" t="str">
        <f t="shared" si="69"/>
        <v/>
      </c>
      <c r="AI97" s="41" t="str">
        <f t="shared" si="70"/>
        <v/>
      </c>
      <c r="AJ97" s="22" t="str">
        <f t="shared" si="71"/>
        <v/>
      </c>
      <c r="AK97" s="57">
        <f>IF(AJ97&lt;&gt;"",VLOOKUP(AJ97,Point!$A$3:$B$122,2),0)</f>
        <v>0</v>
      </c>
      <c r="AL97" s="61" t="str">
        <f t="shared" si="72"/>
        <v/>
      </c>
      <c r="AM97" s="35"/>
      <c r="AN97" s="26"/>
      <c r="AO97" s="100"/>
      <c r="AP97" s="102" t="str">
        <f t="shared" si="73"/>
        <v/>
      </c>
      <c r="AQ97" s="35"/>
      <c r="AR97" s="29"/>
      <c r="AS97" s="105"/>
      <c r="AT97" s="95" t="str">
        <f t="shared" si="74"/>
        <v/>
      </c>
      <c r="AU97" s="22" t="str">
        <f t="shared" si="75"/>
        <v/>
      </c>
      <c r="AV97" s="87">
        <f>IF(AND(AU97&lt;&gt;"",AU97&gt;Point!$I$8),AU97-Point!$I$8,0)</f>
        <v>0</v>
      </c>
      <c r="AW97" s="22">
        <f>IF(AV97&lt;&gt;0,VLOOKUP(AV97,Point!$I$11:$J$48,2),0)</f>
        <v>0</v>
      </c>
      <c r="AX97" s="26"/>
      <c r="AY97" s="22" t="str">
        <f t="shared" si="76"/>
        <v/>
      </c>
      <c r="AZ97" s="22" t="str">
        <f t="shared" si="77"/>
        <v/>
      </c>
      <c r="BA97" s="22" t="str">
        <f t="shared" si="78"/>
        <v/>
      </c>
      <c r="BB97" s="43">
        <f>IF(AY97&lt;&gt;"",VLOOKUP(BA97,Point!$A$3:$B$122,2),0)</f>
        <v>0</v>
      </c>
      <c r="BC97" s="128" t="str">
        <f t="shared" si="79"/>
        <v/>
      </c>
      <c r="BD97" s="65"/>
      <c r="BE97" s="27"/>
      <c r="BF97" s="22">
        <f t="shared" si="81"/>
        <v>0</v>
      </c>
      <c r="BG97" s="65"/>
      <c r="BH97" s="27"/>
      <c r="BI97" s="22">
        <f t="shared" si="82"/>
        <v>0</v>
      </c>
      <c r="BJ97" s="65"/>
      <c r="BK97" s="27"/>
      <c r="BL97" s="22">
        <f t="shared" si="83"/>
        <v>0</v>
      </c>
      <c r="BM97" s="65"/>
      <c r="BN97" s="27"/>
      <c r="BO97" s="150">
        <f t="shared" si="84"/>
        <v>0</v>
      </c>
      <c r="BP97" s="95" t="str">
        <f t="shared" si="85"/>
        <v/>
      </c>
      <c r="BQ97" s="22" t="str">
        <f t="shared" si="86"/>
        <v/>
      </c>
      <c r="BR97" s="57">
        <f>IF(BP97&lt;&gt;"",VLOOKUP(BQ97,Point!$A$3:$B$122,2),0)</f>
        <v>0</v>
      </c>
      <c r="BS97" s="64" t="str">
        <f t="shared" si="80"/>
        <v/>
      </c>
    </row>
    <row r="98" spans="1:71" ht="13.1" x14ac:dyDescent="0.25">
      <c r="A98" s="41" t="str">
        <f t="shared" si="56"/>
        <v/>
      </c>
      <c r="B98" s="52" t="str">
        <f t="shared" si="57"/>
        <v/>
      </c>
      <c r="C98" s="34"/>
      <c r="D98" s="29"/>
      <c r="E98" s="29"/>
      <c r="F98" s="29"/>
      <c r="G98" s="31"/>
      <c r="H98" s="48"/>
      <c r="I98" s="53" t="str">
        <f t="shared" si="58"/>
        <v/>
      </c>
      <c r="J98" s="54" t="str">
        <f t="shared" si="59"/>
        <v/>
      </c>
      <c r="K98" s="54" t="str">
        <f t="shared" si="60"/>
        <v/>
      </c>
      <c r="L98" s="55" t="str">
        <f t="shared" si="61"/>
        <v/>
      </c>
      <c r="M98" s="36" t="str">
        <f t="shared" si="62"/>
        <v/>
      </c>
      <c r="N98" s="26"/>
      <c r="O98" s="43">
        <f>IF(N98,VLOOKUP(N98,Point!$A$3:$B$122,2),0)</f>
        <v>0</v>
      </c>
      <c r="P98" s="61" t="str">
        <f t="shared" si="63"/>
        <v/>
      </c>
      <c r="Q98" s="35"/>
      <c r="R98" s="26"/>
      <c r="S98" s="100"/>
      <c r="T98" s="102" t="str">
        <f t="shared" si="64"/>
        <v/>
      </c>
      <c r="U98" s="35"/>
      <c r="V98" s="29"/>
      <c r="W98" s="105"/>
      <c r="X98" s="102" t="str">
        <f t="shared" si="65"/>
        <v/>
      </c>
      <c r="Y98" s="119" t="str">
        <f t="shared" si="66"/>
        <v/>
      </c>
      <c r="Z98" s="35"/>
      <c r="AA98" s="26"/>
      <c r="AB98" s="100"/>
      <c r="AC98" s="102" t="str">
        <f t="shared" si="67"/>
        <v/>
      </c>
      <c r="AD98" s="35"/>
      <c r="AE98" s="26"/>
      <c r="AF98" s="105"/>
      <c r="AG98" s="102" t="str">
        <f t="shared" si="68"/>
        <v/>
      </c>
      <c r="AH98" s="119" t="str">
        <f t="shared" si="69"/>
        <v/>
      </c>
      <c r="AI98" s="41" t="str">
        <f t="shared" si="70"/>
        <v/>
      </c>
      <c r="AJ98" s="22" t="str">
        <f t="shared" si="71"/>
        <v/>
      </c>
      <c r="AK98" s="57">
        <f>IF(AJ98&lt;&gt;"",VLOOKUP(AJ98,Point!$A$3:$B$122,2),0)</f>
        <v>0</v>
      </c>
      <c r="AL98" s="61" t="str">
        <f t="shared" si="72"/>
        <v/>
      </c>
      <c r="AM98" s="35"/>
      <c r="AN98" s="26"/>
      <c r="AO98" s="100"/>
      <c r="AP98" s="102" t="str">
        <f t="shared" si="73"/>
        <v/>
      </c>
      <c r="AQ98" s="35"/>
      <c r="AR98" s="29"/>
      <c r="AS98" s="105"/>
      <c r="AT98" s="95" t="str">
        <f t="shared" si="74"/>
        <v/>
      </c>
      <c r="AU98" s="22" t="str">
        <f t="shared" si="75"/>
        <v/>
      </c>
      <c r="AV98" s="87">
        <f>IF(AND(AU98&lt;&gt;"",AU98&gt;Point!$I$8),AU98-Point!$I$8,0)</f>
        <v>0</v>
      </c>
      <c r="AW98" s="22">
        <f>IF(AV98&lt;&gt;0,VLOOKUP(AV98,Point!$I$11:$J$48,2),0)</f>
        <v>0</v>
      </c>
      <c r="AX98" s="26"/>
      <c r="AY98" s="22" t="str">
        <f t="shared" si="76"/>
        <v/>
      </c>
      <c r="AZ98" s="22" t="str">
        <f t="shared" si="77"/>
        <v/>
      </c>
      <c r="BA98" s="22" t="str">
        <f t="shared" si="78"/>
        <v/>
      </c>
      <c r="BB98" s="43">
        <f>IF(AY98&lt;&gt;"",VLOOKUP(BA98,Point!$A$3:$B$122,2),0)</f>
        <v>0</v>
      </c>
      <c r="BC98" s="128" t="str">
        <f t="shared" si="79"/>
        <v/>
      </c>
      <c r="BD98" s="65"/>
      <c r="BE98" s="27"/>
      <c r="BF98" s="22">
        <f t="shared" si="81"/>
        <v>0</v>
      </c>
      <c r="BG98" s="65"/>
      <c r="BH98" s="27"/>
      <c r="BI98" s="22">
        <f t="shared" si="82"/>
        <v>0</v>
      </c>
      <c r="BJ98" s="65"/>
      <c r="BK98" s="27"/>
      <c r="BL98" s="22">
        <f t="shared" si="83"/>
        <v>0</v>
      </c>
      <c r="BM98" s="65"/>
      <c r="BN98" s="27"/>
      <c r="BO98" s="150">
        <f t="shared" si="84"/>
        <v>0</v>
      </c>
      <c r="BP98" s="95" t="str">
        <f t="shared" si="85"/>
        <v/>
      </c>
      <c r="BQ98" s="22" t="str">
        <f t="shared" si="86"/>
        <v/>
      </c>
      <c r="BR98" s="57">
        <f>IF(BP98&lt;&gt;"",VLOOKUP(BQ98,Point!$A$3:$B$122,2),0)</f>
        <v>0</v>
      </c>
      <c r="BS98" s="64" t="str">
        <f t="shared" si="80"/>
        <v/>
      </c>
    </row>
    <row r="99" spans="1:71" ht="13.1" x14ac:dyDescent="0.25">
      <c r="A99" s="41" t="str">
        <f t="shared" si="56"/>
        <v/>
      </c>
      <c r="B99" s="52" t="str">
        <f t="shared" si="57"/>
        <v/>
      </c>
      <c r="C99" s="34"/>
      <c r="D99" s="29"/>
      <c r="E99" s="29"/>
      <c r="F99" s="29"/>
      <c r="G99" s="31"/>
      <c r="H99" s="48"/>
      <c r="I99" s="53" t="str">
        <f t="shared" si="58"/>
        <v/>
      </c>
      <c r="J99" s="54" t="str">
        <f t="shared" si="59"/>
        <v/>
      </c>
      <c r="K99" s="54" t="str">
        <f t="shared" si="60"/>
        <v/>
      </c>
      <c r="L99" s="55" t="str">
        <f t="shared" si="61"/>
        <v/>
      </c>
      <c r="M99" s="36" t="str">
        <f t="shared" si="62"/>
        <v/>
      </c>
      <c r="N99" s="26"/>
      <c r="O99" s="43">
        <f>IF(N99,VLOOKUP(N99,Point!$A$3:$B$122,2),0)</f>
        <v>0</v>
      </c>
      <c r="P99" s="61" t="str">
        <f t="shared" si="63"/>
        <v/>
      </c>
      <c r="Q99" s="35"/>
      <c r="R99" s="26"/>
      <c r="S99" s="100"/>
      <c r="T99" s="102" t="str">
        <f t="shared" si="64"/>
        <v/>
      </c>
      <c r="U99" s="35"/>
      <c r="V99" s="29"/>
      <c r="W99" s="105"/>
      <c r="X99" s="102" t="str">
        <f t="shared" si="65"/>
        <v/>
      </c>
      <c r="Y99" s="119" t="str">
        <f t="shared" si="66"/>
        <v/>
      </c>
      <c r="Z99" s="35"/>
      <c r="AA99" s="26"/>
      <c r="AB99" s="100"/>
      <c r="AC99" s="102" t="str">
        <f t="shared" si="67"/>
        <v/>
      </c>
      <c r="AD99" s="35"/>
      <c r="AE99" s="26"/>
      <c r="AF99" s="105"/>
      <c r="AG99" s="102" t="str">
        <f t="shared" si="68"/>
        <v/>
      </c>
      <c r="AH99" s="119" t="str">
        <f t="shared" si="69"/>
        <v/>
      </c>
      <c r="AI99" s="41" t="str">
        <f t="shared" si="70"/>
        <v/>
      </c>
      <c r="AJ99" s="22" t="str">
        <f t="shared" si="71"/>
        <v/>
      </c>
      <c r="AK99" s="57">
        <f>IF(AJ99&lt;&gt;"",VLOOKUP(AJ99,Point!$A$3:$B$122,2),0)</f>
        <v>0</v>
      </c>
      <c r="AL99" s="61" t="str">
        <f t="shared" si="72"/>
        <v/>
      </c>
      <c r="AM99" s="35"/>
      <c r="AN99" s="26"/>
      <c r="AO99" s="100"/>
      <c r="AP99" s="102" t="str">
        <f t="shared" si="73"/>
        <v/>
      </c>
      <c r="AQ99" s="35"/>
      <c r="AR99" s="29"/>
      <c r="AS99" s="105"/>
      <c r="AT99" s="95" t="str">
        <f t="shared" si="74"/>
        <v/>
      </c>
      <c r="AU99" s="22" t="str">
        <f t="shared" si="75"/>
        <v/>
      </c>
      <c r="AV99" s="87">
        <f>IF(AND(AU99&lt;&gt;"",AU99&gt;Point!$I$8),AU99-Point!$I$8,0)</f>
        <v>0</v>
      </c>
      <c r="AW99" s="22">
        <f>IF(AV99&lt;&gt;0,VLOOKUP(AV99,Point!$I$11:$J$48,2),0)</f>
        <v>0</v>
      </c>
      <c r="AX99" s="26"/>
      <c r="AY99" s="22" t="str">
        <f t="shared" si="76"/>
        <v/>
      </c>
      <c r="AZ99" s="22" t="str">
        <f t="shared" si="77"/>
        <v/>
      </c>
      <c r="BA99" s="22" t="str">
        <f t="shared" si="78"/>
        <v/>
      </c>
      <c r="BB99" s="43">
        <f>IF(AY99&lt;&gt;"",VLOOKUP(BA99,Point!$A$3:$B$122,2),0)</f>
        <v>0</v>
      </c>
      <c r="BC99" s="128" t="str">
        <f t="shared" si="79"/>
        <v/>
      </c>
      <c r="BD99" s="65"/>
      <c r="BE99" s="27"/>
      <c r="BF99" s="22">
        <f t="shared" si="81"/>
        <v>0</v>
      </c>
      <c r="BG99" s="65"/>
      <c r="BH99" s="27"/>
      <c r="BI99" s="22">
        <f t="shared" si="82"/>
        <v>0</v>
      </c>
      <c r="BJ99" s="65"/>
      <c r="BK99" s="27"/>
      <c r="BL99" s="22">
        <f t="shared" si="83"/>
        <v>0</v>
      </c>
      <c r="BM99" s="65"/>
      <c r="BN99" s="27"/>
      <c r="BO99" s="150">
        <f t="shared" si="84"/>
        <v>0</v>
      </c>
      <c r="BP99" s="95" t="str">
        <f t="shared" si="85"/>
        <v/>
      </c>
      <c r="BQ99" s="22" t="str">
        <f t="shared" si="86"/>
        <v/>
      </c>
      <c r="BR99" s="57">
        <f>IF(BP99&lt;&gt;"",VLOOKUP(BQ99,Point!$A$3:$B$122,2),0)</f>
        <v>0</v>
      </c>
      <c r="BS99" s="64" t="str">
        <f t="shared" si="80"/>
        <v/>
      </c>
    </row>
    <row r="100" spans="1:71" ht="13.1" x14ac:dyDescent="0.25">
      <c r="A100" s="41" t="str">
        <f t="shared" si="56"/>
        <v/>
      </c>
      <c r="B100" s="52" t="str">
        <f t="shared" si="57"/>
        <v/>
      </c>
      <c r="C100" s="34"/>
      <c r="D100" s="29"/>
      <c r="E100" s="29"/>
      <c r="F100" s="29"/>
      <c r="G100" s="31"/>
      <c r="H100" s="48"/>
      <c r="I100" s="53" t="str">
        <f t="shared" si="58"/>
        <v/>
      </c>
      <c r="J100" s="54" t="str">
        <f t="shared" si="59"/>
        <v/>
      </c>
      <c r="K100" s="54" t="str">
        <f t="shared" si="60"/>
        <v/>
      </c>
      <c r="L100" s="55" t="str">
        <f t="shared" si="61"/>
        <v/>
      </c>
      <c r="M100" s="36" t="str">
        <f t="shared" si="62"/>
        <v/>
      </c>
      <c r="N100" s="26"/>
      <c r="O100" s="43">
        <f>IF(N100,VLOOKUP(N100,Point!$A$3:$B$122,2),0)</f>
        <v>0</v>
      </c>
      <c r="P100" s="61" t="str">
        <f t="shared" si="63"/>
        <v/>
      </c>
      <c r="Q100" s="35"/>
      <c r="R100" s="26"/>
      <c r="S100" s="100"/>
      <c r="T100" s="102" t="str">
        <f t="shared" si="64"/>
        <v/>
      </c>
      <c r="U100" s="35"/>
      <c r="V100" s="29"/>
      <c r="W100" s="105"/>
      <c r="X100" s="102" t="str">
        <f t="shared" si="65"/>
        <v/>
      </c>
      <c r="Y100" s="119" t="str">
        <f t="shared" si="66"/>
        <v/>
      </c>
      <c r="Z100" s="35"/>
      <c r="AA100" s="26"/>
      <c r="AB100" s="100"/>
      <c r="AC100" s="102" t="str">
        <f t="shared" si="67"/>
        <v/>
      </c>
      <c r="AD100" s="35"/>
      <c r="AE100" s="26"/>
      <c r="AF100" s="105"/>
      <c r="AG100" s="102" t="str">
        <f t="shared" si="68"/>
        <v/>
      </c>
      <c r="AH100" s="119" t="str">
        <f t="shared" si="69"/>
        <v/>
      </c>
      <c r="AI100" s="41" t="str">
        <f t="shared" si="70"/>
        <v/>
      </c>
      <c r="AJ100" s="22" t="str">
        <f t="shared" si="71"/>
        <v/>
      </c>
      <c r="AK100" s="57">
        <f>IF(AJ100&lt;&gt;"",VLOOKUP(AJ100,Point!$A$3:$B$122,2),0)</f>
        <v>0</v>
      </c>
      <c r="AL100" s="61" t="str">
        <f t="shared" si="72"/>
        <v/>
      </c>
      <c r="AM100" s="35"/>
      <c r="AN100" s="26"/>
      <c r="AO100" s="100"/>
      <c r="AP100" s="102" t="str">
        <f t="shared" si="73"/>
        <v/>
      </c>
      <c r="AQ100" s="35"/>
      <c r="AR100" s="29"/>
      <c r="AS100" s="105"/>
      <c r="AT100" s="95" t="str">
        <f t="shared" si="74"/>
        <v/>
      </c>
      <c r="AU100" s="22" t="str">
        <f t="shared" si="75"/>
        <v/>
      </c>
      <c r="AV100" s="87">
        <f>IF(AND(AU100&lt;&gt;"",AU100&gt;Point!$I$8),AU100-Point!$I$8,0)</f>
        <v>0</v>
      </c>
      <c r="AW100" s="22">
        <f>IF(AV100&lt;&gt;0,VLOOKUP(AV100,Point!$I$11:$J$48,2),0)</f>
        <v>0</v>
      </c>
      <c r="AX100" s="26"/>
      <c r="AY100" s="22" t="str">
        <f t="shared" si="76"/>
        <v/>
      </c>
      <c r="AZ100" s="22" t="str">
        <f t="shared" si="77"/>
        <v/>
      </c>
      <c r="BA100" s="22" t="str">
        <f t="shared" si="78"/>
        <v/>
      </c>
      <c r="BB100" s="43">
        <f>IF(AY100&lt;&gt;"",VLOOKUP(BA100,Point!$A$3:$B$122,2),0)</f>
        <v>0</v>
      </c>
      <c r="BC100" s="128" t="str">
        <f t="shared" si="79"/>
        <v/>
      </c>
      <c r="BD100" s="65"/>
      <c r="BE100" s="27"/>
      <c r="BF100" s="22">
        <f t="shared" si="81"/>
        <v>0</v>
      </c>
      <c r="BG100" s="65"/>
      <c r="BH100" s="27"/>
      <c r="BI100" s="22">
        <f t="shared" si="82"/>
        <v>0</v>
      </c>
      <c r="BJ100" s="65"/>
      <c r="BK100" s="27"/>
      <c r="BL100" s="22">
        <f t="shared" si="83"/>
        <v>0</v>
      </c>
      <c r="BM100" s="65"/>
      <c r="BN100" s="27"/>
      <c r="BO100" s="150">
        <f t="shared" si="84"/>
        <v>0</v>
      </c>
      <c r="BP100" s="95" t="str">
        <f t="shared" si="85"/>
        <v/>
      </c>
      <c r="BQ100" s="22" t="str">
        <f t="shared" si="86"/>
        <v/>
      </c>
      <c r="BR100" s="57">
        <f>IF(BP100&lt;&gt;"",VLOOKUP(BQ100,Point!$A$3:$B$122,2),0)</f>
        <v>0</v>
      </c>
      <c r="BS100" s="64" t="str">
        <f t="shared" si="80"/>
        <v/>
      </c>
    </row>
    <row r="101" spans="1:71" ht="13.1" x14ac:dyDescent="0.25">
      <c r="A101" s="41" t="str">
        <f t="shared" ref="A101:A120" si="87">IF(C101,RANK(B101,$B$5:$B$120,),"")</f>
        <v/>
      </c>
      <c r="B101" s="52" t="str">
        <f t="shared" ref="B101:B120" si="88">IF(C101,(O101+AK101+BB101+BR101),"")</f>
        <v/>
      </c>
      <c r="C101" s="34"/>
      <c r="D101" s="29"/>
      <c r="E101" s="29"/>
      <c r="F101" s="29"/>
      <c r="G101" s="31"/>
      <c r="H101" s="48"/>
      <c r="I101" s="53" t="str">
        <f t="shared" ref="I101:I120" si="89">IF(C101,N101,"")</f>
        <v/>
      </c>
      <c r="J101" s="54" t="str">
        <f t="shared" ref="J101:J120" si="90">IF(C101,AJ101,"")</f>
        <v/>
      </c>
      <c r="K101" s="54" t="str">
        <f t="shared" ref="K101:K120" si="91">IF(C101,BA101,"")</f>
        <v/>
      </c>
      <c r="L101" s="55" t="str">
        <f t="shared" ref="L101:L120" si="92">IF(C101,BQ101,"")</f>
        <v/>
      </c>
      <c r="M101" s="36" t="str">
        <f t="shared" ref="M101:M120" si="93">IF($C101,$C101,"")</f>
        <v/>
      </c>
      <c r="N101" s="26"/>
      <c r="O101" s="43">
        <f>IF(N101,VLOOKUP(N101,Point!$A$3:$B$122,2),0)</f>
        <v>0</v>
      </c>
      <c r="P101" s="61" t="str">
        <f t="shared" ref="P101:P120" si="94">IF($C101,$C101,"")</f>
        <v/>
      </c>
      <c r="Q101" s="35"/>
      <c r="R101" s="26"/>
      <c r="S101" s="100"/>
      <c r="T101" s="102" t="str">
        <f t="shared" ref="T101:T120" si="95">IF(S101&lt;&gt;"",Q101*3600+R101*60+S101,"")</f>
        <v/>
      </c>
      <c r="U101" s="35"/>
      <c r="V101" s="29"/>
      <c r="W101" s="105"/>
      <c r="X101" s="102" t="str">
        <f t="shared" ref="X101:X120" si="96">IF(W101&lt;&gt;"",U101*3600+V101*60+W101,"")</f>
        <v/>
      </c>
      <c r="Y101" s="119" t="str">
        <f t="shared" ref="Y101:Y120" si="97">IF(W101&lt;&gt;"",X101-T101,"")</f>
        <v/>
      </c>
      <c r="Z101" s="35"/>
      <c r="AA101" s="26"/>
      <c r="AB101" s="100"/>
      <c r="AC101" s="102" t="str">
        <f t="shared" ref="AC101:AC120" si="98">IF(AB101&lt;&gt;"",Z101*3600+AA101*60+AB101,"")</f>
        <v/>
      </c>
      <c r="AD101" s="35"/>
      <c r="AE101" s="26"/>
      <c r="AF101" s="105"/>
      <c r="AG101" s="102" t="str">
        <f t="shared" ref="AG101:AG120" si="99">IF(AF101&lt;&gt;"",AD101*3600+AE101*60+AF101,"")</f>
        <v/>
      </c>
      <c r="AH101" s="119" t="str">
        <f t="shared" ref="AH101:AH120" si="100">IF(AF101&lt;&gt;"",AG101-AC101,"")</f>
        <v/>
      </c>
      <c r="AI101" s="41" t="str">
        <f t="shared" ref="AI101:AI120" si="101">IF(OR(Y101&lt;&gt;"",AH101&lt;&gt;""),MIN(Y101,AH101),"")</f>
        <v/>
      </c>
      <c r="AJ101" s="22" t="str">
        <f t="shared" ref="AJ101:AJ120" si="102">IF(AI101&lt;&gt;"",RANK(AI101,$AI$5:$AI$120,1),"")</f>
        <v/>
      </c>
      <c r="AK101" s="57">
        <f>IF(AJ101&lt;&gt;"",VLOOKUP(AJ101,Point!$A$3:$B$122,2),0)</f>
        <v>0</v>
      </c>
      <c r="AL101" s="61" t="str">
        <f t="shared" ref="AL101:AL120" si="103">IF($C101,$C101,"")</f>
        <v/>
      </c>
      <c r="AM101" s="35"/>
      <c r="AN101" s="26"/>
      <c r="AO101" s="100"/>
      <c r="AP101" s="102" t="str">
        <f t="shared" ref="AP101:AP120" si="104">IF(AO101&lt;&gt;"",AM101*3600+AN101*60+AO101,"")</f>
        <v/>
      </c>
      <c r="AQ101" s="35"/>
      <c r="AR101" s="29"/>
      <c r="AS101" s="105"/>
      <c r="AT101" s="95" t="str">
        <f t="shared" ref="AT101:AT120" si="105">IF(AS101&lt;&gt;"",AQ101*3600+AR101*60+AS101,"")</f>
        <v/>
      </c>
      <c r="AU101" s="22" t="str">
        <f t="shared" ref="AU101:AU120" si="106">IF(AO101&lt;&gt;"",AT101-AP101,"")</f>
        <v/>
      </c>
      <c r="AV101" s="87">
        <f>IF(AND(AU101&lt;&gt;"",AU101&gt;Point!$I$8),AU101-Point!$I$8,0)</f>
        <v>0</v>
      </c>
      <c r="AW101" s="22">
        <f>IF(AV101&lt;&gt;0,VLOOKUP(AV101,Point!$I$11:$J$48,2),0)</f>
        <v>0</v>
      </c>
      <c r="AX101" s="26"/>
      <c r="AY101" s="22" t="str">
        <f t="shared" ref="AY101:AY120" si="107">IF(AX101&lt;&gt;"",AX101-AW101,"")</f>
        <v/>
      </c>
      <c r="AZ101" s="22" t="str">
        <f t="shared" ref="AZ101:AZ120" si="108">IF(AT101&lt;&gt;"",AY101*10000-AU101,"")</f>
        <v/>
      </c>
      <c r="BA101" s="22" t="str">
        <f t="shared" ref="BA101:BA120" si="109">IF(AX101&lt;&gt;"",RANK(AZ101,$AZ$5:$AZ$120,0),"")</f>
        <v/>
      </c>
      <c r="BB101" s="43">
        <f>IF(AY101&lt;&gt;"",VLOOKUP(BA101,Point!$A$3:$B$122,2),0)</f>
        <v>0</v>
      </c>
      <c r="BC101" s="128" t="str">
        <f t="shared" ref="BC101:BC120" si="110">IF($C101,$C101,"")</f>
        <v/>
      </c>
      <c r="BD101" s="65"/>
      <c r="BE101" s="27"/>
      <c r="BF101" s="22">
        <f t="shared" si="81"/>
        <v>0</v>
      </c>
      <c r="BG101" s="65"/>
      <c r="BH101" s="27"/>
      <c r="BI101" s="22">
        <f t="shared" si="82"/>
        <v>0</v>
      </c>
      <c r="BJ101" s="65"/>
      <c r="BK101" s="27"/>
      <c r="BL101" s="22">
        <f t="shared" si="83"/>
        <v>0</v>
      </c>
      <c r="BM101" s="65"/>
      <c r="BN101" s="27"/>
      <c r="BO101" s="150">
        <f t="shared" si="84"/>
        <v>0</v>
      </c>
      <c r="BP101" s="95" t="str">
        <f t="shared" si="85"/>
        <v/>
      </c>
      <c r="BQ101" s="22" t="str">
        <f t="shared" si="86"/>
        <v/>
      </c>
      <c r="BR101" s="57">
        <f>IF(BP101&lt;&gt;"",VLOOKUP(BQ101,Point!$A$3:$B$122,2),0)</f>
        <v>0</v>
      </c>
      <c r="BS101" s="64" t="str">
        <f t="shared" ref="BS101:BS120" si="111">IF($C101,$C101,"")</f>
        <v/>
      </c>
    </row>
    <row r="102" spans="1:71" ht="13.1" x14ac:dyDescent="0.25">
      <c r="A102" s="41" t="str">
        <f t="shared" si="87"/>
        <v/>
      </c>
      <c r="B102" s="52" t="str">
        <f t="shared" si="88"/>
        <v/>
      </c>
      <c r="C102" s="34"/>
      <c r="D102" s="29"/>
      <c r="E102" s="29"/>
      <c r="F102" s="29"/>
      <c r="G102" s="31"/>
      <c r="H102" s="48"/>
      <c r="I102" s="53" t="str">
        <f t="shared" si="89"/>
        <v/>
      </c>
      <c r="J102" s="54" t="str">
        <f t="shared" si="90"/>
        <v/>
      </c>
      <c r="K102" s="54" t="str">
        <f t="shared" si="91"/>
        <v/>
      </c>
      <c r="L102" s="55" t="str">
        <f t="shared" si="92"/>
        <v/>
      </c>
      <c r="M102" s="36" t="str">
        <f t="shared" si="93"/>
        <v/>
      </c>
      <c r="N102" s="26"/>
      <c r="O102" s="43">
        <f>IF(N102,VLOOKUP(N102,Point!$A$3:$B$122,2),0)</f>
        <v>0</v>
      </c>
      <c r="P102" s="61" t="str">
        <f t="shared" si="94"/>
        <v/>
      </c>
      <c r="Q102" s="35"/>
      <c r="R102" s="26"/>
      <c r="S102" s="100"/>
      <c r="T102" s="102" t="str">
        <f t="shared" si="95"/>
        <v/>
      </c>
      <c r="U102" s="35"/>
      <c r="V102" s="29"/>
      <c r="W102" s="105"/>
      <c r="X102" s="102" t="str">
        <f t="shared" si="96"/>
        <v/>
      </c>
      <c r="Y102" s="119" t="str">
        <f t="shared" si="97"/>
        <v/>
      </c>
      <c r="Z102" s="35"/>
      <c r="AA102" s="26"/>
      <c r="AB102" s="100"/>
      <c r="AC102" s="102" t="str">
        <f t="shared" si="98"/>
        <v/>
      </c>
      <c r="AD102" s="35"/>
      <c r="AE102" s="26"/>
      <c r="AF102" s="105"/>
      <c r="AG102" s="102" t="str">
        <f t="shared" si="99"/>
        <v/>
      </c>
      <c r="AH102" s="119" t="str">
        <f t="shared" si="100"/>
        <v/>
      </c>
      <c r="AI102" s="41" t="str">
        <f t="shared" si="101"/>
        <v/>
      </c>
      <c r="AJ102" s="22" t="str">
        <f t="shared" si="102"/>
        <v/>
      </c>
      <c r="AK102" s="57">
        <f>IF(AJ102&lt;&gt;"",VLOOKUP(AJ102,Point!$A$3:$B$122,2),0)</f>
        <v>0</v>
      </c>
      <c r="AL102" s="61" t="str">
        <f t="shared" si="103"/>
        <v/>
      </c>
      <c r="AM102" s="35"/>
      <c r="AN102" s="26"/>
      <c r="AO102" s="100"/>
      <c r="AP102" s="102" t="str">
        <f t="shared" si="104"/>
        <v/>
      </c>
      <c r="AQ102" s="35"/>
      <c r="AR102" s="29"/>
      <c r="AS102" s="105"/>
      <c r="AT102" s="95" t="str">
        <f t="shared" si="105"/>
        <v/>
      </c>
      <c r="AU102" s="22" t="str">
        <f t="shared" si="106"/>
        <v/>
      </c>
      <c r="AV102" s="87">
        <f>IF(AND(AU102&lt;&gt;"",AU102&gt;Point!$I$8),AU102-Point!$I$8,0)</f>
        <v>0</v>
      </c>
      <c r="AW102" s="22">
        <f>IF(AV102&lt;&gt;0,VLOOKUP(AV102,Point!$I$11:$J$48,2),0)</f>
        <v>0</v>
      </c>
      <c r="AX102" s="26"/>
      <c r="AY102" s="22" t="str">
        <f t="shared" si="107"/>
        <v/>
      </c>
      <c r="AZ102" s="22" t="str">
        <f t="shared" si="108"/>
        <v/>
      </c>
      <c r="BA102" s="22" t="str">
        <f t="shared" si="109"/>
        <v/>
      </c>
      <c r="BB102" s="43">
        <f>IF(AY102&lt;&gt;"",VLOOKUP(BA102,Point!$A$3:$B$122,2),0)</f>
        <v>0</v>
      </c>
      <c r="BC102" s="128" t="str">
        <f t="shared" si="110"/>
        <v/>
      </c>
      <c r="BD102" s="65"/>
      <c r="BE102" s="27"/>
      <c r="BF102" s="22">
        <f t="shared" si="81"/>
        <v>0</v>
      </c>
      <c r="BG102" s="65"/>
      <c r="BH102" s="27"/>
      <c r="BI102" s="22">
        <f t="shared" si="82"/>
        <v>0</v>
      </c>
      <c r="BJ102" s="65"/>
      <c r="BK102" s="27"/>
      <c r="BL102" s="22">
        <f t="shared" si="83"/>
        <v>0</v>
      </c>
      <c r="BM102" s="65"/>
      <c r="BN102" s="27"/>
      <c r="BO102" s="150">
        <f t="shared" si="84"/>
        <v>0</v>
      </c>
      <c r="BP102" s="95" t="str">
        <f t="shared" si="85"/>
        <v/>
      </c>
      <c r="BQ102" s="22" t="str">
        <f t="shared" si="86"/>
        <v/>
      </c>
      <c r="BR102" s="57">
        <f>IF(BP102&lt;&gt;"",VLOOKUP(BQ102,Point!$A$3:$B$122,2),0)</f>
        <v>0</v>
      </c>
      <c r="BS102" s="64" t="str">
        <f t="shared" si="111"/>
        <v/>
      </c>
    </row>
    <row r="103" spans="1:71" ht="13.1" x14ac:dyDescent="0.25">
      <c r="A103" s="41" t="str">
        <f t="shared" si="87"/>
        <v/>
      </c>
      <c r="B103" s="52" t="str">
        <f t="shared" si="88"/>
        <v/>
      </c>
      <c r="C103" s="34"/>
      <c r="D103" s="29"/>
      <c r="E103" s="29"/>
      <c r="F103" s="29"/>
      <c r="G103" s="31"/>
      <c r="H103" s="48"/>
      <c r="I103" s="53" t="str">
        <f t="shared" si="89"/>
        <v/>
      </c>
      <c r="J103" s="54" t="str">
        <f t="shared" si="90"/>
        <v/>
      </c>
      <c r="K103" s="54" t="str">
        <f t="shared" si="91"/>
        <v/>
      </c>
      <c r="L103" s="55" t="str">
        <f t="shared" si="92"/>
        <v/>
      </c>
      <c r="M103" s="36" t="str">
        <f t="shared" si="93"/>
        <v/>
      </c>
      <c r="N103" s="26"/>
      <c r="O103" s="43">
        <f>IF(N103,VLOOKUP(N103,Point!$A$3:$B$122,2),0)</f>
        <v>0</v>
      </c>
      <c r="P103" s="61" t="str">
        <f t="shared" si="94"/>
        <v/>
      </c>
      <c r="Q103" s="35"/>
      <c r="R103" s="26"/>
      <c r="S103" s="100"/>
      <c r="T103" s="102" t="str">
        <f t="shared" si="95"/>
        <v/>
      </c>
      <c r="U103" s="35"/>
      <c r="V103" s="29"/>
      <c r="W103" s="105"/>
      <c r="X103" s="102" t="str">
        <f t="shared" si="96"/>
        <v/>
      </c>
      <c r="Y103" s="119" t="str">
        <f t="shared" si="97"/>
        <v/>
      </c>
      <c r="Z103" s="35"/>
      <c r="AA103" s="26"/>
      <c r="AB103" s="100"/>
      <c r="AC103" s="102" t="str">
        <f t="shared" si="98"/>
        <v/>
      </c>
      <c r="AD103" s="35"/>
      <c r="AE103" s="26"/>
      <c r="AF103" s="105"/>
      <c r="AG103" s="102" t="str">
        <f t="shared" si="99"/>
        <v/>
      </c>
      <c r="AH103" s="119" t="str">
        <f t="shared" si="100"/>
        <v/>
      </c>
      <c r="AI103" s="41" t="str">
        <f t="shared" si="101"/>
        <v/>
      </c>
      <c r="AJ103" s="22" t="str">
        <f t="shared" si="102"/>
        <v/>
      </c>
      <c r="AK103" s="57">
        <f>IF(AJ103&lt;&gt;"",VLOOKUP(AJ103,Point!$A$3:$B$122,2),0)</f>
        <v>0</v>
      </c>
      <c r="AL103" s="61" t="str">
        <f t="shared" si="103"/>
        <v/>
      </c>
      <c r="AM103" s="35"/>
      <c r="AN103" s="26"/>
      <c r="AO103" s="100"/>
      <c r="AP103" s="102" t="str">
        <f t="shared" si="104"/>
        <v/>
      </c>
      <c r="AQ103" s="35"/>
      <c r="AR103" s="29"/>
      <c r="AS103" s="105"/>
      <c r="AT103" s="95" t="str">
        <f t="shared" si="105"/>
        <v/>
      </c>
      <c r="AU103" s="22" t="str">
        <f t="shared" si="106"/>
        <v/>
      </c>
      <c r="AV103" s="87">
        <f>IF(AND(AU103&lt;&gt;"",AU103&gt;Point!$I$8),AU103-Point!$I$8,0)</f>
        <v>0</v>
      </c>
      <c r="AW103" s="22">
        <f>IF(AV103&lt;&gt;0,VLOOKUP(AV103,Point!$I$11:$J$48,2),0)</f>
        <v>0</v>
      </c>
      <c r="AX103" s="26"/>
      <c r="AY103" s="22" t="str">
        <f t="shared" si="107"/>
        <v/>
      </c>
      <c r="AZ103" s="22" t="str">
        <f t="shared" si="108"/>
        <v/>
      </c>
      <c r="BA103" s="22" t="str">
        <f t="shared" si="109"/>
        <v/>
      </c>
      <c r="BB103" s="43">
        <f>IF(AY103&lt;&gt;"",VLOOKUP(BA103,Point!$A$3:$B$122,2),0)</f>
        <v>0</v>
      </c>
      <c r="BC103" s="128" t="str">
        <f t="shared" si="110"/>
        <v/>
      </c>
      <c r="BD103" s="65"/>
      <c r="BE103" s="27"/>
      <c r="BF103" s="22">
        <f t="shared" si="81"/>
        <v>0</v>
      </c>
      <c r="BG103" s="65"/>
      <c r="BH103" s="27"/>
      <c r="BI103" s="22">
        <f t="shared" si="82"/>
        <v>0</v>
      </c>
      <c r="BJ103" s="65"/>
      <c r="BK103" s="27"/>
      <c r="BL103" s="22">
        <f t="shared" si="83"/>
        <v>0</v>
      </c>
      <c r="BM103" s="65"/>
      <c r="BN103" s="27"/>
      <c r="BO103" s="150">
        <f t="shared" si="84"/>
        <v>0</v>
      </c>
      <c r="BP103" s="95" t="str">
        <f t="shared" si="85"/>
        <v/>
      </c>
      <c r="BQ103" s="22" t="str">
        <f t="shared" si="86"/>
        <v/>
      </c>
      <c r="BR103" s="57">
        <f>IF(BP103&lt;&gt;"",VLOOKUP(BQ103,Point!$A$3:$B$122,2),0)</f>
        <v>0</v>
      </c>
      <c r="BS103" s="64" t="str">
        <f t="shared" si="111"/>
        <v/>
      </c>
    </row>
    <row r="104" spans="1:71" ht="13.1" x14ac:dyDescent="0.25">
      <c r="A104" s="41" t="str">
        <f t="shared" si="87"/>
        <v/>
      </c>
      <c r="B104" s="52" t="str">
        <f t="shared" si="88"/>
        <v/>
      </c>
      <c r="C104" s="34"/>
      <c r="D104" s="29"/>
      <c r="E104" s="29"/>
      <c r="F104" s="29"/>
      <c r="G104" s="31"/>
      <c r="H104" s="48"/>
      <c r="I104" s="53" t="str">
        <f t="shared" si="89"/>
        <v/>
      </c>
      <c r="J104" s="54" t="str">
        <f t="shared" si="90"/>
        <v/>
      </c>
      <c r="K104" s="54" t="str">
        <f t="shared" si="91"/>
        <v/>
      </c>
      <c r="L104" s="55" t="str">
        <f t="shared" si="92"/>
        <v/>
      </c>
      <c r="M104" s="36" t="str">
        <f t="shared" si="93"/>
        <v/>
      </c>
      <c r="N104" s="26"/>
      <c r="O104" s="43">
        <f>IF(N104,VLOOKUP(N104,Point!$A$3:$B$122,2),0)</f>
        <v>0</v>
      </c>
      <c r="P104" s="61" t="str">
        <f t="shared" si="94"/>
        <v/>
      </c>
      <c r="Q104" s="35"/>
      <c r="R104" s="26"/>
      <c r="S104" s="100"/>
      <c r="T104" s="102" t="str">
        <f t="shared" si="95"/>
        <v/>
      </c>
      <c r="U104" s="35"/>
      <c r="V104" s="29"/>
      <c r="W104" s="105"/>
      <c r="X104" s="102" t="str">
        <f t="shared" si="96"/>
        <v/>
      </c>
      <c r="Y104" s="119" t="str">
        <f t="shared" si="97"/>
        <v/>
      </c>
      <c r="Z104" s="35"/>
      <c r="AA104" s="26"/>
      <c r="AB104" s="100"/>
      <c r="AC104" s="102" t="str">
        <f t="shared" si="98"/>
        <v/>
      </c>
      <c r="AD104" s="35"/>
      <c r="AE104" s="26"/>
      <c r="AF104" s="105"/>
      <c r="AG104" s="102" t="str">
        <f t="shared" si="99"/>
        <v/>
      </c>
      <c r="AH104" s="119" t="str">
        <f t="shared" si="100"/>
        <v/>
      </c>
      <c r="AI104" s="41" t="str">
        <f t="shared" si="101"/>
        <v/>
      </c>
      <c r="AJ104" s="22" t="str">
        <f t="shared" si="102"/>
        <v/>
      </c>
      <c r="AK104" s="57">
        <f>IF(AJ104&lt;&gt;"",VLOOKUP(AJ104,Point!$A$3:$B$122,2),0)</f>
        <v>0</v>
      </c>
      <c r="AL104" s="61" t="str">
        <f t="shared" si="103"/>
        <v/>
      </c>
      <c r="AM104" s="35"/>
      <c r="AN104" s="26"/>
      <c r="AO104" s="100"/>
      <c r="AP104" s="102" t="str">
        <f t="shared" si="104"/>
        <v/>
      </c>
      <c r="AQ104" s="35"/>
      <c r="AR104" s="29"/>
      <c r="AS104" s="105"/>
      <c r="AT104" s="95" t="str">
        <f t="shared" si="105"/>
        <v/>
      </c>
      <c r="AU104" s="22" t="str">
        <f t="shared" si="106"/>
        <v/>
      </c>
      <c r="AV104" s="87">
        <f>IF(AND(AU104&lt;&gt;"",AU104&gt;Point!$I$8),AU104-Point!$I$8,0)</f>
        <v>0</v>
      </c>
      <c r="AW104" s="22">
        <f>IF(AV104&lt;&gt;0,VLOOKUP(AV104,Point!$I$11:$J$48,2),0)</f>
        <v>0</v>
      </c>
      <c r="AX104" s="26"/>
      <c r="AY104" s="22" t="str">
        <f t="shared" si="107"/>
        <v/>
      </c>
      <c r="AZ104" s="22" t="str">
        <f t="shared" si="108"/>
        <v/>
      </c>
      <c r="BA104" s="22" t="str">
        <f t="shared" si="109"/>
        <v/>
      </c>
      <c r="BB104" s="43">
        <f>IF(AY104&lt;&gt;"",VLOOKUP(BA104,Point!$A$3:$B$122,2),0)</f>
        <v>0</v>
      </c>
      <c r="BC104" s="128" t="str">
        <f t="shared" si="110"/>
        <v/>
      </c>
      <c r="BD104" s="65"/>
      <c r="BE104" s="27"/>
      <c r="BF104" s="22">
        <f t="shared" si="81"/>
        <v>0</v>
      </c>
      <c r="BG104" s="65"/>
      <c r="BH104" s="27"/>
      <c r="BI104" s="22">
        <f t="shared" si="82"/>
        <v>0</v>
      </c>
      <c r="BJ104" s="65"/>
      <c r="BK104" s="27"/>
      <c r="BL104" s="22">
        <f t="shared" si="83"/>
        <v>0</v>
      </c>
      <c r="BM104" s="65"/>
      <c r="BN104" s="27"/>
      <c r="BO104" s="150">
        <f t="shared" si="84"/>
        <v>0</v>
      </c>
      <c r="BP104" s="95" t="str">
        <f t="shared" si="85"/>
        <v/>
      </c>
      <c r="BQ104" s="22" t="str">
        <f t="shared" si="86"/>
        <v/>
      </c>
      <c r="BR104" s="57">
        <f>IF(BP104&lt;&gt;"",VLOOKUP(BQ104,Point!$A$3:$B$122,2),0)</f>
        <v>0</v>
      </c>
      <c r="BS104" s="64" t="str">
        <f t="shared" si="111"/>
        <v/>
      </c>
    </row>
    <row r="105" spans="1:71" ht="13.1" x14ac:dyDescent="0.25">
      <c r="A105" s="41" t="str">
        <f t="shared" si="87"/>
        <v/>
      </c>
      <c r="B105" s="52" t="str">
        <f t="shared" si="88"/>
        <v/>
      </c>
      <c r="C105" s="34"/>
      <c r="D105" s="29"/>
      <c r="E105" s="29"/>
      <c r="F105" s="29"/>
      <c r="G105" s="31"/>
      <c r="H105" s="48"/>
      <c r="I105" s="53" t="str">
        <f t="shared" si="89"/>
        <v/>
      </c>
      <c r="J105" s="54" t="str">
        <f t="shared" si="90"/>
        <v/>
      </c>
      <c r="K105" s="54" t="str">
        <f t="shared" si="91"/>
        <v/>
      </c>
      <c r="L105" s="55" t="str">
        <f t="shared" si="92"/>
        <v/>
      </c>
      <c r="M105" s="36" t="str">
        <f t="shared" si="93"/>
        <v/>
      </c>
      <c r="N105" s="26"/>
      <c r="O105" s="43">
        <f>IF(N105,VLOOKUP(N105,Point!$A$3:$B$122,2),0)</f>
        <v>0</v>
      </c>
      <c r="P105" s="61" t="str">
        <f t="shared" si="94"/>
        <v/>
      </c>
      <c r="Q105" s="35"/>
      <c r="R105" s="26"/>
      <c r="S105" s="100"/>
      <c r="T105" s="102" t="str">
        <f t="shared" si="95"/>
        <v/>
      </c>
      <c r="U105" s="35"/>
      <c r="V105" s="29"/>
      <c r="W105" s="105"/>
      <c r="X105" s="102" t="str">
        <f t="shared" si="96"/>
        <v/>
      </c>
      <c r="Y105" s="119" t="str">
        <f t="shared" si="97"/>
        <v/>
      </c>
      <c r="Z105" s="35"/>
      <c r="AA105" s="26"/>
      <c r="AB105" s="100"/>
      <c r="AC105" s="102" t="str">
        <f t="shared" si="98"/>
        <v/>
      </c>
      <c r="AD105" s="35"/>
      <c r="AE105" s="26"/>
      <c r="AF105" s="105"/>
      <c r="AG105" s="102" t="str">
        <f t="shared" si="99"/>
        <v/>
      </c>
      <c r="AH105" s="119" t="str">
        <f t="shared" si="100"/>
        <v/>
      </c>
      <c r="AI105" s="41" t="str">
        <f t="shared" si="101"/>
        <v/>
      </c>
      <c r="AJ105" s="22" t="str">
        <f t="shared" si="102"/>
        <v/>
      </c>
      <c r="AK105" s="57">
        <f>IF(AJ105&lt;&gt;"",VLOOKUP(AJ105,Point!$A$3:$B$122,2),0)</f>
        <v>0</v>
      </c>
      <c r="AL105" s="61" t="str">
        <f t="shared" si="103"/>
        <v/>
      </c>
      <c r="AM105" s="35"/>
      <c r="AN105" s="26"/>
      <c r="AO105" s="100"/>
      <c r="AP105" s="102" t="str">
        <f t="shared" si="104"/>
        <v/>
      </c>
      <c r="AQ105" s="35"/>
      <c r="AR105" s="29"/>
      <c r="AS105" s="105"/>
      <c r="AT105" s="95" t="str">
        <f t="shared" si="105"/>
        <v/>
      </c>
      <c r="AU105" s="22" t="str">
        <f t="shared" si="106"/>
        <v/>
      </c>
      <c r="AV105" s="87">
        <f>IF(AND(AU105&lt;&gt;"",AU105&gt;Point!$I$8),AU105-Point!$I$8,0)</f>
        <v>0</v>
      </c>
      <c r="AW105" s="22">
        <f>IF(AV105&lt;&gt;0,VLOOKUP(AV105,Point!$I$11:$J$48,2),0)</f>
        <v>0</v>
      </c>
      <c r="AX105" s="26"/>
      <c r="AY105" s="22" t="str">
        <f t="shared" si="107"/>
        <v/>
      </c>
      <c r="AZ105" s="22" t="str">
        <f t="shared" si="108"/>
        <v/>
      </c>
      <c r="BA105" s="22" t="str">
        <f t="shared" si="109"/>
        <v/>
      </c>
      <c r="BB105" s="43">
        <f>IF(AY105&lt;&gt;"",VLOOKUP(BA105,Point!$A$3:$B$122,2),0)</f>
        <v>0</v>
      </c>
      <c r="BC105" s="128" t="str">
        <f t="shared" si="110"/>
        <v/>
      </c>
      <c r="BD105" s="65"/>
      <c r="BE105" s="27"/>
      <c r="BF105" s="22">
        <f t="shared" si="81"/>
        <v>0</v>
      </c>
      <c r="BG105" s="65"/>
      <c r="BH105" s="27"/>
      <c r="BI105" s="22">
        <f t="shared" si="82"/>
        <v>0</v>
      </c>
      <c r="BJ105" s="65"/>
      <c r="BK105" s="27"/>
      <c r="BL105" s="22">
        <f t="shared" si="83"/>
        <v>0</v>
      </c>
      <c r="BM105" s="65"/>
      <c r="BN105" s="27"/>
      <c r="BO105" s="150">
        <f t="shared" si="84"/>
        <v>0</v>
      </c>
      <c r="BP105" s="95" t="str">
        <f t="shared" si="85"/>
        <v/>
      </c>
      <c r="BQ105" s="22" t="str">
        <f t="shared" si="86"/>
        <v/>
      </c>
      <c r="BR105" s="57">
        <f>IF(BP105&lt;&gt;"",VLOOKUP(BQ105,Point!$A$3:$B$122,2),0)</f>
        <v>0</v>
      </c>
      <c r="BS105" s="64" t="str">
        <f t="shared" si="111"/>
        <v/>
      </c>
    </row>
    <row r="106" spans="1:71" ht="13.1" x14ac:dyDescent="0.25">
      <c r="A106" s="41" t="str">
        <f t="shared" si="87"/>
        <v/>
      </c>
      <c r="B106" s="52" t="str">
        <f t="shared" si="88"/>
        <v/>
      </c>
      <c r="C106" s="34"/>
      <c r="D106" s="29"/>
      <c r="E106" s="29"/>
      <c r="F106" s="29"/>
      <c r="G106" s="31"/>
      <c r="H106" s="48"/>
      <c r="I106" s="53" t="str">
        <f t="shared" si="89"/>
        <v/>
      </c>
      <c r="J106" s="54" t="str">
        <f t="shared" si="90"/>
        <v/>
      </c>
      <c r="K106" s="54" t="str">
        <f t="shared" si="91"/>
        <v/>
      </c>
      <c r="L106" s="55" t="str">
        <f t="shared" si="92"/>
        <v/>
      </c>
      <c r="M106" s="36" t="str">
        <f t="shared" si="93"/>
        <v/>
      </c>
      <c r="N106" s="26"/>
      <c r="O106" s="43">
        <f>IF(N106,VLOOKUP(N106,Point!$A$3:$B$122,2),0)</f>
        <v>0</v>
      </c>
      <c r="P106" s="61" t="str">
        <f t="shared" si="94"/>
        <v/>
      </c>
      <c r="Q106" s="35"/>
      <c r="R106" s="26"/>
      <c r="S106" s="100"/>
      <c r="T106" s="102" t="str">
        <f t="shared" si="95"/>
        <v/>
      </c>
      <c r="U106" s="35"/>
      <c r="V106" s="29"/>
      <c r="W106" s="105"/>
      <c r="X106" s="102" t="str">
        <f t="shared" si="96"/>
        <v/>
      </c>
      <c r="Y106" s="119" t="str">
        <f t="shared" si="97"/>
        <v/>
      </c>
      <c r="Z106" s="35"/>
      <c r="AA106" s="26"/>
      <c r="AB106" s="100"/>
      <c r="AC106" s="102" t="str">
        <f t="shared" si="98"/>
        <v/>
      </c>
      <c r="AD106" s="35"/>
      <c r="AE106" s="26"/>
      <c r="AF106" s="105"/>
      <c r="AG106" s="102" t="str">
        <f t="shared" si="99"/>
        <v/>
      </c>
      <c r="AH106" s="119" t="str">
        <f t="shared" si="100"/>
        <v/>
      </c>
      <c r="AI106" s="41" t="str">
        <f t="shared" si="101"/>
        <v/>
      </c>
      <c r="AJ106" s="22" t="str">
        <f t="shared" si="102"/>
        <v/>
      </c>
      <c r="AK106" s="57">
        <f>IF(AJ106&lt;&gt;"",VLOOKUP(AJ106,Point!$A$3:$B$122,2),0)</f>
        <v>0</v>
      </c>
      <c r="AL106" s="61" t="str">
        <f t="shared" si="103"/>
        <v/>
      </c>
      <c r="AM106" s="35"/>
      <c r="AN106" s="26"/>
      <c r="AO106" s="100"/>
      <c r="AP106" s="102" t="str">
        <f t="shared" si="104"/>
        <v/>
      </c>
      <c r="AQ106" s="35"/>
      <c r="AR106" s="29"/>
      <c r="AS106" s="105"/>
      <c r="AT106" s="95" t="str">
        <f t="shared" si="105"/>
        <v/>
      </c>
      <c r="AU106" s="22" t="str">
        <f t="shared" si="106"/>
        <v/>
      </c>
      <c r="AV106" s="87">
        <f>IF(AND(AU106&lt;&gt;"",AU106&gt;Point!$I$8),AU106-Point!$I$8,0)</f>
        <v>0</v>
      </c>
      <c r="AW106" s="22">
        <f>IF(AV106&lt;&gt;0,VLOOKUP(AV106,Point!$I$11:$J$48,2),0)</f>
        <v>0</v>
      </c>
      <c r="AX106" s="26"/>
      <c r="AY106" s="22" t="str">
        <f t="shared" si="107"/>
        <v/>
      </c>
      <c r="AZ106" s="22" t="str">
        <f t="shared" si="108"/>
        <v/>
      </c>
      <c r="BA106" s="22" t="str">
        <f t="shared" si="109"/>
        <v/>
      </c>
      <c r="BB106" s="43">
        <f>IF(AY106&lt;&gt;"",VLOOKUP(BA106,Point!$A$3:$B$122,2),0)</f>
        <v>0</v>
      </c>
      <c r="BC106" s="128" t="str">
        <f t="shared" si="110"/>
        <v/>
      </c>
      <c r="BD106" s="65"/>
      <c r="BE106" s="27"/>
      <c r="BF106" s="22">
        <f t="shared" si="81"/>
        <v>0</v>
      </c>
      <c r="BG106" s="65"/>
      <c r="BH106" s="27"/>
      <c r="BI106" s="22">
        <f t="shared" si="82"/>
        <v>0</v>
      </c>
      <c r="BJ106" s="65"/>
      <c r="BK106" s="27"/>
      <c r="BL106" s="22">
        <f t="shared" si="83"/>
        <v>0</v>
      </c>
      <c r="BM106" s="65"/>
      <c r="BN106" s="27"/>
      <c r="BO106" s="150">
        <f t="shared" si="84"/>
        <v>0</v>
      </c>
      <c r="BP106" s="95" t="str">
        <f t="shared" si="85"/>
        <v/>
      </c>
      <c r="BQ106" s="22" t="str">
        <f t="shared" si="86"/>
        <v/>
      </c>
      <c r="BR106" s="57">
        <f>IF(BP106&lt;&gt;"",VLOOKUP(BQ106,Point!$A$3:$B$122,2),0)</f>
        <v>0</v>
      </c>
      <c r="BS106" s="64" t="str">
        <f t="shared" si="111"/>
        <v/>
      </c>
    </row>
    <row r="107" spans="1:71" ht="13.1" x14ac:dyDescent="0.25">
      <c r="A107" s="41" t="str">
        <f t="shared" si="87"/>
        <v/>
      </c>
      <c r="B107" s="52" t="str">
        <f t="shared" si="88"/>
        <v/>
      </c>
      <c r="C107" s="34"/>
      <c r="D107" s="29"/>
      <c r="E107" s="29"/>
      <c r="F107" s="29"/>
      <c r="G107" s="31"/>
      <c r="H107" s="48"/>
      <c r="I107" s="53" t="str">
        <f t="shared" si="89"/>
        <v/>
      </c>
      <c r="J107" s="54" t="str">
        <f t="shared" si="90"/>
        <v/>
      </c>
      <c r="K107" s="54" t="str">
        <f t="shared" si="91"/>
        <v/>
      </c>
      <c r="L107" s="55" t="str">
        <f t="shared" si="92"/>
        <v/>
      </c>
      <c r="M107" s="36" t="str">
        <f t="shared" si="93"/>
        <v/>
      </c>
      <c r="N107" s="26"/>
      <c r="O107" s="43">
        <f>IF(N107,VLOOKUP(N107,Point!$A$3:$B$122,2),0)</f>
        <v>0</v>
      </c>
      <c r="P107" s="61" t="str">
        <f t="shared" si="94"/>
        <v/>
      </c>
      <c r="Q107" s="35"/>
      <c r="R107" s="26"/>
      <c r="S107" s="100"/>
      <c r="T107" s="102" t="str">
        <f t="shared" si="95"/>
        <v/>
      </c>
      <c r="U107" s="35"/>
      <c r="V107" s="29"/>
      <c r="W107" s="105"/>
      <c r="X107" s="102" t="str">
        <f t="shared" si="96"/>
        <v/>
      </c>
      <c r="Y107" s="119" t="str">
        <f t="shared" si="97"/>
        <v/>
      </c>
      <c r="Z107" s="35"/>
      <c r="AA107" s="26"/>
      <c r="AB107" s="100"/>
      <c r="AC107" s="102" t="str">
        <f t="shared" si="98"/>
        <v/>
      </c>
      <c r="AD107" s="35"/>
      <c r="AE107" s="26"/>
      <c r="AF107" s="105"/>
      <c r="AG107" s="102" t="str">
        <f t="shared" si="99"/>
        <v/>
      </c>
      <c r="AH107" s="119" t="str">
        <f t="shared" si="100"/>
        <v/>
      </c>
      <c r="AI107" s="41" t="str">
        <f t="shared" si="101"/>
        <v/>
      </c>
      <c r="AJ107" s="22" t="str">
        <f t="shared" si="102"/>
        <v/>
      </c>
      <c r="AK107" s="57">
        <f>IF(AJ107&lt;&gt;"",VLOOKUP(AJ107,Point!$A$3:$B$122,2),0)</f>
        <v>0</v>
      </c>
      <c r="AL107" s="61" t="str">
        <f t="shared" si="103"/>
        <v/>
      </c>
      <c r="AM107" s="35"/>
      <c r="AN107" s="26"/>
      <c r="AO107" s="100"/>
      <c r="AP107" s="102" t="str">
        <f t="shared" si="104"/>
        <v/>
      </c>
      <c r="AQ107" s="35"/>
      <c r="AR107" s="29"/>
      <c r="AS107" s="105"/>
      <c r="AT107" s="95" t="str">
        <f t="shared" si="105"/>
        <v/>
      </c>
      <c r="AU107" s="22" t="str">
        <f t="shared" si="106"/>
        <v/>
      </c>
      <c r="AV107" s="87">
        <f>IF(AND(AU107&lt;&gt;"",AU107&gt;Point!$I$8),AU107-Point!$I$8,0)</f>
        <v>0</v>
      </c>
      <c r="AW107" s="22">
        <f>IF(AV107&lt;&gt;0,VLOOKUP(AV107,Point!$I$11:$J$48,2),0)</f>
        <v>0</v>
      </c>
      <c r="AX107" s="26"/>
      <c r="AY107" s="22" t="str">
        <f t="shared" si="107"/>
        <v/>
      </c>
      <c r="AZ107" s="22" t="str">
        <f t="shared" si="108"/>
        <v/>
      </c>
      <c r="BA107" s="22" t="str">
        <f t="shared" si="109"/>
        <v/>
      </c>
      <c r="BB107" s="43">
        <f>IF(AY107&lt;&gt;"",VLOOKUP(BA107,Point!$A$3:$B$122,2),0)</f>
        <v>0</v>
      </c>
      <c r="BC107" s="128" t="str">
        <f t="shared" si="110"/>
        <v/>
      </c>
      <c r="BD107" s="65"/>
      <c r="BE107" s="27"/>
      <c r="BF107" s="22">
        <f t="shared" si="81"/>
        <v>0</v>
      </c>
      <c r="BG107" s="65"/>
      <c r="BH107" s="27"/>
      <c r="BI107" s="22">
        <f t="shared" si="82"/>
        <v>0</v>
      </c>
      <c r="BJ107" s="65"/>
      <c r="BK107" s="27"/>
      <c r="BL107" s="22">
        <f t="shared" si="83"/>
        <v>0</v>
      </c>
      <c r="BM107" s="65"/>
      <c r="BN107" s="27"/>
      <c r="BO107" s="150">
        <f t="shared" si="84"/>
        <v>0</v>
      </c>
      <c r="BP107" s="95" t="str">
        <f t="shared" si="85"/>
        <v/>
      </c>
      <c r="BQ107" s="22" t="str">
        <f t="shared" si="86"/>
        <v/>
      </c>
      <c r="BR107" s="57">
        <f>IF(BP107&lt;&gt;"",VLOOKUP(BQ107,Point!$A$3:$B$122,2),0)</f>
        <v>0</v>
      </c>
      <c r="BS107" s="64" t="str">
        <f t="shared" si="111"/>
        <v/>
      </c>
    </row>
    <row r="108" spans="1:71" ht="13.1" x14ac:dyDescent="0.25">
      <c r="A108" s="41" t="str">
        <f t="shared" si="87"/>
        <v/>
      </c>
      <c r="B108" s="52" t="str">
        <f t="shared" si="88"/>
        <v/>
      </c>
      <c r="C108" s="34"/>
      <c r="D108" s="29"/>
      <c r="E108" s="29"/>
      <c r="F108" s="29"/>
      <c r="G108" s="31"/>
      <c r="H108" s="48"/>
      <c r="I108" s="53" t="str">
        <f t="shared" si="89"/>
        <v/>
      </c>
      <c r="J108" s="54" t="str">
        <f t="shared" si="90"/>
        <v/>
      </c>
      <c r="K108" s="54" t="str">
        <f t="shared" si="91"/>
        <v/>
      </c>
      <c r="L108" s="55" t="str">
        <f t="shared" si="92"/>
        <v/>
      </c>
      <c r="M108" s="36" t="str">
        <f t="shared" si="93"/>
        <v/>
      </c>
      <c r="N108" s="26"/>
      <c r="O108" s="43">
        <f>IF(N108,VLOOKUP(N108,Point!$A$3:$B$122,2),0)</f>
        <v>0</v>
      </c>
      <c r="P108" s="61" t="str">
        <f t="shared" si="94"/>
        <v/>
      </c>
      <c r="Q108" s="35"/>
      <c r="R108" s="26"/>
      <c r="S108" s="100"/>
      <c r="T108" s="102" t="str">
        <f t="shared" si="95"/>
        <v/>
      </c>
      <c r="U108" s="35"/>
      <c r="V108" s="29"/>
      <c r="W108" s="105"/>
      <c r="X108" s="102" t="str">
        <f t="shared" si="96"/>
        <v/>
      </c>
      <c r="Y108" s="119" t="str">
        <f t="shared" si="97"/>
        <v/>
      </c>
      <c r="Z108" s="35"/>
      <c r="AA108" s="26"/>
      <c r="AB108" s="100"/>
      <c r="AC108" s="102" t="str">
        <f t="shared" si="98"/>
        <v/>
      </c>
      <c r="AD108" s="35"/>
      <c r="AE108" s="26"/>
      <c r="AF108" s="105"/>
      <c r="AG108" s="102" t="str">
        <f t="shared" si="99"/>
        <v/>
      </c>
      <c r="AH108" s="119" t="str">
        <f t="shared" si="100"/>
        <v/>
      </c>
      <c r="AI108" s="41" t="str">
        <f t="shared" si="101"/>
        <v/>
      </c>
      <c r="AJ108" s="22" t="str">
        <f t="shared" si="102"/>
        <v/>
      </c>
      <c r="AK108" s="57">
        <f>IF(AJ108&lt;&gt;"",VLOOKUP(AJ108,Point!$A$3:$B$122,2),0)</f>
        <v>0</v>
      </c>
      <c r="AL108" s="61" t="str">
        <f t="shared" si="103"/>
        <v/>
      </c>
      <c r="AM108" s="35"/>
      <c r="AN108" s="26"/>
      <c r="AO108" s="100"/>
      <c r="AP108" s="102" t="str">
        <f t="shared" si="104"/>
        <v/>
      </c>
      <c r="AQ108" s="35"/>
      <c r="AR108" s="29"/>
      <c r="AS108" s="105"/>
      <c r="AT108" s="95" t="str">
        <f t="shared" si="105"/>
        <v/>
      </c>
      <c r="AU108" s="22" t="str">
        <f t="shared" si="106"/>
        <v/>
      </c>
      <c r="AV108" s="87">
        <f>IF(AND(AU108&lt;&gt;"",AU108&gt;Point!$I$8),AU108-Point!$I$8,0)</f>
        <v>0</v>
      </c>
      <c r="AW108" s="22">
        <f>IF(AV108&lt;&gt;0,VLOOKUP(AV108,Point!$I$11:$J$48,2),0)</f>
        <v>0</v>
      </c>
      <c r="AX108" s="26"/>
      <c r="AY108" s="22" t="str">
        <f t="shared" si="107"/>
        <v/>
      </c>
      <c r="AZ108" s="22" t="str">
        <f t="shared" si="108"/>
        <v/>
      </c>
      <c r="BA108" s="22" t="str">
        <f t="shared" si="109"/>
        <v/>
      </c>
      <c r="BB108" s="43">
        <f>IF(AY108&lt;&gt;"",VLOOKUP(BA108,Point!$A$3:$B$122,2),0)</f>
        <v>0</v>
      </c>
      <c r="BC108" s="128" t="str">
        <f t="shared" si="110"/>
        <v/>
      </c>
      <c r="BD108" s="65"/>
      <c r="BE108" s="27"/>
      <c r="BF108" s="22">
        <f t="shared" si="81"/>
        <v>0</v>
      </c>
      <c r="BG108" s="65"/>
      <c r="BH108" s="27"/>
      <c r="BI108" s="22">
        <f t="shared" si="82"/>
        <v>0</v>
      </c>
      <c r="BJ108" s="65"/>
      <c r="BK108" s="27"/>
      <c r="BL108" s="22">
        <f t="shared" si="83"/>
        <v>0</v>
      </c>
      <c r="BM108" s="65"/>
      <c r="BN108" s="27"/>
      <c r="BO108" s="150">
        <f t="shared" si="84"/>
        <v>0</v>
      </c>
      <c r="BP108" s="95" t="str">
        <f t="shared" si="85"/>
        <v/>
      </c>
      <c r="BQ108" s="22" t="str">
        <f t="shared" si="86"/>
        <v/>
      </c>
      <c r="BR108" s="57">
        <f>IF(BP108&lt;&gt;"",VLOOKUP(BQ108,Point!$A$3:$B$122,2),0)</f>
        <v>0</v>
      </c>
      <c r="BS108" s="64" t="str">
        <f t="shared" si="111"/>
        <v/>
      </c>
    </row>
    <row r="109" spans="1:71" ht="13.1" x14ac:dyDescent="0.25">
      <c r="A109" s="41" t="str">
        <f t="shared" si="87"/>
        <v/>
      </c>
      <c r="B109" s="52" t="str">
        <f t="shared" si="88"/>
        <v/>
      </c>
      <c r="C109" s="34"/>
      <c r="D109" s="29"/>
      <c r="E109" s="29"/>
      <c r="F109" s="29"/>
      <c r="G109" s="31"/>
      <c r="H109" s="48"/>
      <c r="I109" s="53" t="str">
        <f t="shared" si="89"/>
        <v/>
      </c>
      <c r="J109" s="54" t="str">
        <f t="shared" si="90"/>
        <v/>
      </c>
      <c r="K109" s="54" t="str">
        <f t="shared" si="91"/>
        <v/>
      </c>
      <c r="L109" s="55" t="str">
        <f t="shared" si="92"/>
        <v/>
      </c>
      <c r="M109" s="36" t="str">
        <f t="shared" si="93"/>
        <v/>
      </c>
      <c r="N109" s="26"/>
      <c r="O109" s="43">
        <f>IF(N109,VLOOKUP(N109,Point!$A$3:$B$122,2),0)</f>
        <v>0</v>
      </c>
      <c r="P109" s="61" t="str">
        <f t="shared" si="94"/>
        <v/>
      </c>
      <c r="Q109" s="35"/>
      <c r="R109" s="26"/>
      <c r="S109" s="100"/>
      <c r="T109" s="102" t="str">
        <f t="shared" si="95"/>
        <v/>
      </c>
      <c r="U109" s="35"/>
      <c r="V109" s="29"/>
      <c r="W109" s="105"/>
      <c r="X109" s="102" t="str">
        <f t="shared" si="96"/>
        <v/>
      </c>
      <c r="Y109" s="119" t="str">
        <f t="shared" si="97"/>
        <v/>
      </c>
      <c r="Z109" s="35"/>
      <c r="AA109" s="26"/>
      <c r="AB109" s="100"/>
      <c r="AC109" s="102" t="str">
        <f t="shared" si="98"/>
        <v/>
      </c>
      <c r="AD109" s="35"/>
      <c r="AE109" s="26"/>
      <c r="AF109" s="105"/>
      <c r="AG109" s="102" t="str">
        <f t="shared" si="99"/>
        <v/>
      </c>
      <c r="AH109" s="119" t="str">
        <f t="shared" si="100"/>
        <v/>
      </c>
      <c r="AI109" s="41" t="str">
        <f t="shared" si="101"/>
        <v/>
      </c>
      <c r="AJ109" s="22" t="str">
        <f t="shared" si="102"/>
        <v/>
      </c>
      <c r="AK109" s="57">
        <f>IF(AJ109&lt;&gt;"",VLOOKUP(AJ109,Point!$A$3:$B$122,2),0)</f>
        <v>0</v>
      </c>
      <c r="AL109" s="61" t="str">
        <f t="shared" si="103"/>
        <v/>
      </c>
      <c r="AM109" s="35"/>
      <c r="AN109" s="26"/>
      <c r="AO109" s="100"/>
      <c r="AP109" s="102" t="str">
        <f t="shared" si="104"/>
        <v/>
      </c>
      <c r="AQ109" s="35"/>
      <c r="AR109" s="29"/>
      <c r="AS109" s="105"/>
      <c r="AT109" s="95" t="str">
        <f t="shared" si="105"/>
        <v/>
      </c>
      <c r="AU109" s="22" t="str">
        <f t="shared" si="106"/>
        <v/>
      </c>
      <c r="AV109" s="87">
        <f>IF(AND(AU109&lt;&gt;"",AU109&gt;Point!$I$8),AU109-Point!$I$8,0)</f>
        <v>0</v>
      </c>
      <c r="AW109" s="22">
        <f>IF(AV109&lt;&gt;0,VLOOKUP(AV109,Point!$I$11:$J$48,2),0)</f>
        <v>0</v>
      </c>
      <c r="AX109" s="26"/>
      <c r="AY109" s="22" t="str">
        <f t="shared" si="107"/>
        <v/>
      </c>
      <c r="AZ109" s="22" t="str">
        <f t="shared" si="108"/>
        <v/>
      </c>
      <c r="BA109" s="22" t="str">
        <f t="shared" si="109"/>
        <v/>
      </c>
      <c r="BB109" s="43">
        <f>IF(AY109&lt;&gt;"",VLOOKUP(BA109,Point!$A$3:$B$122,2),0)</f>
        <v>0</v>
      </c>
      <c r="BC109" s="128" t="str">
        <f t="shared" si="110"/>
        <v/>
      </c>
      <c r="BD109" s="65"/>
      <c r="BE109" s="27"/>
      <c r="BF109" s="22">
        <f t="shared" si="81"/>
        <v>0</v>
      </c>
      <c r="BG109" s="65"/>
      <c r="BH109" s="27"/>
      <c r="BI109" s="22">
        <f t="shared" si="82"/>
        <v>0</v>
      </c>
      <c r="BJ109" s="65"/>
      <c r="BK109" s="27"/>
      <c r="BL109" s="22">
        <f t="shared" si="83"/>
        <v>0</v>
      </c>
      <c r="BM109" s="65"/>
      <c r="BN109" s="27"/>
      <c r="BO109" s="150">
        <f t="shared" si="84"/>
        <v>0</v>
      </c>
      <c r="BP109" s="95" t="str">
        <f t="shared" si="85"/>
        <v/>
      </c>
      <c r="BQ109" s="22" t="str">
        <f t="shared" si="86"/>
        <v/>
      </c>
      <c r="BR109" s="57">
        <f>IF(BP109&lt;&gt;"",VLOOKUP(BQ109,Point!$A$3:$B$122,2),0)</f>
        <v>0</v>
      </c>
      <c r="BS109" s="64" t="str">
        <f t="shared" si="111"/>
        <v/>
      </c>
    </row>
    <row r="110" spans="1:71" ht="13.1" x14ac:dyDescent="0.25">
      <c r="A110" s="41" t="str">
        <f t="shared" si="87"/>
        <v/>
      </c>
      <c r="B110" s="52" t="str">
        <f t="shared" si="88"/>
        <v/>
      </c>
      <c r="C110" s="34"/>
      <c r="D110" s="29"/>
      <c r="E110" s="29"/>
      <c r="F110" s="29"/>
      <c r="G110" s="31"/>
      <c r="H110" s="48"/>
      <c r="I110" s="53" t="str">
        <f t="shared" si="89"/>
        <v/>
      </c>
      <c r="J110" s="54" t="str">
        <f t="shared" si="90"/>
        <v/>
      </c>
      <c r="K110" s="54" t="str">
        <f t="shared" si="91"/>
        <v/>
      </c>
      <c r="L110" s="55" t="str">
        <f t="shared" si="92"/>
        <v/>
      </c>
      <c r="M110" s="36" t="str">
        <f t="shared" si="93"/>
        <v/>
      </c>
      <c r="N110" s="26"/>
      <c r="O110" s="43">
        <f>IF(N110,VLOOKUP(N110,Point!$A$3:$B$122,2),0)</f>
        <v>0</v>
      </c>
      <c r="P110" s="61" t="str">
        <f t="shared" si="94"/>
        <v/>
      </c>
      <c r="Q110" s="35"/>
      <c r="R110" s="26"/>
      <c r="S110" s="100"/>
      <c r="T110" s="102" t="str">
        <f t="shared" si="95"/>
        <v/>
      </c>
      <c r="U110" s="35"/>
      <c r="V110" s="29"/>
      <c r="W110" s="105"/>
      <c r="X110" s="102" t="str">
        <f t="shared" si="96"/>
        <v/>
      </c>
      <c r="Y110" s="119" t="str">
        <f t="shared" si="97"/>
        <v/>
      </c>
      <c r="Z110" s="35"/>
      <c r="AA110" s="26"/>
      <c r="AB110" s="100"/>
      <c r="AC110" s="102" t="str">
        <f t="shared" si="98"/>
        <v/>
      </c>
      <c r="AD110" s="35"/>
      <c r="AE110" s="26"/>
      <c r="AF110" s="105"/>
      <c r="AG110" s="102" t="str">
        <f t="shared" si="99"/>
        <v/>
      </c>
      <c r="AH110" s="119" t="str">
        <f t="shared" si="100"/>
        <v/>
      </c>
      <c r="AI110" s="41" t="str">
        <f t="shared" si="101"/>
        <v/>
      </c>
      <c r="AJ110" s="22" t="str">
        <f t="shared" si="102"/>
        <v/>
      </c>
      <c r="AK110" s="57">
        <f>IF(AJ110&lt;&gt;"",VLOOKUP(AJ110,Point!$A$3:$B$122,2),0)</f>
        <v>0</v>
      </c>
      <c r="AL110" s="61" t="str">
        <f t="shared" si="103"/>
        <v/>
      </c>
      <c r="AM110" s="35"/>
      <c r="AN110" s="26"/>
      <c r="AO110" s="100"/>
      <c r="AP110" s="102" t="str">
        <f t="shared" si="104"/>
        <v/>
      </c>
      <c r="AQ110" s="35"/>
      <c r="AR110" s="29"/>
      <c r="AS110" s="105"/>
      <c r="AT110" s="95" t="str">
        <f t="shared" si="105"/>
        <v/>
      </c>
      <c r="AU110" s="22" t="str">
        <f t="shared" si="106"/>
        <v/>
      </c>
      <c r="AV110" s="87">
        <f>IF(AND(AU110&lt;&gt;"",AU110&gt;Point!$I$8),AU110-Point!$I$8,0)</f>
        <v>0</v>
      </c>
      <c r="AW110" s="22">
        <f>IF(AV110&lt;&gt;0,VLOOKUP(AV110,Point!$I$11:$J$48,2),0)</f>
        <v>0</v>
      </c>
      <c r="AX110" s="26"/>
      <c r="AY110" s="22" t="str">
        <f t="shared" si="107"/>
        <v/>
      </c>
      <c r="AZ110" s="22" t="str">
        <f t="shared" si="108"/>
        <v/>
      </c>
      <c r="BA110" s="22" t="str">
        <f t="shared" si="109"/>
        <v/>
      </c>
      <c r="BB110" s="43">
        <f>IF(AY110&lt;&gt;"",VLOOKUP(BA110,Point!$A$3:$B$122,2),0)</f>
        <v>0</v>
      </c>
      <c r="BC110" s="128" t="str">
        <f t="shared" si="110"/>
        <v/>
      </c>
      <c r="BD110" s="65"/>
      <c r="BE110" s="27"/>
      <c r="BF110" s="22">
        <f t="shared" si="81"/>
        <v>0</v>
      </c>
      <c r="BG110" s="65"/>
      <c r="BH110" s="27"/>
      <c r="BI110" s="22">
        <f t="shared" si="82"/>
        <v>0</v>
      </c>
      <c r="BJ110" s="65"/>
      <c r="BK110" s="27"/>
      <c r="BL110" s="22">
        <f t="shared" si="83"/>
        <v>0</v>
      </c>
      <c r="BM110" s="65"/>
      <c r="BN110" s="27"/>
      <c r="BO110" s="150">
        <f t="shared" si="84"/>
        <v>0</v>
      </c>
      <c r="BP110" s="95" t="str">
        <f t="shared" si="85"/>
        <v/>
      </c>
      <c r="BQ110" s="22" t="str">
        <f t="shared" si="86"/>
        <v/>
      </c>
      <c r="BR110" s="57">
        <f>IF(BP110&lt;&gt;"",VLOOKUP(BQ110,Point!$A$3:$B$122,2),0)</f>
        <v>0</v>
      </c>
      <c r="BS110" s="64" t="str">
        <f t="shared" si="111"/>
        <v/>
      </c>
    </row>
    <row r="111" spans="1:71" ht="13.1" x14ac:dyDescent="0.25">
      <c r="A111" s="41" t="str">
        <f t="shared" si="87"/>
        <v/>
      </c>
      <c r="B111" s="52" t="str">
        <f t="shared" si="88"/>
        <v/>
      </c>
      <c r="C111" s="34"/>
      <c r="D111" s="29"/>
      <c r="E111" s="29"/>
      <c r="F111" s="29"/>
      <c r="G111" s="31"/>
      <c r="H111" s="48"/>
      <c r="I111" s="53" t="str">
        <f t="shared" si="89"/>
        <v/>
      </c>
      <c r="J111" s="54" t="str">
        <f t="shared" si="90"/>
        <v/>
      </c>
      <c r="K111" s="54" t="str">
        <f t="shared" si="91"/>
        <v/>
      </c>
      <c r="L111" s="55" t="str">
        <f t="shared" si="92"/>
        <v/>
      </c>
      <c r="M111" s="36" t="str">
        <f t="shared" si="93"/>
        <v/>
      </c>
      <c r="N111" s="26"/>
      <c r="O111" s="43">
        <f>IF(N111,VLOOKUP(N111,Point!$A$3:$B$122,2),0)</f>
        <v>0</v>
      </c>
      <c r="P111" s="61" t="str">
        <f t="shared" si="94"/>
        <v/>
      </c>
      <c r="Q111" s="35"/>
      <c r="R111" s="26"/>
      <c r="S111" s="100"/>
      <c r="T111" s="102" t="str">
        <f t="shared" si="95"/>
        <v/>
      </c>
      <c r="U111" s="35"/>
      <c r="V111" s="29"/>
      <c r="W111" s="105"/>
      <c r="X111" s="102" t="str">
        <f t="shared" si="96"/>
        <v/>
      </c>
      <c r="Y111" s="119" t="str">
        <f t="shared" si="97"/>
        <v/>
      </c>
      <c r="Z111" s="35"/>
      <c r="AA111" s="26"/>
      <c r="AB111" s="100"/>
      <c r="AC111" s="102" t="str">
        <f t="shared" si="98"/>
        <v/>
      </c>
      <c r="AD111" s="35"/>
      <c r="AE111" s="26"/>
      <c r="AF111" s="105"/>
      <c r="AG111" s="102" t="str">
        <f t="shared" si="99"/>
        <v/>
      </c>
      <c r="AH111" s="119" t="str">
        <f t="shared" si="100"/>
        <v/>
      </c>
      <c r="AI111" s="41" t="str">
        <f t="shared" si="101"/>
        <v/>
      </c>
      <c r="AJ111" s="22" t="str">
        <f t="shared" si="102"/>
        <v/>
      </c>
      <c r="AK111" s="57">
        <f>IF(AJ111&lt;&gt;"",VLOOKUP(AJ111,Point!$A$3:$B$122,2),0)</f>
        <v>0</v>
      </c>
      <c r="AL111" s="61" t="str">
        <f t="shared" si="103"/>
        <v/>
      </c>
      <c r="AM111" s="35"/>
      <c r="AN111" s="26"/>
      <c r="AO111" s="100"/>
      <c r="AP111" s="102" t="str">
        <f t="shared" si="104"/>
        <v/>
      </c>
      <c r="AQ111" s="35"/>
      <c r="AR111" s="29"/>
      <c r="AS111" s="105"/>
      <c r="AT111" s="95" t="str">
        <f t="shared" si="105"/>
        <v/>
      </c>
      <c r="AU111" s="22" t="str">
        <f t="shared" si="106"/>
        <v/>
      </c>
      <c r="AV111" s="87">
        <f>IF(AND(AU111&lt;&gt;"",AU111&gt;Point!$I$8),AU111-Point!$I$8,0)</f>
        <v>0</v>
      </c>
      <c r="AW111" s="22">
        <f>IF(AV111&lt;&gt;0,VLOOKUP(AV111,Point!$I$11:$J$48,2),0)</f>
        <v>0</v>
      </c>
      <c r="AX111" s="26"/>
      <c r="AY111" s="22" t="str">
        <f t="shared" si="107"/>
        <v/>
      </c>
      <c r="AZ111" s="22" t="str">
        <f t="shared" si="108"/>
        <v/>
      </c>
      <c r="BA111" s="22" t="str">
        <f t="shared" si="109"/>
        <v/>
      </c>
      <c r="BB111" s="43">
        <f>IF(AY111&lt;&gt;"",VLOOKUP(BA111,Point!$A$3:$B$122,2),0)</f>
        <v>0</v>
      </c>
      <c r="BC111" s="128" t="str">
        <f t="shared" si="110"/>
        <v/>
      </c>
      <c r="BD111" s="65"/>
      <c r="BE111" s="27"/>
      <c r="BF111" s="22">
        <f t="shared" si="81"/>
        <v>0</v>
      </c>
      <c r="BG111" s="65"/>
      <c r="BH111" s="27"/>
      <c r="BI111" s="22">
        <f t="shared" si="82"/>
        <v>0</v>
      </c>
      <c r="BJ111" s="65"/>
      <c r="BK111" s="27"/>
      <c r="BL111" s="22">
        <f t="shared" si="83"/>
        <v>0</v>
      </c>
      <c r="BM111" s="65"/>
      <c r="BN111" s="27"/>
      <c r="BO111" s="150">
        <f t="shared" si="84"/>
        <v>0</v>
      </c>
      <c r="BP111" s="95" t="str">
        <f t="shared" si="85"/>
        <v/>
      </c>
      <c r="BQ111" s="22" t="str">
        <f t="shared" si="86"/>
        <v/>
      </c>
      <c r="BR111" s="57">
        <f>IF(BP111&lt;&gt;"",VLOOKUP(BQ111,Point!$A$3:$B$122,2),0)</f>
        <v>0</v>
      </c>
      <c r="BS111" s="64" t="str">
        <f t="shared" si="111"/>
        <v/>
      </c>
    </row>
    <row r="112" spans="1:71" ht="13.1" x14ac:dyDescent="0.25">
      <c r="A112" s="41" t="str">
        <f t="shared" si="87"/>
        <v/>
      </c>
      <c r="B112" s="52" t="str">
        <f t="shared" si="88"/>
        <v/>
      </c>
      <c r="C112" s="34"/>
      <c r="D112" s="29"/>
      <c r="E112" s="29"/>
      <c r="F112" s="29"/>
      <c r="G112" s="31"/>
      <c r="H112" s="48"/>
      <c r="I112" s="53" t="str">
        <f t="shared" si="89"/>
        <v/>
      </c>
      <c r="J112" s="54" t="str">
        <f t="shared" si="90"/>
        <v/>
      </c>
      <c r="K112" s="54" t="str">
        <f t="shared" si="91"/>
        <v/>
      </c>
      <c r="L112" s="55" t="str">
        <f t="shared" si="92"/>
        <v/>
      </c>
      <c r="M112" s="36" t="str">
        <f t="shared" si="93"/>
        <v/>
      </c>
      <c r="N112" s="26"/>
      <c r="O112" s="43">
        <f>IF(N112,VLOOKUP(N112,Point!$A$3:$B$122,2),0)</f>
        <v>0</v>
      </c>
      <c r="P112" s="61" t="str">
        <f t="shared" si="94"/>
        <v/>
      </c>
      <c r="Q112" s="35"/>
      <c r="R112" s="26"/>
      <c r="S112" s="100"/>
      <c r="T112" s="102" t="str">
        <f t="shared" si="95"/>
        <v/>
      </c>
      <c r="U112" s="35"/>
      <c r="V112" s="29"/>
      <c r="W112" s="105"/>
      <c r="X112" s="102" t="str">
        <f t="shared" si="96"/>
        <v/>
      </c>
      <c r="Y112" s="119" t="str">
        <f t="shared" si="97"/>
        <v/>
      </c>
      <c r="Z112" s="35"/>
      <c r="AA112" s="26"/>
      <c r="AB112" s="100"/>
      <c r="AC112" s="102" t="str">
        <f t="shared" si="98"/>
        <v/>
      </c>
      <c r="AD112" s="35"/>
      <c r="AE112" s="26"/>
      <c r="AF112" s="105"/>
      <c r="AG112" s="102" t="str">
        <f t="shared" si="99"/>
        <v/>
      </c>
      <c r="AH112" s="119" t="str">
        <f t="shared" si="100"/>
        <v/>
      </c>
      <c r="AI112" s="41" t="str">
        <f t="shared" si="101"/>
        <v/>
      </c>
      <c r="AJ112" s="22" t="str">
        <f t="shared" si="102"/>
        <v/>
      </c>
      <c r="AK112" s="57">
        <f>IF(AJ112&lt;&gt;"",VLOOKUP(AJ112,Point!$A$3:$B$122,2),0)</f>
        <v>0</v>
      </c>
      <c r="AL112" s="61" t="str">
        <f t="shared" si="103"/>
        <v/>
      </c>
      <c r="AM112" s="35"/>
      <c r="AN112" s="26"/>
      <c r="AO112" s="100"/>
      <c r="AP112" s="102" t="str">
        <f t="shared" si="104"/>
        <v/>
      </c>
      <c r="AQ112" s="35"/>
      <c r="AR112" s="29"/>
      <c r="AS112" s="105"/>
      <c r="AT112" s="95" t="str">
        <f t="shared" si="105"/>
        <v/>
      </c>
      <c r="AU112" s="22" t="str">
        <f t="shared" si="106"/>
        <v/>
      </c>
      <c r="AV112" s="87">
        <f>IF(AND(AU112&lt;&gt;"",AU112&gt;Point!$I$8),AU112-Point!$I$8,0)</f>
        <v>0</v>
      </c>
      <c r="AW112" s="22">
        <f>IF(AV112&lt;&gt;0,VLOOKUP(AV112,Point!$I$11:$J$48,2),0)</f>
        <v>0</v>
      </c>
      <c r="AX112" s="26"/>
      <c r="AY112" s="22" t="str">
        <f t="shared" si="107"/>
        <v/>
      </c>
      <c r="AZ112" s="22" t="str">
        <f t="shared" si="108"/>
        <v/>
      </c>
      <c r="BA112" s="22" t="str">
        <f t="shared" si="109"/>
        <v/>
      </c>
      <c r="BB112" s="43">
        <f>IF(AY112&lt;&gt;"",VLOOKUP(BA112,Point!$A$3:$B$122,2),0)</f>
        <v>0</v>
      </c>
      <c r="BC112" s="128" t="str">
        <f t="shared" si="110"/>
        <v/>
      </c>
      <c r="BD112" s="65"/>
      <c r="BE112" s="27"/>
      <c r="BF112" s="22">
        <f t="shared" si="81"/>
        <v>0</v>
      </c>
      <c r="BG112" s="65"/>
      <c r="BH112" s="27"/>
      <c r="BI112" s="22">
        <f t="shared" si="82"/>
        <v>0</v>
      </c>
      <c r="BJ112" s="65"/>
      <c r="BK112" s="27"/>
      <c r="BL112" s="22">
        <f t="shared" si="83"/>
        <v>0</v>
      </c>
      <c r="BM112" s="65"/>
      <c r="BN112" s="27"/>
      <c r="BO112" s="150">
        <f t="shared" si="84"/>
        <v>0</v>
      </c>
      <c r="BP112" s="95" t="str">
        <f t="shared" si="85"/>
        <v/>
      </c>
      <c r="BQ112" s="22" t="str">
        <f t="shared" si="86"/>
        <v/>
      </c>
      <c r="BR112" s="57">
        <f>IF(BP112&lt;&gt;"",VLOOKUP(BQ112,Point!$A$3:$B$122,2),0)</f>
        <v>0</v>
      </c>
      <c r="BS112" s="64" t="str">
        <f t="shared" si="111"/>
        <v/>
      </c>
    </row>
    <row r="113" spans="1:71" ht="13.1" x14ac:dyDescent="0.25">
      <c r="A113" s="41" t="str">
        <f t="shared" si="87"/>
        <v/>
      </c>
      <c r="B113" s="52" t="str">
        <f t="shared" si="88"/>
        <v/>
      </c>
      <c r="C113" s="34"/>
      <c r="D113" s="29"/>
      <c r="E113" s="29"/>
      <c r="F113" s="29"/>
      <c r="G113" s="31"/>
      <c r="H113" s="48"/>
      <c r="I113" s="53" t="str">
        <f t="shared" si="89"/>
        <v/>
      </c>
      <c r="J113" s="54" t="str">
        <f t="shared" si="90"/>
        <v/>
      </c>
      <c r="K113" s="54" t="str">
        <f t="shared" si="91"/>
        <v/>
      </c>
      <c r="L113" s="55" t="str">
        <f t="shared" si="92"/>
        <v/>
      </c>
      <c r="M113" s="36" t="str">
        <f t="shared" si="93"/>
        <v/>
      </c>
      <c r="N113" s="26"/>
      <c r="O113" s="43">
        <f>IF(N113,VLOOKUP(N113,Point!$A$3:$B$122,2),0)</f>
        <v>0</v>
      </c>
      <c r="P113" s="61" t="str">
        <f t="shared" si="94"/>
        <v/>
      </c>
      <c r="Q113" s="35"/>
      <c r="R113" s="26"/>
      <c r="S113" s="100"/>
      <c r="T113" s="102" t="str">
        <f t="shared" si="95"/>
        <v/>
      </c>
      <c r="U113" s="35"/>
      <c r="V113" s="29"/>
      <c r="W113" s="105"/>
      <c r="X113" s="102" t="str">
        <f t="shared" si="96"/>
        <v/>
      </c>
      <c r="Y113" s="119" t="str">
        <f t="shared" si="97"/>
        <v/>
      </c>
      <c r="Z113" s="35"/>
      <c r="AA113" s="26"/>
      <c r="AB113" s="100"/>
      <c r="AC113" s="102" t="str">
        <f t="shared" si="98"/>
        <v/>
      </c>
      <c r="AD113" s="35"/>
      <c r="AE113" s="26"/>
      <c r="AF113" s="105"/>
      <c r="AG113" s="102" t="str">
        <f t="shared" si="99"/>
        <v/>
      </c>
      <c r="AH113" s="119" t="str">
        <f t="shared" si="100"/>
        <v/>
      </c>
      <c r="AI113" s="41" t="str">
        <f t="shared" si="101"/>
        <v/>
      </c>
      <c r="AJ113" s="22" t="str">
        <f t="shared" si="102"/>
        <v/>
      </c>
      <c r="AK113" s="57">
        <f>IF(AJ113&lt;&gt;"",VLOOKUP(AJ113,Point!$A$3:$B$122,2),0)</f>
        <v>0</v>
      </c>
      <c r="AL113" s="61" t="str">
        <f t="shared" si="103"/>
        <v/>
      </c>
      <c r="AM113" s="35"/>
      <c r="AN113" s="26"/>
      <c r="AO113" s="100"/>
      <c r="AP113" s="102" t="str">
        <f t="shared" si="104"/>
        <v/>
      </c>
      <c r="AQ113" s="35"/>
      <c r="AR113" s="29"/>
      <c r="AS113" s="105"/>
      <c r="AT113" s="95" t="str">
        <f t="shared" si="105"/>
        <v/>
      </c>
      <c r="AU113" s="22" t="str">
        <f t="shared" si="106"/>
        <v/>
      </c>
      <c r="AV113" s="87">
        <f>IF(AND(AU113&lt;&gt;"",AU113&gt;Point!$I$8),AU113-Point!$I$8,0)</f>
        <v>0</v>
      </c>
      <c r="AW113" s="22">
        <f>IF(AV113&lt;&gt;0,VLOOKUP(AV113,Point!$I$11:$J$48,2),0)</f>
        <v>0</v>
      </c>
      <c r="AX113" s="26"/>
      <c r="AY113" s="22" t="str">
        <f t="shared" si="107"/>
        <v/>
      </c>
      <c r="AZ113" s="22" t="str">
        <f t="shared" si="108"/>
        <v/>
      </c>
      <c r="BA113" s="22" t="str">
        <f t="shared" si="109"/>
        <v/>
      </c>
      <c r="BB113" s="43">
        <f>IF(AY113&lt;&gt;"",VLOOKUP(BA113,Point!$A$3:$B$122,2),0)</f>
        <v>0</v>
      </c>
      <c r="BC113" s="128" t="str">
        <f t="shared" si="110"/>
        <v/>
      </c>
      <c r="BD113" s="65"/>
      <c r="BE113" s="27"/>
      <c r="BF113" s="22">
        <f t="shared" si="81"/>
        <v>0</v>
      </c>
      <c r="BG113" s="65"/>
      <c r="BH113" s="27"/>
      <c r="BI113" s="22">
        <f t="shared" si="82"/>
        <v>0</v>
      </c>
      <c r="BJ113" s="65"/>
      <c r="BK113" s="27"/>
      <c r="BL113" s="22">
        <f t="shared" si="83"/>
        <v>0</v>
      </c>
      <c r="BM113" s="65"/>
      <c r="BN113" s="27"/>
      <c r="BO113" s="150">
        <f t="shared" si="84"/>
        <v>0</v>
      </c>
      <c r="BP113" s="95" t="str">
        <f t="shared" si="85"/>
        <v/>
      </c>
      <c r="BQ113" s="22" t="str">
        <f t="shared" si="86"/>
        <v/>
      </c>
      <c r="BR113" s="57">
        <f>IF(BP113&lt;&gt;"",VLOOKUP(BQ113,Point!$A$3:$B$122,2),0)</f>
        <v>0</v>
      </c>
      <c r="BS113" s="64" t="str">
        <f t="shared" si="111"/>
        <v/>
      </c>
    </row>
    <row r="114" spans="1:71" ht="13.1" x14ac:dyDescent="0.25">
      <c r="A114" s="41" t="str">
        <f t="shared" si="87"/>
        <v/>
      </c>
      <c r="B114" s="52" t="str">
        <f t="shared" si="88"/>
        <v/>
      </c>
      <c r="C114" s="34"/>
      <c r="D114" s="29"/>
      <c r="E114" s="29"/>
      <c r="F114" s="29"/>
      <c r="G114" s="31"/>
      <c r="H114" s="48"/>
      <c r="I114" s="53" t="str">
        <f t="shared" si="89"/>
        <v/>
      </c>
      <c r="J114" s="54" t="str">
        <f t="shared" si="90"/>
        <v/>
      </c>
      <c r="K114" s="54" t="str">
        <f t="shared" si="91"/>
        <v/>
      </c>
      <c r="L114" s="55" t="str">
        <f t="shared" si="92"/>
        <v/>
      </c>
      <c r="M114" s="36" t="str">
        <f t="shared" si="93"/>
        <v/>
      </c>
      <c r="N114" s="26"/>
      <c r="O114" s="43">
        <f>IF(N114,VLOOKUP(N114,Point!$A$3:$B$122,2),0)</f>
        <v>0</v>
      </c>
      <c r="P114" s="61" t="str">
        <f t="shared" si="94"/>
        <v/>
      </c>
      <c r="Q114" s="35"/>
      <c r="R114" s="26"/>
      <c r="S114" s="100"/>
      <c r="T114" s="102" t="str">
        <f t="shared" si="95"/>
        <v/>
      </c>
      <c r="U114" s="35"/>
      <c r="V114" s="29"/>
      <c r="W114" s="105"/>
      <c r="X114" s="102" t="str">
        <f t="shared" si="96"/>
        <v/>
      </c>
      <c r="Y114" s="119" t="str">
        <f t="shared" si="97"/>
        <v/>
      </c>
      <c r="Z114" s="35"/>
      <c r="AA114" s="26"/>
      <c r="AB114" s="100"/>
      <c r="AC114" s="102" t="str">
        <f t="shared" si="98"/>
        <v/>
      </c>
      <c r="AD114" s="35"/>
      <c r="AE114" s="26"/>
      <c r="AF114" s="105"/>
      <c r="AG114" s="102" t="str">
        <f t="shared" si="99"/>
        <v/>
      </c>
      <c r="AH114" s="119" t="str">
        <f t="shared" si="100"/>
        <v/>
      </c>
      <c r="AI114" s="41" t="str">
        <f t="shared" si="101"/>
        <v/>
      </c>
      <c r="AJ114" s="22" t="str">
        <f t="shared" si="102"/>
        <v/>
      </c>
      <c r="AK114" s="57">
        <f>IF(AJ114&lt;&gt;"",VLOOKUP(AJ114,Point!$A$3:$B$122,2),0)</f>
        <v>0</v>
      </c>
      <c r="AL114" s="61" t="str">
        <f t="shared" si="103"/>
        <v/>
      </c>
      <c r="AM114" s="35"/>
      <c r="AN114" s="26"/>
      <c r="AO114" s="100"/>
      <c r="AP114" s="102" t="str">
        <f t="shared" si="104"/>
        <v/>
      </c>
      <c r="AQ114" s="35"/>
      <c r="AR114" s="29"/>
      <c r="AS114" s="105"/>
      <c r="AT114" s="95" t="str">
        <f t="shared" si="105"/>
        <v/>
      </c>
      <c r="AU114" s="22" t="str">
        <f t="shared" si="106"/>
        <v/>
      </c>
      <c r="AV114" s="87">
        <f>IF(AND(AU114&lt;&gt;"",AU114&gt;Point!$I$8),AU114-Point!$I$8,0)</f>
        <v>0</v>
      </c>
      <c r="AW114" s="22">
        <f>IF(AV114&lt;&gt;0,VLOOKUP(AV114,Point!$I$11:$J$48,2),0)</f>
        <v>0</v>
      </c>
      <c r="AX114" s="26"/>
      <c r="AY114" s="22" t="str">
        <f t="shared" si="107"/>
        <v/>
      </c>
      <c r="AZ114" s="22" t="str">
        <f t="shared" si="108"/>
        <v/>
      </c>
      <c r="BA114" s="22" t="str">
        <f t="shared" si="109"/>
        <v/>
      </c>
      <c r="BB114" s="43">
        <f>IF(AY114&lt;&gt;"",VLOOKUP(BA114,Point!$A$3:$B$122,2),0)</f>
        <v>0</v>
      </c>
      <c r="BC114" s="128" t="str">
        <f t="shared" si="110"/>
        <v/>
      </c>
      <c r="BD114" s="65"/>
      <c r="BE114" s="27"/>
      <c r="BF114" s="22">
        <f t="shared" si="81"/>
        <v>0</v>
      </c>
      <c r="BG114" s="65"/>
      <c r="BH114" s="27"/>
      <c r="BI114" s="22">
        <f t="shared" si="82"/>
        <v>0</v>
      </c>
      <c r="BJ114" s="65"/>
      <c r="BK114" s="27"/>
      <c r="BL114" s="22">
        <f t="shared" si="83"/>
        <v>0</v>
      </c>
      <c r="BM114" s="65"/>
      <c r="BN114" s="27"/>
      <c r="BO114" s="150">
        <f t="shared" si="84"/>
        <v>0</v>
      </c>
      <c r="BP114" s="95" t="str">
        <f t="shared" si="85"/>
        <v/>
      </c>
      <c r="BQ114" s="22" t="str">
        <f t="shared" si="86"/>
        <v/>
      </c>
      <c r="BR114" s="57">
        <f>IF(BP114&lt;&gt;"",VLOOKUP(BQ114,Point!$A$3:$B$122,2),0)</f>
        <v>0</v>
      </c>
      <c r="BS114" s="64" t="str">
        <f t="shared" si="111"/>
        <v/>
      </c>
    </row>
    <row r="115" spans="1:71" ht="13.1" x14ac:dyDescent="0.25">
      <c r="A115" s="41" t="str">
        <f t="shared" si="87"/>
        <v/>
      </c>
      <c r="B115" s="52" t="str">
        <f t="shared" si="88"/>
        <v/>
      </c>
      <c r="C115" s="34"/>
      <c r="D115" s="29"/>
      <c r="E115" s="29"/>
      <c r="F115" s="29"/>
      <c r="G115" s="31"/>
      <c r="H115" s="48"/>
      <c r="I115" s="53" t="str">
        <f t="shared" si="89"/>
        <v/>
      </c>
      <c r="J115" s="54" t="str">
        <f t="shared" si="90"/>
        <v/>
      </c>
      <c r="K115" s="54" t="str">
        <f t="shared" si="91"/>
        <v/>
      </c>
      <c r="L115" s="55" t="str">
        <f t="shared" si="92"/>
        <v/>
      </c>
      <c r="M115" s="36" t="str">
        <f t="shared" si="93"/>
        <v/>
      </c>
      <c r="N115" s="26"/>
      <c r="O115" s="43">
        <f>IF(N115,VLOOKUP(N115,Point!$A$3:$B$122,2),0)</f>
        <v>0</v>
      </c>
      <c r="P115" s="61" t="str">
        <f t="shared" si="94"/>
        <v/>
      </c>
      <c r="Q115" s="35"/>
      <c r="R115" s="26"/>
      <c r="S115" s="100"/>
      <c r="T115" s="102" t="str">
        <f t="shared" si="95"/>
        <v/>
      </c>
      <c r="U115" s="35"/>
      <c r="V115" s="29"/>
      <c r="W115" s="105"/>
      <c r="X115" s="102" t="str">
        <f t="shared" si="96"/>
        <v/>
      </c>
      <c r="Y115" s="119" t="str">
        <f t="shared" si="97"/>
        <v/>
      </c>
      <c r="Z115" s="35"/>
      <c r="AA115" s="26"/>
      <c r="AB115" s="100"/>
      <c r="AC115" s="102" t="str">
        <f t="shared" si="98"/>
        <v/>
      </c>
      <c r="AD115" s="35"/>
      <c r="AE115" s="26"/>
      <c r="AF115" s="105"/>
      <c r="AG115" s="102" t="str">
        <f t="shared" si="99"/>
        <v/>
      </c>
      <c r="AH115" s="119" t="str">
        <f t="shared" si="100"/>
        <v/>
      </c>
      <c r="AI115" s="41" t="str">
        <f t="shared" si="101"/>
        <v/>
      </c>
      <c r="AJ115" s="22" t="str">
        <f t="shared" si="102"/>
        <v/>
      </c>
      <c r="AK115" s="57">
        <f>IF(AJ115&lt;&gt;"",VLOOKUP(AJ115,Point!$A$3:$B$122,2),0)</f>
        <v>0</v>
      </c>
      <c r="AL115" s="61" t="str">
        <f t="shared" si="103"/>
        <v/>
      </c>
      <c r="AM115" s="35"/>
      <c r="AN115" s="26"/>
      <c r="AO115" s="100"/>
      <c r="AP115" s="102" t="str">
        <f t="shared" si="104"/>
        <v/>
      </c>
      <c r="AQ115" s="35"/>
      <c r="AR115" s="29"/>
      <c r="AS115" s="105"/>
      <c r="AT115" s="95" t="str">
        <f t="shared" si="105"/>
        <v/>
      </c>
      <c r="AU115" s="22" t="str">
        <f t="shared" si="106"/>
        <v/>
      </c>
      <c r="AV115" s="87">
        <f>IF(AND(AU115&lt;&gt;"",AU115&gt;Point!$I$8),AU115-Point!$I$8,0)</f>
        <v>0</v>
      </c>
      <c r="AW115" s="22">
        <f>IF(AV115&lt;&gt;0,VLOOKUP(AV115,Point!$I$11:$J$48,2),0)</f>
        <v>0</v>
      </c>
      <c r="AX115" s="26"/>
      <c r="AY115" s="22" t="str">
        <f t="shared" si="107"/>
        <v/>
      </c>
      <c r="AZ115" s="22" t="str">
        <f t="shared" si="108"/>
        <v/>
      </c>
      <c r="BA115" s="22" t="str">
        <f t="shared" si="109"/>
        <v/>
      </c>
      <c r="BB115" s="43">
        <f>IF(AY115&lt;&gt;"",VLOOKUP(BA115,Point!$A$3:$B$122,2),0)</f>
        <v>0</v>
      </c>
      <c r="BC115" s="128" t="str">
        <f t="shared" si="110"/>
        <v/>
      </c>
      <c r="BD115" s="65"/>
      <c r="BE115" s="27"/>
      <c r="BF115" s="22">
        <f t="shared" si="81"/>
        <v>0</v>
      </c>
      <c r="BG115" s="65"/>
      <c r="BH115" s="27"/>
      <c r="BI115" s="22">
        <f t="shared" si="82"/>
        <v>0</v>
      </c>
      <c r="BJ115" s="65"/>
      <c r="BK115" s="27"/>
      <c r="BL115" s="22">
        <f t="shared" si="83"/>
        <v>0</v>
      </c>
      <c r="BM115" s="65"/>
      <c r="BN115" s="27"/>
      <c r="BO115" s="150">
        <f t="shared" si="84"/>
        <v>0</v>
      </c>
      <c r="BP115" s="95" t="str">
        <f t="shared" si="85"/>
        <v/>
      </c>
      <c r="BQ115" s="22" t="str">
        <f t="shared" si="86"/>
        <v/>
      </c>
      <c r="BR115" s="57">
        <f>IF(BP115&lt;&gt;"",VLOOKUP(BQ115,Point!$A$3:$B$122,2),0)</f>
        <v>0</v>
      </c>
      <c r="BS115" s="64" t="str">
        <f t="shared" si="111"/>
        <v/>
      </c>
    </row>
    <row r="116" spans="1:71" ht="13.1" x14ac:dyDescent="0.25">
      <c r="A116" s="41" t="str">
        <f t="shared" si="87"/>
        <v/>
      </c>
      <c r="B116" s="52" t="str">
        <f t="shared" si="88"/>
        <v/>
      </c>
      <c r="C116" s="34"/>
      <c r="D116" s="29"/>
      <c r="E116" s="29"/>
      <c r="F116" s="29"/>
      <c r="G116" s="31"/>
      <c r="H116" s="48"/>
      <c r="I116" s="53" t="str">
        <f t="shared" si="89"/>
        <v/>
      </c>
      <c r="J116" s="54" t="str">
        <f t="shared" si="90"/>
        <v/>
      </c>
      <c r="K116" s="54" t="str">
        <f t="shared" si="91"/>
        <v/>
      </c>
      <c r="L116" s="55" t="str">
        <f t="shared" si="92"/>
        <v/>
      </c>
      <c r="M116" s="36" t="str">
        <f t="shared" si="93"/>
        <v/>
      </c>
      <c r="N116" s="26"/>
      <c r="O116" s="43">
        <f>IF(N116,VLOOKUP(N116,Point!$A$3:$B$122,2),0)</f>
        <v>0</v>
      </c>
      <c r="P116" s="61" t="str">
        <f t="shared" si="94"/>
        <v/>
      </c>
      <c r="Q116" s="35"/>
      <c r="R116" s="26"/>
      <c r="S116" s="100"/>
      <c r="T116" s="102" t="str">
        <f t="shared" si="95"/>
        <v/>
      </c>
      <c r="U116" s="35"/>
      <c r="V116" s="29"/>
      <c r="W116" s="105"/>
      <c r="X116" s="102" t="str">
        <f t="shared" si="96"/>
        <v/>
      </c>
      <c r="Y116" s="119" t="str">
        <f t="shared" si="97"/>
        <v/>
      </c>
      <c r="Z116" s="35"/>
      <c r="AA116" s="26"/>
      <c r="AB116" s="100"/>
      <c r="AC116" s="102" t="str">
        <f t="shared" si="98"/>
        <v/>
      </c>
      <c r="AD116" s="35"/>
      <c r="AE116" s="26"/>
      <c r="AF116" s="105"/>
      <c r="AG116" s="102" t="str">
        <f t="shared" si="99"/>
        <v/>
      </c>
      <c r="AH116" s="119" t="str">
        <f t="shared" si="100"/>
        <v/>
      </c>
      <c r="AI116" s="41" t="str">
        <f t="shared" si="101"/>
        <v/>
      </c>
      <c r="AJ116" s="22" t="str">
        <f t="shared" si="102"/>
        <v/>
      </c>
      <c r="AK116" s="57">
        <f>IF(AJ116&lt;&gt;"",VLOOKUP(AJ116,Point!$A$3:$B$122,2),0)</f>
        <v>0</v>
      </c>
      <c r="AL116" s="61" t="str">
        <f t="shared" si="103"/>
        <v/>
      </c>
      <c r="AM116" s="35"/>
      <c r="AN116" s="26"/>
      <c r="AO116" s="100"/>
      <c r="AP116" s="102" t="str">
        <f t="shared" si="104"/>
        <v/>
      </c>
      <c r="AQ116" s="35"/>
      <c r="AR116" s="29"/>
      <c r="AS116" s="105"/>
      <c r="AT116" s="95" t="str">
        <f t="shared" si="105"/>
        <v/>
      </c>
      <c r="AU116" s="22" t="str">
        <f t="shared" si="106"/>
        <v/>
      </c>
      <c r="AV116" s="87">
        <f>IF(AND(AU116&lt;&gt;"",AU116&gt;Point!$I$8),AU116-Point!$I$8,0)</f>
        <v>0</v>
      </c>
      <c r="AW116" s="22">
        <f>IF(AV116&lt;&gt;0,VLOOKUP(AV116,Point!$I$11:$J$48,2),0)</f>
        <v>0</v>
      </c>
      <c r="AX116" s="26"/>
      <c r="AY116" s="22" t="str">
        <f t="shared" si="107"/>
        <v/>
      </c>
      <c r="AZ116" s="22" t="str">
        <f t="shared" si="108"/>
        <v/>
      </c>
      <c r="BA116" s="22" t="str">
        <f t="shared" si="109"/>
        <v/>
      </c>
      <c r="BB116" s="43">
        <f>IF(AY116&lt;&gt;"",VLOOKUP(BA116,Point!$A$3:$B$122,2),0)</f>
        <v>0</v>
      </c>
      <c r="BC116" s="128" t="str">
        <f t="shared" si="110"/>
        <v/>
      </c>
      <c r="BD116" s="65"/>
      <c r="BE116" s="27"/>
      <c r="BF116" s="22">
        <f t="shared" si="81"/>
        <v>0</v>
      </c>
      <c r="BG116" s="65"/>
      <c r="BH116" s="27"/>
      <c r="BI116" s="22">
        <f t="shared" si="82"/>
        <v>0</v>
      </c>
      <c r="BJ116" s="65"/>
      <c r="BK116" s="27"/>
      <c r="BL116" s="22">
        <f t="shared" si="83"/>
        <v>0</v>
      </c>
      <c r="BM116" s="65"/>
      <c r="BN116" s="27"/>
      <c r="BO116" s="150">
        <f t="shared" si="84"/>
        <v>0</v>
      </c>
      <c r="BP116" s="95" t="str">
        <f t="shared" si="85"/>
        <v/>
      </c>
      <c r="BQ116" s="22" t="str">
        <f t="shared" si="86"/>
        <v/>
      </c>
      <c r="BR116" s="57">
        <f>IF(BP116&lt;&gt;"",VLOOKUP(BQ116,Point!$A$3:$B$122,2),0)</f>
        <v>0</v>
      </c>
      <c r="BS116" s="64" t="str">
        <f t="shared" si="111"/>
        <v/>
      </c>
    </row>
    <row r="117" spans="1:71" ht="13.1" x14ac:dyDescent="0.25">
      <c r="A117" s="41" t="str">
        <f t="shared" si="87"/>
        <v/>
      </c>
      <c r="B117" s="52" t="str">
        <f t="shared" si="88"/>
        <v/>
      </c>
      <c r="C117" s="34"/>
      <c r="D117" s="29"/>
      <c r="E117" s="29"/>
      <c r="F117" s="29"/>
      <c r="G117" s="31"/>
      <c r="H117" s="48"/>
      <c r="I117" s="53" t="str">
        <f t="shared" si="89"/>
        <v/>
      </c>
      <c r="J117" s="54" t="str">
        <f t="shared" si="90"/>
        <v/>
      </c>
      <c r="K117" s="54" t="str">
        <f t="shared" si="91"/>
        <v/>
      </c>
      <c r="L117" s="55" t="str">
        <f t="shared" si="92"/>
        <v/>
      </c>
      <c r="M117" s="36" t="str">
        <f t="shared" si="93"/>
        <v/>
      </c>
      <c r="N117" s="26"/>
      <c r="O117" s="43">
        <f>IF(N117,VLOOKUP(N117,Point!$A$3:$B$122,2),0)</f>
        <v>0</v>
      </c>
      <c r="P117" s="61" t="str">
        <f t="shared" si="94"/>
        <v/>
      </c>
      <c r="Q117" s="35"/>
      <c r="R117" s="26"/>
      <c r="S117" s="100"/>
      <c r="T117" s="102" t="str">
        <f t="shared" si="95"/>
        <v/>
      </c>
      <c r="U117" s="35"/>
      <c r="V117" s="29"/>
      <c r="W117" s="105"/>
      <c r="X117" s="102" t="str">
        <f t="shared" si="96"/>
        <v/>
      </c>
      <c r="Y117" s="119" t="str">
        <f t="shared" si="97"/>
        <v/>
      </c>
      <c r="Z117" s="35"/>
      <c r="AA117" s="26"/>
      <c r="AB117" s="100"/>
      <c r="AC117" s="102" t="str">
        <f t="shared" si="98"/>
        <v/>
      </c>
      <c r="AD117" s="35"/>
      <c r="AE117" s="26"/>
      <c r="AF117" s="105"/>
      <c r="AG117" s="102" t="str">
        <f t="shared" si="99"/>
        <v/>
      </c>
      <c r="AH117" s="119" t="str">
        <f t="shared" si="100"/>
        <v/>
      </c>
      <c r="AI117" s="41" t="str">
        <f t="shared" si="101"/>
        <v/>
      </c>
      <c r="AJ117" s="22" t="str">
        <f t="shared" si="102"/>
        <v/>
      </c>
      <c r="AK117" s="57">
        <f>IF(AJ117&lt;&gt;"",VLOOKUP(AJ117,Point!$A$3:$B$122,2),0)</f>
        <v>0</v>
      </c>
      <c r="AL117" s="61" t="str">
        <f t="shared" si="103"/>
        <v/>
      </c>
      <c r="AM117" s="35"/>
      <c r="AN117" s="26"/>
      <c r="AO117" s="100"/>
      <c r="AP117" s="102" t="str">
        <f t="shared" si="104"/>
        <v/>
      </c>
      <c r="AQ117" s="35"/>
      <c r="AR117" s="29"/>
      <c r="AS117" s="105"/>
      <c r="AT117" s="95" t="str">
        <f t="shared" si="105"/>
        <v/>
      </c>
      <c r="AU117" s="22" t="str">
        <f t="shared" si="106"/>
        <v/>
      </c>
      <c r="AV117" s="87">
        <f>IF(AND(AU117&lt;&gt;"",AU117&gt;Point!$I$8),AU117-Point!$I$8,0)</f>
        <v>0</v>
      </c>
      <c r="AW117" s="22">
        <f>IF(AV117&lt;&gt;0,VLOOKUP(AV117,Point!$I$11:$J$48,2),0)</f>
        <v>0</v>
      </c>
      <c r="AX117" s="26"/>
      <c r="AY117" s="22" t="str">
        <f t="shared" si="107"/>
        <v/>
      </c>
      <c r="AZ117" s="22" t="str">
        <f t="shared" si="108"/>
        <v/>
      </c>
      <c r="BA117" s="22" t="str">
        <f t="shared" si="109"/>
        <v/>
      </c>
      <c r="BB117" s="43">
        <f>IF(AY117&lt;&gt;"",VLOOKUP(BA117,Point!$A$3:$B$122,2),0)</f>
        <v>0</v>
      </c>
      <c r="BC117" s="128" t="str">
        <f t="shared" si="110"/>
        <v/>
      </c>
      <c r="BD117" s="65"/>
      <c r="BE117" s="27"/>
      <c r="BF117" s="22">
        <f t="shared" si="81"/>
        <v>0</v>
      </c>
      <c r="BG117" s="65"/>
      <c r="BH117" s="27"/>
      <c r="BI117" s="22">
        <f t="shared" si="82"/>
        <v>0</v>
      </c>
      <c r="BJ117" s="65"/>
      <c r="BK117" s="27"/>
      <c r="BL117" s="22">
        <f t="shared" si="83"/>
        <v>0</v>
      </c>
      <c r="BM117" s="65"/>
      <c r="BN117" s="27"/>
      <c r="BO117" s="150">
        <f t="shared" si="84"/>
        <v>0</v>
      </c>
      <c r="BP117" s="95" t="str">
        <f t="shared" si="85"/>
        <v/>
      </c>
      <c r="BQ117" s="22" t="str">
        <f t="shared" si="86"/>
        <v/>
      </c>
      <c r="BR117" s="57">
        <f>IF(BP117&lt;&gt;"",VLOOKUP(BQ117,Point!$A$3:$B$122,2),0)</f>
        <v>0</v>
      </c>
      <c r="BS117" s="64" t="str">
        <f t="shared" si="111"/>
        <v/>
      </c>
    </row>
    <row r="118" spans="1:71" ht="13.1" x14ac:dyDescent="0.25">
      <c r="A118" s="41" t="str">
        <f t="shared" si="87"/>
        <v/>
      </c>
      <c r="B118" s="52" t="str">
        <f t="shared" si="88"/>
        <v/>
      </c>
      <c r="C118" s="34"/>
      <c r="D118" s="29"/>
      <c r="E118" s="29"/>
      <c r="F118" s="29"/>
      <c r="G118" s="31"/>
      <c r="H118" s="48"/>
      <c r="I118" s="53" t="str">
        <f t="shared" si="89"/>
        <v/>
      </c>
      <c r="J118" s="54" t="str">
        <f t="shared" si="90"/>
        <v/>
      </c>
      <c r="K118" s="54" t="str">
        <f t="shared" si="91"/>
        <v/>
      </c>
      <c r="L118" s="55" t="str">
        <f t="shared" si="92"/>
        <v/>
      </c>
      <c r="M118" s="36" t="str">
        <f t="shared" si="93"/>
        <v/>
      </c>
      <c r="N118" s="26"/>
      <c r="O118" s="43">
        <f>IF(N118,VLOOKUP(N118,Point!$A$3:$B$122,2),0)</f>
        <v>0</v>
      </c>
      <c r="P118" s="61" t="str">
        <f t="shared" si="94"/>
        <v/>
      </c>
      <c r="Q118" s="35"/>
      <c r="R118" s="26"/>
      <c r="S118" s="100"/>
      <c r="T118" s="102" t="str">
        <f t="shared" si="95"/>
        <v/>
      </c>
      <c r="U118" s="35"/>
      <c r="V118" s="29"/>
      <c r="W118" s="105"/>
      <c r="X118" s="102" t="str">
        <f t="shared" si="96"/>
        <v/>
      </c>
      <c r="Y118" s="119" t="str">
        <f t="shared" si="97"/>
        <v/>
      </c>
      <c r="Z118" s="35"/>
      <c r="AA118" s="26"/>
      <c r="AB118" s="100"/>
      <c r="AC118" s="102" t="str">
        <f t="shared" si="98"/>
        <v/>
      </c>
      <c r="AD118" s="35"/>
      <c r="AE118" s="26"/>
      <c r="AF118" s="105"/>
      <c r="AG118" s="102" t="str">
        <f t="shared" si="99"/>
        <v/>
      </c>
      <c r="AH118" s="119" t="str">
        <f t="shared" si="100"/>
        <v/>
      </c>
      <c r="AI118" s="41" t="str">
        <f t="shared" si="101"/>
        <v/>
      </c>
      <c r="AJ118" s="22" t="str">
        <f t="shared" si="102"/>
        <v/>
      </c>
      <c r="AK118" s="57">
        <f>IF(AJ118&lt;&gt;"",VLOOKUP(AJ118,Point!$A$3:$B$122,2),0)</f>
        <v>0</v>
      </c>
      <c r="AL118" s="61" t="str">
        <f t="shared" si="103"/>
        <v/>
      </c>
      <c r="AM118" s="35"/>
      <c r="AN118" s="26"/>
      <c r="AO118" s="100"/>
      <c r="AP118" s="102" t="str">
        <f t="shared" si="104"/>
        <v/>
      </c>
      <c r="AQ118" s="35"/>
      <c r="AR118" s="29"/>
      <c r="AS118" s="105"/>
      <c r="AT118" s="95" t="str">
        <f t="shared" si="105"/>
        <v/>
      </c>
      <c r="AU118" s="22" t="str">
        <f t="shared" si="106"/>
        <v/>
      </c>
      <c r="AV118" s="87">
        <f>IF(AND(AU118&lt;&gt;"",AU118&gt;Point!$I$8),AU118-Point!$I$8,0)</f>
        <v>0</v>
      </c>
      <c r="AW118" s="22">
        <f>IF(AV118&lt;&gt;0,VLOOKUP(AV118,Point!$I$11:$J$48,2),0)</f>
        <v>0</v>
      </c>
      <c r="AX118" s="26"/>
      <c r="AY118" s="22" t="str">
        <f t="shared" si="107"/>
        <v/>
      </c>
      <c r="AZ118" s="22" t="str">
        <f t="shared" si="108"/>
        <v/>
      </c>
      <c r="BA118" s="22" t="str">
        <f t="shared" si="109"/>
        <v/>
      </c>
      <c r="BB118" s="43">
        <f>IF(AY118&lt;&gt;"",VLOOKUP(BA118,Point!$A$3:$B$122,2),0)</f>
        <v>0</v>
      </c>
      <c r="BC118" s="128" t="str">
        <f t="shared" si="110"/>
        <v/>
      </c>
      <c r="BD118" s="65"/>
      <c r="BE118" s="27"/>
      <c r="BF118" s="22">
        <f t="shared" si="81"/>
        <v>0</v>
      </c>
      <c r="BG118" s="65"/>
      <c r="BH118" s="27"/>
      <c r="BI118" s="22">
        <f t="shared" si="82"/>
        <v>0</v>
      </c>
      <c r="BJ118" s="65"/>
      <c r="BK118" s="27"/>
      <c r="BL118" s="22">
        <f t="shared" si="83"/>
        <v>0</v>
      </c>
      <c r="BM118" s="65"/>
      <c r="BN118" s="27"/>
      <c r="BO118" s="150">
        <f t="shared" si="84"/>
        <v>0</v>
      </c>
      <c r="BP118" s="95" t="str">
        <f t="shared" si="85"/>
        <v/>
      </c>
      <c r="BQ118" s="22" t="str">
        <f t="shared" si="86"/>
        <v/>
      </c>
      <c r="BR118" s="57">
        <f>IF(BP118&lt;&gt;"",VLOOKUP(BQ118,Point!$A$3:$B$122,2),0)</f>
        <v>0</v>
      </c>
      <c r="BS118" s="64" t="str">
        <f t="shared" si="111"/>
        <v/>
      </c>
    </row>
    <row r="119" spans="1:71" ht="13.1" x14ac:dyDescent="0.25">
      <c r="A119" s="41" t="str">
        <f t="shared" si="87"/>
        <v/>
      </c>
      <c r="B119" s="52" t="str">
        <f t="shared" si="88"/>
        <v/>
      </c>
      <c r="C119" s="34"/>
      <c r="D119" s="29"/>
      <c r="E119" s="29"/>
      <c r="F119" s="29"/>
      <c r="G119" s="31"/>
      <c r="H119" s="48"/>
      <c r="I119" s="53" t="str">
        <f t="shared" si="89"/>
        <v/>
      </c>
      <c r="J119" s="54" t="str">
        <f t="shared" si="90"/>
        <v/>
      </c>
      <c r="K119" s="54" t="str">
        <f t="shared" si="91"/>
        <v/>
      </c>
      <c r="L119" s="55" t="str">
        <f t="shared" si="92"/>
        <v/>
      </c>
      <c r="M119" s="36" t="str">
        <f t="shared" si="93"/>
        <v/>
      </c>
      <c r="N119" s="26"/>
      <c r="O119" s="43">
        <f>IF(N119,VLOOKUP(N119,Point!$A$3:$B$122,2),0)</f>
        <v>0</v>
      </c>
      <c r="P119" s="61" t="str">
        <f t="shared" si="94"/>
        <v/>
      </c>
      <c r="Q119" s="35"/>
      <c r="R119" s="26"/>
      <c r="S119" s="100"/>
      <c r="T119" s="102" t="str">
        <f t="shared" si="95"/>
        <v/>
      </c>
      <c r="U119" s="35"/>
      <c r="V119" s="29"/>
      <c r="W119" s="105"/>
      <c r="X119" s="102" t="str">
        <f t="shared" si="96"/>
        <v/>
      </c>
      <c r="Y119" s="119" t="str">
        <f t="shared" si="97"/>
        <v/>
      </c>
      <c r="Z119" s="35"/>
      <c r="AA119" s="26"/>
      <c r="AB119" s="100"/>
      <c r="AC119" s="102" t="str">
        <f t="shared" si="98"/>
        <v/>
      </c>
      <c r="AD119" s="35"/>
      <c r="AE119" s="26"/>
      <c r="AF119" s="105"/>
      <c r="AG119" s="102" t="str">
        <f t="shared" si="99"/>
        <v/>
      </c>
      <c r="AH119" s="119" t="str">
        <f t="shared" si="100"/>
        <v/>
      </c>
      <c r="AI119" s="41" t="str">
        <f t="shared" si="101"/>
        <v/>
      </c>
      <c r="AJ119" s="22" t="str">
        <f t="shared" si="102"/>
        <v/>
      </c>
      <c r="AK119" s="57">
        <f>IF(AJ119&lt;&gt;"",VLOOKUP(AJ119,Point!$A$3:$B$122,2),0)</f>
        <v>0</v>
      </c>
      <c r="AL119" s="61" t="str">
        <f t="shared" si="103"/>
        <v/>
      </c>
      <c r="AM119" s="35"/>
      <c r="AN119" s="26"/>
      <c r="AO119" s="100"/>
      <c r="AP119" s="102" t="str">
        <f t="shared" si="104"/>
        <v/>
      </c>
      <c r="AQ119" s="35"/>
      <c r="AR119" s="29"/>
      <c r="AS119" s="105"/>
      <c r="AT119" s="95" t="str">
        <f t="shared" si="105"/>
        <v/>
      </c>
      <c r="AU119" s="22" t="str">
        <f t="shared" si="106"/>
        <v/>
      </c>
      <c r="AV119" s="87">
        <f>IF(AND(AU119&lt;&gt;"",AU119&gt;Point!$I$8),AU119-Point!$I$8,0)</f>
        <v>0</v>
      </c>
      <c r="AW119" s="22">
        <f>IF(AV119&lt;&gt;0,VLOOKUP(AV119,Point!$I$11:$J$48,2),0)</f>
        <v>0</v>
      </c>
      <c r="AX119" s="26"/>
      <c r="AY119" s="22" t="str">
        <f t="shared" si="107"/>
        <v/>
      </c>
      <c r="AZ119" s="22" t="str">
        <f t="shared" si="108"/>
        <v/>
      </c>
      <c r="BA119" s="22" t="str">
        <f t="shared" si="109"/>
        <v/>
      </c>
      <c r="BB119" s="43">
        <f>IF(AY119&lt;&gt;"",VLOOKUP(BA119,Point!$A$3:$B$122,2),0)</f>
        <v>0</v>
      </c>
      <c r="BC119" s="128" t="str">
        <f t="shared" si="110"/>
        <v/>
      </c>
      <c r="BD119" s="65"/>
      <c r="BE119" s="27"/>
      <c r="BF119" s="22">
        <f t="shared" si="81"/>
        <v>0</v>
      </c>
      <c r="BG119" s="65"/>
      <c r="BH119" s="27"/>
      <c r="BI119" s="22">
        <f t="shared" si="82"/>
        <v>0</v>
      </c>
      <c r="BJ119" s="65"/>
      <c r="BK119" s="27"/>
      <c r="BL119" s="22">
        <f t="shared" si="83"/>
        <v>0</v>
      </c>
      <c r="BM119" s="65"/>
      <c r="BN119" s="27"/>
      <c r="BO119" s="150">
        <f t="shared" si="84"/>
        <v>0</v>
      </c>
      <c r="BP119" s="95" t="str">
        <f t="shared" si="85"/>
        <v/>
      </c>
      <c r="BQ119" s="22" t="str">
        <f t="shared" si="86"/>
        <v/>
      </c>
      <c r="BR119" s="57">
        <f>IF(BP119&lt;&gt;"",VLOOKUP(BQ119,Point!$A$3:$B$122,2),0)</f>
        <v>0</v>
      </c>
      <c r="BS119" s="64" t="str">
        <f t="shared" si="111"/>
        <v/>
      </c>
    </row>
    <row r="120" spans="1:71" ht="13.75" thickBot="1" x14ac:dyDescent="0.3">
      <c r="A120" s="41" t="str">
        <f t="shared" si="87"/>
        <v/>
      </c>
      <c r="B120" s="52" t="str">
        <f t="shared" si="88"/>
        <v/>
      </c>
      <c r="C120" s="34"/>
      <c r="D120" s="29"/>
      <c r="E120" s="29"/>
      <c r="F120" s="29"/>
      <c r="G120" s="31"/>
      <c r="H120" s="48"/>
      <c r="I120" s="53" t="str">
        <f t="shared" si="89"/>
        <v/>
      </c>
      <c r="J120" s="54" t="str">
        <f t="shared" si="90"/>
        <v/>
      </c>
      <c r="K120" s="54" t="str">
        <f t="shared" si="91"/>
        <v/>
      </c>
      <c r="L120" s="55" t="str">
        <f t="shared" si="92"/>
        <v/>
      </c>
      <c r="M120" s="36" t="str">
        <f t="shared" si="93"/>
        <v/>
      </c>
      <c r="N120" s="26"/>
      <c r="O120" s="43">
        <f>IF(N120,VLOOKUP(N120,Point!$A$3:$B$122,2),0)</f>
        <v>0</v>
      </c>
      <c r="P120" s="61" t="str">
        <f t="shared" si="94"/>
        <v/>
      </c>
      <c r="Q120" s="35"/>
      <c r="R120" s="26"/>
      <c r="S120" s="100"/>
      <c r="T120" s="102" t="str">
        <f t="shared" si="95"/>
        <v/>
      </c>
      <c r="U120" s="35"/>
      <c r="V120" s="29"/>
      <c r="W120" s="105"/>
      <c r="X120" s="102" t="str">
        <f t="shared" si="96"/>
        <v/>
      </c>
      <c r="Y120" s="119" t="str">
        <f t="shared" si="97"/>
        <v/>
      </c>
      <c r="Z120" s="35"/>
      <c r="AA120" s="26"/>
      <c r="AB120" s="100"/>
      <c r="AC120" s="102" t="str">
        <f t="shared" si="98"/>
        <v/>
      </c>
      <c r="AD120" s="35"/>
      <c r="AE120" s="26"/>
      <c r="AF120" s="105"/>
      <c r="AG120" s="102" t="str">
        <f t="shared" si="99"/>
        <v/>
      </c>
      <c r="AH120" s="119" t="str">
        <f t="shared" si="100"/>
        <v/>
      </c>
      <c r="AI120" s="41" t="str">
        <f t="shared" si="101"/>
        <v/>
      </c>
      <c r="AJ120" s="22" t="str">
        <f t="shared" si="102"/>
        <v/>
      </c>
      <c r="AK120" s="57">
        <f>IF(AJ120&lt;&gt;"",VLOOKUP(AJ120,Point!$A$3:$B$122,2),0)</f>
        <v>0</v>
      </c>
      <c r="AL120" s="61" t="str">
        <f t="shared" si="103"/>
        <v/>
      </c>
      <c r="AM120" s="35"/>
      <c r="AN120" s="26"/>
      <c r="AO120" s="100"/>
      <c r="AP120" s="102" t="str">
        <f t="shared" si="104"/>
        <v/>
      </c>
      <c r="AQ120" s="35"/>
      <c r="AR120" s="29"/>
      <c r="AS120" s="105"/>
      <c r="AT120" s="95" t="str">
        <f t="shared" si="105"/>
        <v/>
      </c>
      <c r="AU120" s="22" t="str">
        <f t="shared" si="106"/>
        <v/>
      </c>
      <c r="AV120" s="87">
        <f>IF(AND(AU120&lt;&gt;"",AU120&gt;Point!$I$8),AU120-Point!$I$8,0)</f>
        <v>0</v>
      </c>
      <c r="AW120" s="22">
        <f>IF(AV120&lt;&gt;0,VLOOKUP(AV120,Point!$I$11:$J$48,2),0)</f>
        <v>0</v>
      </c>
      <c r="AX120" s="26"/>
      <c r="AY120" s="22" t="str">
        <f t="shared" si="107"/>
        <v/>
      </c>
      <c r="AZ120" s="22" t="str">
        <f t="shared" si="108"/>
        <v/>
      </c>
      <c r="BA120" s="22" t="str">
        <f t="shared" si="109"/>
        <v/>
      </c>
      <c r="BB120" s="43">
        <f>IF(AY120&lt;&gt;"",VLOOKUP(BA120,Point!$A$3:$B$122,2),0)</f>
        <v>0</v>
      </c>
      <c r="BC120" s="129" t="str">
        <f t="shared" si="110"/>
        <v/>
      </c>
      <c r="BD120" s="65"/>
      <c r="BE120" s="27"/>
      <c r="BF120" s="22">
        <f t="shared" si="81"/>
        <v>0</v>
      </c>
      <c r="BG120" s="65"/>
      <c r="BH120" s="27"/>
      <c r="BI120" s="22">
        <f t="shared" si="82"/>
        <v>0</v>
      </c>
      <c r="BJ120" s="65"/>
      <c r="BK120" s="27"/>
      <c r="BL120" s="22">
        <f t="shared" si="83"/>
        <v>0</v>
      </c>
      <c r="BM120" s="151"/>
      <c r="BN120" s="152"/>
      <c r="BO120" s="153">
        <f t="shared" si="84"/>
        <v>0</v>
      </c>
      <c r="BP120" s="95" t="str">
        <f t="shared" si="85"/>
        <v/>
      </c>
      <c r="BQ120" s="22" t="str">
        <f t="shared" si="86"/>
        <v/>
      </c>
      <c r="BR120" s="57">
        <f>IF(BP120&lt;&gt;"",VLOOKUP(BQ120,Point!$A$3:$B$122,2),0)</f>
        <v>0</v>
      </c>
      <c r="BS120" s="64" t="str">
        <f t="shared" si="111"/>
        <v/>
      </c>
    </row>
  </sheetData>
  <mergeCells count="14">
    <mergeCell ref="Q2:AK2"/>
    <mergeCell ref="BG3:BI3"/>
    <mergeCell ref="BJ3:BL3"/>
    <mergeCell ref="BM3:BO3"/>
    <mergeCell ref="A2:B2"/>
    <mergeCell ref="I2:I4"/>
    <mergeCell ref="J2:J4"/>
    <mergeCell ref="K2:K4"/>
    <mergeCell ref="L2:L4"/>
    <mergeCell ref="BD3:BF3"/>
    <mergeCell ref="N2:O2"/>
    <mergeCell ref="BD2:BR2"/>
    <mergeCell ref="AQ3:AS3"/>
    <mergeCell ref="AM3:AO3"/>
  </mergeCells>
  <conditionalFormatting sqref="H5:H120">
    <cfRule type="cellIs" dxfId="0" priority="2" stopIfTrue="1" operator="equal">
      <formula>"F"</formula>
    </cfRule>
  </conditionalFormatting>
  <printOptions gridLines="1"/>
  <pageMargins left="0.39370078740157483" right="0.39370078740157483" top="0.39370078740157483" bottom="0.39370078740157483" header="0.11811023622047245" footer="0.11811023622047245"/>
  <pageSetup paperSize="9" scale="80" firstPageNumber="0" orientation="portrait" horizontalDpi="4294967294" verticalDpi="300" r:id="rId1"/>
  <headerFooter alignWithMargins="0">
    <oddHeader>&amp;C&amp;"+,Gras"&amp;14&amp;A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TRIDOSSARDS">
                <anchor moveWithCells="1" sizeWithCells="1">
                  <from>
                    <xdr:col>0</xdr:col>
                    <xdr:colOff>216131</xdr:colOff>
                    <xdr:row>0</xdr:row>
                    <xdr:rowOff>83127</xdr:rowOff>
                  </from>
                  <to>
                    <xdr:col>4</xdr:col>
                    <xdr:colOff>83127</xdr:colOff>
                    <xdr:row>0</xdr:row>
                    <xdr:rowOff>415636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0]!CLASSEMENT">
                <anchor moveWithCells="1" sizeWithCells="1">
                  <from>
                    <xdr:col>4</xdr:col>
                    <xdr:colOff>498764</xdr:colOff>
                    <xdr:row>0</xdr:row>
                    <xdr:rowOff>91440</xdr:rowOff>
                  </from>
                  <to>
                    <xdr:col>10</xdr:col>
                    <xdr:colOff>266007</xdr:colOff>
                    <xdr:row>0</xdr:row>
                    <xdr:rowOff>415636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J124"/>
  <sheetViews>
    <sheetView workbookViewId="0">
      <selection activeCell="D115" sqref="D115"/>
    </sheetView>
  </sheetViews>
  <sheetFormatPr baseColWidth="10" defaultRowHeight="12.45" x14ac:dyDescent="0.2"/>
  <cols>
    <col min="1" max="1" width="11.09765625" customWidth="1"/>
    <col min="2" max="2" width="11" style="1" customWidth="1"/>
    <col min="4" max="4" width="7.59765625" customWidth="1"/>
    <col min="5" max="5" width="8.59765625" customWidth="1"/>
    <col min="6" max="13" width="5.59765625" customWidth="1"/>
    <col min="14" max="19" width="6.59765625" customWidth="1"/>
  </cols>
  <sheetData>
    <row r="2" spans="1:10" x14ac:dyDescent="0.2">
      <c r="A2" t="s">
        <v>9</v>
      </c>
      <c r="B2" s="74" t="s">
        <v>8</v>
      </c>
      <c r="D2" s="12" t="s">
        <v>71</v>
      </c>
    </row>
    <row r="3" spans="1:10" x14ac:dyDescent="0.2">
      <c r="A3">
        <v>1</v>
      </c>
      <c r="B3" s="20">
        <v>150</v>
      </c>
    </row>
    <row r="4" spans="1:10" x14ac:dyDescent="0.2">
      <c r="A4">
        <v>2</v>
      </c>
      <c r="B4" s="20">
        <v>147</v>
      </c>
      <c r="D4" s="12" t="s">
        <v>72</v>
      </c>
    </row>
    <row r="5" spans="1:10" x14ac:dyDescent="0.2">
      <c r="A5">
        <v>3</v>
      </c>
      <c r="B5" s="20">
        <v>144</v>
      </c>
    </row>
    <row r="6" spans="1:10" x14ac:dyDescent="0.2">
      <c r="A6">
        <v>4</v>
      </c>
      <c r="B6" s="20">
        <v>141</v>
      </c>
    </row>
    <row r="7" spans="1:10" x14ac:dyDescent="0.2">
      <c r="A7">
        <v>5</v>
      </c>
      <c r="B7" s="20">
        <v>138</v>
      </c>
    </row>
    <row r="8" spans="1:10" x14ac:dyDescent="0.2">
      <c r="A8">
        <v>6</v>
      </c>
      <c r="B8" s="20">
        <v>135</v>
      </c>
      <c r="H8" s="75" t="s">
        <v>90</v>
      </c>
      <c r="I8">
        <v>3600</v>
      </c>
    </row>
    <row r="9" spans="1:10" x14ac:dyDescent="0.2">
      <c r="A9">
        <v>7</v>
      </c>
      <c r="B9" s="20">
        <v>132</v>
      </c>
    </row>
    <row r="10" spans="1:10" x14ac:dyDescent="0.2">
      <c r="A10">
        <v>8</v>
      </c>
      <c r="B10" s="20">
        <v>129</v>
      </c>
      <c r="H10" s="12"/>
      <c r="I10" s="12"/>
      <c r="J10" s="75" t="s">
        <v>91</v>
      </c>
    </row>
    <row r="11" spans="1:10" x14ac:dyDescent="0.2">
      <c r="A11">
        <v>9</v>
      </c>
      <c r="B11" s="20">
        <v>127</v>
      </c>
      <c r="I11" s="66">
        <v>0.1</v>
      </c>
      <c r="J11" s="66">
        <v>1</v>
      </c>
    </row>
    <row r="12" spans="1:10" x14ac:dyDescent="0.2">
      <c r="A12">
        <v>10</v>
      </c>
      <c r="B12" s="20">
        <v>125</v>
      </c>
      <c r="E12" s="69"/>
      <c r="I12" s="67">
        <v>120</v>
      </c>
      <c r="J12" s="67">
        <v>1</v>
      </c>
    </row>
    <row r="13" spans="1:10" x14ac:dyDescent="0.2">
      <c r="A13">
        <v>11</v>
      </c>
      <c r="B13" s="20">
        <v>123</v>
      </c>
      <c r="E13" s="69"/>
      <c r="F13" s="68"/>
      <c r="I13" s="66">
        <f>I12+0.1</f>
        <v>120.1</v>
      </c>
      <c r="J13" s="66">
        <f>J12+1</f>
        <v>2</v>
      </c>
    </row>
    <row r="14" spans="1:10" x14ac:dyDescent="0.2">
      <c r="A14">
        <v>12</v>
      </c>
      <c r="B14" s="20">
        <v>121</v>
      </c>
      <c r="E14" s="69"/>
      <c r="F14" s="68"/>
      <c r="I14" s="67">
        <f>I12+120</f>
        <v>240</v>
      </c>
      <c r="J14" s="67">
        <f>J13</f>
        <v>2</v>
      </c>
    </row>
    <row r="15" spans="1:10" x14ac:dyDescent="0.2">
      <c r="A15">
        <v>13</v>
      </c>
      <c r="B15" s="20">
        <v>119</v>
      </c>
      <c r="E15" s="69"/>
      <c r="F15" s="68"/>
      <c r="I15" s="66">
        <f>I14+0.1</f>
        <v>240.1</v>
      </c>
      <c r="J15" s="66">
        <f>J14+1</f>
        <v>3</v>
      </c>
    </row>
    <row r="16" spans="1:10" x14ac:dyDescent="0.2">
      <c r="A16">
        <v>14</v>
      </c>
      <c r="B16" s="20">
        <v>117</v>
      </c>
      <c r="E16" s="69"/>
      <c r="F16" s="68"/>
      <c r="I16" s="67">
        <f>I14+120</f>
        <v>360</v>
      </c>
      <c r="J16" s="67">
        <f>J15</f>
        <v>3</v>
      </c>
    </row>
    <row r="17" spans="1:10" x14ac:dyDescent="0.2">
      <c r="A17">
        <v>15</v>
      </c>
      <c r="B17" s="20">
        <v>115</v>
      </c>
      <c r="E17" s="69"/>
      <c r="F17" s="68"/>
      <c r="I17" s="66">
        <f>I16+0.1</f>
        <v>360.1</v>
      </c>
      <c r="J17" s="66">
        <f>J16+1</f>
        <v>4</v>
      </c>
    </row>
    <row r="18" spans="1:10" x14ac:dyDescent="0.2">
      <c r="A18">
        <v>16</v>
      </c>
      <c r="B18" s="20">
        <v>113</v>
      </c>
      <c r="E18" s="69"/>
      <c r="F18" s="68"/>
      <c r="I18" s="67">
        <f>I16+120</f>
        <v>480</v>
      </c>
      <c r="J18" s="67">
        <f>J17</f>
        <v>4</v>
      </c>
    </row>
    <row r="19" spans="1:10" x14ac:dyDescent="0.2">
      <c r="A19">
        <v>17</v>
      </c>
      <c r="B19" s="20">
        <v>111</v>
      </c>
      <c r="E19" s="69"/>
      <c r="F19" s="68"/>
      <c r="I19" s="66">
        <f>I18+0.1</f>
        <v>480.1</v>
      </c>
      <c r="J19" s="66">
        <f>J18+1</f>
        <v>5</v>
      </c>
    </row>
    <row r="20" spans="1:10" x14ac:dyDescent="0.2">
      <c r="A20">
        <v>18</v>
      </c>
      <c r="B20" s="20">
        <v>109</v>
      </c>
      <c r="E20" s="69"/>
      <c r="F20" s="68"/>
      <c r="I20" s="67">
        <f>I18+120</f>
        <v>600</v>
      </c>
      <c r="J20" s="67">
        <f>J19</f>
        <v>5</v>
      </c>
    </row>
    <row r="21" spans="1:10" x14ac:dyDescent="0.2">
      <c r="A21">
        <v>19</v>
      </c>
      <c r="B21" s="20">
        <v>107</v>
      </c>
      <c r="E21" s="69"/>
      <c r="F21" s="68"/>
      <c r="I21" s="66">
        <f>I20+0.1</f>
        <v>600.1</v>
      </c>
      <c r="J21" s="66">
        <f>J20+1</f>
        <v>6</v>
      </c>
    </row>
    <row r="22" spans="1:10" x14ac:dyDescent="0.2">
      <c r="A22">
        <v>20</v>
      </c>
      <c r="B22" s="20">
        <v>105</v>
      </c>
      <c r="E22" s="69"/>
      <c r="F22" s="68"/>
      <c r="I22" s="67">
        <f>I20+120</f>
        <v>720</v>
      </c>
      <c r="J22" s="67">
        <f>J21</f>
        <v>6</v>
      </c>
    </row>
    <row r="23" spans="1:10" x14ac:dyDescent="0.2">
      <c r="A23">
        <v>21</v>
      </c>
      <c r="B23" s="20">
        <v>103</v>
      </c>
      <c r="E23" s="69"/>
      <c r="F23" s="68"/>
      <c r="I23" s="66">
        <f>I22+0.1</f>
        <v>720.1</v>
      </c>
      <c r="J23" s="66">
        <f>J22+1</f>
        <v>7</v>
      </c>
    </row>
    <row r="24" spans="1:10" x14ac:dyDescent="0.2">
      <c r="A24">
        <v>22</v>
      </c>
      <c r="B24" s="20">
        <v>101</v>
      </c>
      <c r="E24" s="69"/>
      <c r="F24" s="68"/>
      <c r="I24" s="67">
        <f>I22+120</f>
        <v>840</v>
      </c>
      <c r="J24" s="67">
        <f>J23</f>
        <v>7</v>
      </c>
    </row>
    <row r="25" spans="1:10" x14ac:dyDescent="0.2">
      <c r="A25">
        <v>23</v>
      </c>
      <c r="B25" s="20">
        <v>100</v>
      </c>
      <c r="E25" s="69"/>
      <c r="F25" s="68"/>
      <c r="I25" s="66">
        <f>I24+0.1</f>
        <v>840.1</v>
      </c>
      <c r="J25" s="66">
        <f>J24+1</f>
        <v>8</v>
      </c>
    </row>
    <row r="26" spans="1:10" x14ac:dyDescent="0.2">
      <c r="A26">
        <v>24</v>
      </c>
      <c r="B26" s="20">
        <v>99</v>
      </c>
      <c r="E26" s="69"/>
      <c r="F26" s="68"/>
      <c r="I26" s="67">
        <f>I24+120</f>
        <v>960</v>
      </c>
      <c r="J26" s="67">
        <f>J25</f>
        <v>8</v>
      </c>
    </row>
    <row r="27" spans="1:10" x14ac:dyDescent="0.2">
      <c r="A27">
        <v>25</v>
      </c>
      <c r="B27" s="20">
        <v>98</v>
      </c>
      <c r="E27" s="69"/>
      <c r="F27" s="68"/>
      <c r="I27" s="66">
        <f>I26+0.1</f>
        <v>960.1</v>
      </c>
      <c r="J27" s="66">
        <f>J26+1</f>
        <v>9</v>
      </c>
    </row>
    <row r="28" spans="1:10" x14ac:dyDescent="0.2">
      <c r="A28">
        <v>26</v>
      </c>
      <c r="B28" s="20">
        <v>97</v>
      </c>
      <c r="E28" s="69"/>
      <c r="F28" s="68"/>
      <c r="I28" s="67">
        <f>I26+120</f>
        <v>1080</v>
      </c>
      <c r="J28" s="67">
        <f>J27</f>
        <v>9</v>
      </c>
    </row>
    <row r="29" spans="1:10" x14ac:dyDescent="0.2">
      <c r="A29">
        <v>27</v>
      </c>
      <c r="B29" s="20">
        <v>96</v>
      </c>
      <c r="E29" s="69"/>
      <c r="F29" s="68"/>
      <c r="I29" s="66">
        <f>I28+0.1</f>
        <v>1080.0999999999999</v>
      </c>
      <c r="J29" s="66">
        <f>J28+1</f>
        <v>10</v>
      </c>
    </row>
    <row r="30" spans="1:10" x14ac:dyDescent="0.2">
      <c r="A30">
        <v>28</v>
      </c>
      <c r="B30" s="20">
        <v>95</v>
      </c>
      <c r="E30" s="69"/>
      <c r="F30" s="68"/>
      <c r="I30" s="67">
        <f>I28+120</f>
        <v>1200</v>
      </c>
      <c r="J30" s="67">
        <f>J29</f>
        <v>10</v>
      </c>
    </row>
    <row r="31" spans="1:10" x14ac:dyDescent="0.2">
      <c r="A31">
        <v>29</v>
      </c>
      <c r="B31" s="20">
        <v>94</v>
      </c>
      <c r="E31" s="69"/>
      <c r="F31" s="68"/>
      <c r="I31" s="66">
        <f>I30+0.1</f>
        <v>1200.0999999999999</v>
      </c>
      <c r="J31" s="66">
        <f>J30+1</f>
        <v>11</v>
      </c>
    </row>
    <row r="32" spans="1:10" x14ac:dyDescent="0.2">
      <c r="A32">
        <v>30</v>
      </c>
      <c r="B32" s="20">
        <v>93</v>
      </c>
      <c r="E32" s="69"/>
      <c r="F32" s="68"/>
      <c r="I32" s="67">
        <f>I30+120</f>
        <v>1320</v>
      </c>
      <c r="J32" s="67">
        <f>J31</f>
        <v>11</v>
      </c>
    </row>
    <row r="33" spans="1:10" x14ac:dyDescent="0.2">
      <c r="A33">
        <v>31</v>
      </c>
      <c r="B33" s="20">
        <v>92</v>
      </c>
      <c r="E33" s="69"/>
      <c r="F33" s="68"/>
      <c r="I33" s="66">
        <f>I32+0.1</f>
        <v>1320.1</v>
      </c>
      <c r="J33" s="66">
        <f>J32+1</f>
        <v>12</v>
      </c>
    </row>
    <row r="34" spans="1:10" x14ac:dyDescent="0.2">
      <c r="A34">
        <v>32</v>
      </c>
      <c r="B34" s="20">
        <v>91</v>
      </c>
      <c r="E34" s="69"/>
      <c r="F34" s="68"/>
      <c r="I34" s="67">
        <f>I32+120</f>
        <v>1440</v>
      </c>
      <c r="J34" s="67">
        <f>J33</f>
        <v>12</v>
      </c>
    </row>
    <row r="35" spans="1:10" x14ac:dyDescent="0.2">
      <c r="A35">
        <v>33</v>
      </c>
      <c r="B35" s="20">
        <v>90</v>
      </c>
      <c r="E35" s="69"/>
      <c r="F35" s="68"/>
      <c r="I35" s="66">
        <f>I34+0.1</f>
        <v>1440.1</v>
      </c>
      <c r="J35" s="66">
        <f>J34+1</f>
        <v>13</v>
      </c>
    </row>
    <row r="36" spans="1:10" x14ac:dyDescent="0.2">
      <c r="A36">
        <v>34</v>
      </c>
      <c r="B36" s="20">
        <v>89</v>
      </c>
      <c r="E36" s="69"/>
      <c r="F36" s="68"/>
      <c r="I36" s="67">
        <f>I34+120</f>
        <v>1560</v>
      </c>
      <c r="J36" s="67">
        <f>J35</f>
        <v>13</v>
      </c>
    </row>
    <row r="37" spans="1:10" x14ac:dyDescent="0.2">
      <c r="A37">
        <v>35</v>
      </c>
      <c r="B37" s="20">
        <v>88</v>
      </c>
      <c r="E37" s="69"/>
      <c r="F37" s="68"/>
      <c r="I37" s="66">
        <f>I36+0.1</f>
        <v>1560.1</v>
      </c>
      <c r="J37" s="66">
        <f>J36+1</f>
        <v>14</v>
      </c>
    </row>
    <row r="38" spans="1:10" x14ac:dyDescent="0.2">
      <c r="A38">
        <v>36</v>
      </c>
      <c r="B38" s="20">
        <v>87</v>
      </c>
      <c r="E38" s="69"/>
      <c r="F38" s="68"/>
      <c r="I38" s="67">
        <f>I36+120</f>
        <v>1680</v>
      </c>
      <c r="J38" s="67">
        <f>J37</f>
        <v>14</v>
      </c>
    </row>
    <row r="39" spans="1:10" x14ac:dyDescent="0.2">
      <c r="A39">
        <v>37</v>
      </c>
      <c r="B39" s="20">
        <v>86</v>
      </c>
      <c r="E39" s="69"/>
      <c r="F39" s="68"/>
      <c r="I39" s="66">
        <f>I38+0.1</f>
        <v>1680.1</v>
      </c>
      <c r="J39" s="66">
        <f>J38+1</f>
        <v>15</v>
      </c>
    </row>
    <row r="40" spans="1:10" x14ac:dyDescent="0.2">
      <c r="A40">
        <v>38</v>
      </c>
      <c r="B40" s="20">
        <v>85</v>
      </c>
      <c r="E40" s="69"/>
      <c r="F40" s="68"/>
      <c r="I40" s="67">
        <f>I38+120</f>
        <v>1800</v>
      </c>
      <c r="J40" s="67">
        <f>J39</f>
        <v>15</v>
      </c>
    </row>
    <row r="41" spans="1:10" x14ac:dyDescent="0.2">
      <c r="A41">
        <v>39</v>
      </c>
      <c r="B41" s="20">
        <v>84</v>
      </c>
      <c r="E41" s="69"/>
      <c r="F41" s="68"/>
      <c r="I41" s="66">
        <f>I40+0.1</f>
        <v>1800.1</v>
      </c>
      <c r="J41" s="66">
        <f>J40+1</f>
        <v>16</v>
      </c>
    </row>
    <row r="42" spans="1:10" x14ac:dyDescent="0.2">
      <c r="A42">
        <v>40</v>
      </c>
      <c r="B42" s="20">
        <v>83</v>
      </c>
      <c r="E42" s="69"/>
      <c r="F42" s="68"/>
      <c r="I42" s="67">
        <f>I40+120</f>
        <v>1920</v>
      </c>
      <c r="J42" s="67">
        <f>J41</f>
        <v>16</v>
      </c>
    </row>
    <row r="43" spans="1:10" x14ac:dyDescent="0.2">
      <c r="A43">
        <v>41</v>
      </c>
      <c r="B43" s="20">
        <v>82</v>
      </c>
      <c r="E43" s="69"/>
      <c r="F43" s="68"/>
      <c r="I43" s="66">
        <f>I42+0.1</f>
        <v>1920.1</v>
      </c>
      <c r="J43" s="66">
        <f>J42+1</f>
        <v>17</v>
      </c>
    </row>
    <row r="44" spans="1:10" x14ac:dyDescent="0.2">
      <c r="A44">
        <v>42</v>
      </c>
      <c r="B44" s="20">
        <v>81</v>
      </c>
      <c r="E44" s="69"/>
      <c r="F44" s="68"/>
      <c r="I44" s="67">
        <f>I42+120</f>
        <v>2040</v>
      </c>
      <c r="J44" s="67">
        <f>J43</f>
        <v>17</v>
      </c>
    </row>
    <row r="45" spans="1:10" x14ac:dyDescent="0.2">
      <c r="A45">
        <v>43</v>
      </c>
      <c r="B45" s="20">
        <v>80</v>
      </c>
      <c r="E45" s="68"/>
      <c r="F45" s="68"/>
      <c r="I45" s="66">
        <f>I44+0.1</f>
        <v>2040.1</v>
      </c>
      <c r="J45" s="66">
        <f>J44+1</f>
        <v>18</v>
      </c>
    </row>
    <row r="46" spans="1:10" x14ac:dyDescent="0.2">
      <c r="A46">
        <v>44</v>
      </c>
      <c r="B46" s="20">
        <v>79</v>
      </c>
      <c r="I46" s="67">
        <f>I44+120</f>
        <v>2160</v>
      </c>
      <c r="J46" s="67">
        <f>J45</f>
        <v>18</v>
      </c>
    </row>
    <row r="47" spans="1:10" x14ac:dyDescent="0.2">
      <c r="A47">
        <v>45</v>
      </c>
      <c r="B47" s="20">
        <v>78</v>
      </c>
      <c r="I47" s="66">
        <f>I46+0.1</f>
        <v>2160.1</v>
      </c>
      <c r="J47" s="66">
        <f>J46+1</f>
        <v>19</v>
      </c>
    </row>
    <row r="48" spans="1:10" x14ac:dyDescent="0.2">
      <c r="A48">
        <v>46</v>
      </c>
      <c r="B48" s="20">
        <v>77</v>
      </c>
      <c r="I48" s="67">
        <f>I46+120</f>
        <v>2280</v>
      </c>
      <c r="J48" s="67">
        <f>J47</f>
        <v>19</v>
      </c>
    </row>
    <row r="49" spans="1:2" x14ac:dyDescent="0.2">
      <c r="A49">
        <v>47</v>
      </c>
      <c r="B49" s="20">
        <v>76</v>
      </c>
    </row>
    <row r="50" spans="1:2" x14ac:dyDescent="0.2">
      <c r="A50">
        <v>48</v>
      </c>
      <c r="B50" s="20">
        <v>75</v>
      </c>
    </row>
    <row r="51" spans="1:2" x14ac:dyDescent="0.2">
      <c r="A51">
        <v>49</v>
      </c>
      <c r="B51" s="20">
        <v>74</v>
      </c>
    </row>
    <row r="52" spans="1:2" x14ac:dyDescent="0.2">
      <c r="A52">
        <v>50</v>
      </c>
      <c r="B52" s="20">
        <v>73</v>
      </c>
    </row>
    <row r="53" spans="1:2" x14ac:dyDescent="0.2">
      <c r="A53">
        <v>51</v>
      </c>
      <c r="B53" s="20">
        <v>72</v>
      </c>
    </row>
    <row r="54" spans="1:2" x14ac:dyDescent="0.2">
      <c r="A54">
        <v>52</v>
      </c>
      <c r="B54" s="20">
        <v>71</v>
      </c>
    </row>
    <row r="55" spans="1:2" x14ac:dyDescent="0.2">
      <c r="A55">
        <v>53</v>
      </c>
      <c r="B55" s="20">
        <v>70</v>
      </c>
    </row>
    <row r="56" spans="1:2" x14ac:dyDescent="0.2">
      <c r="A56">
        <v>54</v>
      </c>
      <c r="B56" s="20">
        <v>69</v>
      </c>
    </row>
    <row r="57" spans="1:2" x14ac:dyDescent="0.2">
      <c r="A57">
        <v>55</v>
      </c>
      <c r="B57" s="20">
        <v>68</v>
      </c>
    </row>
    <row r="58" spans="1:2" x14ac:dyDescent="0.2">
      <c r="A58">
        <v>56</v>
      </c>
      <c r="B58" s="20">
        <v>67</v>
      </c>
    </row>
    <row r="59" spans="1:2" x14ac:dyDescent="0.2">
      <c r="A59">
        <v>57</v>
      </c>
      <c r="B59" s="20">
        <v>66</v>
      </c>
    </row>
    <row r="60" spans="1:2" x14ac:dyDescent="0.2">
      <c r="A60">
        <v>58</v>
      </c>
      <c r="B60" s="20">
        <v>65</v>
      </c>
    </row>
    <row r="61" spans="1:2" x14ac:dyDescent="0.2">
      <c r="A61">
        <v>59</v>
      </c>
      <c r="B61" s="20">
        <v>64</v>
      </c>
    </row>
    <row r="62" spans="1:2" x14ac:dyDescent="0.2">
      <c r="A62">
        <v>60</v>
      </c>
      <c r="B62" s="20">
        <v>63</v>
      </c>
    </row>
    <row r="63" spans="1:2" x14ac:dyDescent="0.2">
      <c r="A63">
        <v>61</v>
      </c>
      <c r="B63" s="20">
        <v>62</v>
      </c>
    </row>
    <row r="64" spans="1:2" x14ac:dyDescent="0.2">
      <c r="A64">
        <v>62</v>
      </c>
      <c r="B64" s="20">
        <v>61</v>
      </c>
    </row>
    <row r="65" spans="1:2" x14ac:dyDescent="0.2">
      <c r="A65">
        <v>63</v>
      </c>
      <c r="B65" s="20">
        <v>60</v>
      </c>
    </row>
    <row r="66" spans="1:2" x14ac:dyDescent="0.2">
      <c r="A66">
        <v>64</v>
      </c>
      <c r="B66" s="20">
        <v>59</v>
      </c>
    </row>
    <row r="67" spans="1:2" x14ac:dyDescent="0.2">
      <c r="A67">
        <v>65</v>
      </c>
      <c r="B67" s="20">
        <v>58</v>
      </c>
    </row>
    <row r="68" spans="1:2" x14ac:dyDescent="0.2">
      <c r="A68">
        <v>66</v>
      </c>
      <c r="B68" s="20">
        <v>57</v>
      </c>
    </row>
    <row r="69" spans="1:2" x14ac:dyDescent="0.2">
      <c r="A69">
        <v>67</v>
      </c>
      <c r="B69" s="20">
        <v>56</v>
      </c>
    </row>
    <row r="70" spans="1:2" x14ac:dyDescent="0.2">
      <c r="A70">
        <v>68</v>
      </c>
      <c r="B70" s="20">
        <v>55</v>
      </c>
    </row>
    <row r="71" spans="1:2" x14ac:dyDescent="0.2">
      <c r="A71">
        <v>69</v>
      </c>
      <c r="B71" s="20">
        <v>54</v>
      </c>
    </row>
    <row r="72" spans="1:2" x14ac:dyDescent="0.2">
      <c r="A72">
        <v>70</v>
      </c>
      <c r="B72" s="20">
        <v>53</v>
      </c>
    </row>
    <row r="73" spans="1:2" x14ac:dyDescent="0.2">
      <c r="A73">
        <v>71</v>
      </c>
      <c r="B73" s="20">
        <v>52</v>
      </c>
    </row>
    <row r="74" spans="1:2" x14ac:dyDescent="0.2">
      <c r="A74">
        <v>72</v>
      </c>
      <c r="B74" s="20">
        <v>51</v>
      </c>
    </row>
    <row r="75" spans="1:2" x14ac:dyDescent="0.2">
      <c r="A75">
        <v>73</v>
      </c>
      <c r="B75" s="20">
        <v>50</v>
      </c>
    </row>
    <row r="76" spans="1:2" x14ac:dyDescent="0.2">
      <c r="A76">
        <v>74</v>
      </c>
      <c r="B76" s="20">
        <v>49</v>
      </c>
    </row>
    <row r="77" spans="1:2" x14ac:dyDescent="0.2">
      <c r="A77">
        <v>75</v>
      </c>
      <c r="B77" s="20">
        <v>48</v>
      </c>
    </row>
    <row r="78" spans="1:2" x14ac:dyDescent="0.2">
      <c r="A78">
        <v>76</v>
      </c>
      <c r="B78" s="20">
        <v>47</v>
      </c>
    </row>
    <row r="79" spans="1:2" x14ac:dyDescent="0.2">
      <c r="A79">
        <v>77</v>
      </c>
      <c r="B79" s="20">
        <v>46</v>
      </c>
    </row>
    <row r="80" spans="1:2" x14ac:dyDescent="0.2">
      <c r="A80">
        <v>78</v>
      </c>
      <c r="B80" s="20">
        <v>45</v>
      </c>
    </row>
    <row r="81" spans="1:2" x14ac:dyDescent="0.2">
      <c r="A81">
        <v>79</v>
      </c>
      <c r="B81" s="20">
        <v>44</v>
      </c>
    </row>
    <row r="82" spans="1:2" x14ac:dyDescent="0.2">
      <c r="A82">
        <v>80</v>
      </c>
      <c r="B82" s="20">
        <v>43</v>
      </c>
    </row>
    <row r="83" spans="1:2" x14ac:dyDescent="0.2">
      <c r="A83">
        <v>81</v>
      </c>
      <c r="B83" s="20">
        <v>42</v>
      </c>
    </row>
    <row r="84" spans="1:2" x14ac:dyDescent="0.2">
      <c r="A84">
        <v>82</v>
      </c>
      <c r="B84" s="20">
        <v>41</v>
      </c>
    </row>
    <row r="85" spans="1:2" x14ac:dyDescent="0.2">
      <c r="A85">
        <v>83</v>
      </c>
      <c r="B85" s="20">
        <v>40</v>
      </c>
    </row>
    <row r="86" spans="1:2" x14ac:dyDescent="0.2">
      <c r="A86">
        <v>84</v>
      </c>
      <c r="B86" s="20">
        <v>39</v>
      </c>
    </row>
    <row r="87" spans="1:2" x14ac:dyDescent="0.2">
      <c r="A87">
        <v>85</v>
      </c>
      <c r="B87" s="20">
        <v>38</v>
      </c>
    </row>
    <row r="88" spans="1:2" x14ac:dyDescent="0.2">
      <c r="A88">
        <v>86</v>
      </c>
      <c r="B88" s="20">
        <v>37</v>
      </c>
    </row>
    <row r="89" spans="1:2" x14ac:dyDescent="0.2">
      <c r="A89">
        <v>87</v>
      </c>
      <c r="B89" s="20">
        <v>36</v>
      </c>
    </row>
    <row r="90" spans="1:2" x14ac:dyDescent="0.2">
      <c r="A90">
        <v>88</v>
      </c>
      <c r="B90" s="20">
        <v>35</v>
      </c>
    </row>
    <row r="91" spans="1:2" x14ac:dyDescent="0.2">
      <c r="A91">
        <v>89</v>
      </c>
      <c r="B91" s="20">
        <v>34</v>
      </c>
    </row>
    <row r="92" spans="1:2" x14ac:dyDescent="0.2">
      <c r="A92">
        <v>90</v>
      </c>
      <c r="B92" s="20">
        <v>33</v>
      </c>
    </row>
    <row r="93" spans="1:2" x14ac:dyDescent="0.2">
      <c r="A93">
        <v>91</v>
      </c>
      <c r="B93" s="20">
        <v>32</v>
      </c>
    </row>
    <row r="94" spans="1:2" x14ac:dyDescent="0.2">
      <c r="A94">
        <v>92</v>
      </c>
      <c r="B94" s="20">
        <v>31</v>
      </c>
    </row>
    <row r="95" spans="1:2" x14ac:dyDescent="0.2">
      <c r="A95">
        <v>93</v>
      </c>
      <c r="B95" s="20">
        <v>30</v>
      </c>
    </row>
    <row r="96" spans="1:2" x14ac:dyDescent="0.2">
      <c r="A96">
        <v>94</v>
      </c>
      <c r="B96" s="20">
        <v>29</v>
      </c>
    </row>
    <row r="97" spans="1:2" x14ac:dyDescent="0.2">
      <c r="A97">
        <v>95</v>
      </c>
      <c r="B97" s="20">
        <v>28</v>
      </c>
    </row>
    <row r="98" spans="1:2" x14ac:dyDescent="0.2">
      <c r="A98">
        <v>96</v>
      </c>
      <c r="B98" s="20">
        <v>27</v>
      </c>
    </row>
    <row r="99" spans="1:2" x14ac:dyDescent="0.2">
      <c r="A99">
        <v>97</v>
      </c>
      <c r="B99" s="20">
        <v>26</v>
      </c>
    </row>
    <row r="100" spans="1:2" x14ac:dyDescent="0.2">
      <c r="A100">
        <v>98</v>
      </c>
      <c r="B100" s="20">
        <v>25</v>
      </c>
    </row>
    <row r="101" spans="1:2" x14ac:dyDescent="0.2">
      <c r="A101">
        <v>99</v>
      </c>
      <c r="B101" s="20">
        <v>24</v>
      </c>
    </row>
    <row r="102" spans="1:2" x14ac:dyDescent="0.2">
      <c r="A102">
        <v>100</v>
      </c>
      <c r="B102" s="20">
        <v>23</v>
      </c>
    </row>
    <row r="103" spans="1:2" x14ac:dyDescent="0.2">
      <c r="A103">
        <v>101</v>
      </c>
      <c r="B103" s="20">
        <v>22</v>
      </c>
    </row>
    <row r="104" spans="1:2" x14ac:dyDescent="0.2">
      <c r="A104">
        <v>102</v>
      </c>
      <c r="B104" s="20">
        <v>21</v>
      </c>
    </row>
    <row r="105" spans="1:2" x14ac:dyDescent="0.2">
      <c r="A105">
        <v>103</v>
      </c>
      <c r="B105" s="20">
        <v>20</v>
      </c>
    </row>
    <row r="106" spans="1:2" x14ac:dyDescent="0.2">
      <c r="A106">
        <v>104</v>
      </c>
      <c r="B106" s="20">
        <v>19</v>
      </c>
    </row>
    <row r="107" spans="1:2" x14ac:dyDescent="0.2">
      <c r="A107">
        <v>105</v>
      </c>
      <c r="B107" s="20">
        <v>18</v>
      </c>
    </row>
    <row r="108" spans="1:2" x14ac:dyDescent="0.2">
      <c r="A108">
        <v>106</v>
      </c>
      <c r="B108" s="20">
        <v>17</v>
      </c>
    </row>
    <row r="109" spans="1:2" x14ac:dyDescent="0.2">
      <c r="A109">
        <v>107</v>
      </c>
      <c r="B109" s="20">
        <v>16</v>
      </c>
    </row>
    <row r="110" spans="1:2" x14ac:dyDescent="0.2">
      <c r="A110">
        <v>108</v>
      </c>
      <c r="B110" s="20">
        <v>15</v>
      </c>
    </row>
    <row r="111" spans="1:2" x14ac:dyDescent="0.2">
      <c r="A111">
        <v>109</v>
      </c>
      <c r="B111" s="20">
        <v>14</v>
      </c>
    </row>
    <row r="112" spans="1:2" x14ac:dyDescent="0.2">
      <c r="A112">
        <v>110</v>
      </c>
      <c r="B112" s="20">
        <v>13</v>
      </c>
    </row>
    <row r="113" spans="1:2" x14ac:dyDescent="0.2">
      <c r="A113">
        <v>111</v>
      </c>
      <c r="B113" s="20">
        <v>12</v>
      </c>
    </row>
    <row r="114" spans="1:2" x14ac:dyDescent="0.2">
      <c r="A114">
        <v>112</v>
      </c>
      <c r="B114" s="20">
        <v>11</v>
      </c>
    </row>
    <row r="115" spans="1:2" x14ac:dyDescent="0.2">
      <c r="A115">
        <v>113</v>
      </c>
      <c r="B115" s="20">
        <v>10</v>
      </c>
    </row>
    <row r="116" spans="1:2" x14ac:dyDescent="0.2">
      <c r="A116">
        <v>114</v>
      </c>
      <c r="B116" s="20">
        <v>9</v>
      </c>
    </row>
    <row r="117" spans="1:2" x14ac:dyDescent="0.2">
      <c r="A117">
        <v>115</v>
      </c>
      <c r="B117" s="20">
        <v>8</v>
      </c>
    </row>
    <row r="118" spans="1:2" x14ac:dyDescent="0.2">
      <c r="A118">
        <v>116</v>
      </c>
      <c r="B118" s="20">
        <v>7</v>
      </c>
    </row>
    <row r="119" spans="1:2" x14ac:dyDescent="0.2">
      <c r="A119">
        <v>117</v>
      </c>
      <c r="B119" s="20">
        <v>6</v>
      </c>
    </row>
    <row r="120" spans="1:2" x14ac:dyDescent="0.2">
      <c r="A120">
        <v>118</v>
      </c>
      <c r="B120" s="20">
        <v>5</v>
      </c>
    </row>
    <row r="121" spans="1:2" x14ac:dyDescent="0.2">
      <c r="A121">
        <v>119</v>
      </c>
      <c r="B121" s="20">
        <v>4</v>
      </c>
    </row>
    <row r="122" spans="1:2" x14ac:dyDescent="0.2">
      <c r="A122">
        <v>120</v>
      </c>
      <c r="B122" s="20">
        <v>3</v>
      </c>
    </row>
    <row r="123" spans="1:2" x14ac:dyDescent="0.2">
      <c r="A123">
        <v>121</v>
      </c>
      <c r="B123" s="20">
        <v>2</v>
      </c>
    </row>
    <row r="124" spans="1:2" x14ac:dyDescent="0.2">
      <c r="A124">
        <v>122</v>
      </c>
      <c r="B124" s="20">
        <v>1</v>
      </c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POU</vt:lpstr>
      <vt:lpstr>PUP</vt:lpstr>
      <vt:lpstr>BEN</vt:lpstr>
      <vt:lpstr>MIN</vt:lpstr>
      <vt:lpstr>CAD</vt:lpstr>
      <vt:lpstr>ESSAIS</vt:lpstr>
      <vt:lpstr>Point</vt:lpstr>
      <vt:lpstr>BEN!Zone_d_impression</vt:lpstr>
      <vt:lpstr>CAD!Zone_d_impression</vt:lpstr>
      <vt:lpstr>MIN!Zone_d_impression</vt:lpstr>
      <vt:lpstr>POU!Zone_d_impression</vt:lpstr>
      <vt:lpstr>PUP!Zone_d_impression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X201</cp:lastModifiedBy>
  <cp:lastPrinted>2017-03-19T14:26:47Z</cp:lastPrinted>
  <dcterms:created xsi:type="dcterms:W3CDTF">2008-05-11T07:01:44Z</dcterms:created>
  <dcterms:modified xsi:type="dcterms:W3CDTF">2017-04-03T14:25:45Z</dcterms:modified>
</cp:coreProperties>
</file>